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EGES01\Desktop\METAS 2020\"/>
    </mc:Choice>
  </mc:AlternateContent>
  <bookViews>
    <workbookView xWindow="0" yWindow="0" windowWidth="20490" windowHeight="8145" firstSheet="28" activeTab="30"/>
  </bookViews>
  <sheets>
    <sheet name="REPORTE DE CUMPLIMIENTO" sheetId="47" r:id="rId1"/>
    <sheet name="CATASTRO" sheetId="1" r:id="rId2"/>
    <sheet name="CE MUJER" sheetId="22" r:id="rId3"/>
    <sheet name="COMUNICACIÓN SOCIAL" sheetId="32" r:id="rId4"/>
    <sheet name="COMUSIDA" sheetId="24" r:id="rId5"/>
    <sheet name="CONTRALORÍA" sheetId="13" r:id="rId6"/>
    <sheet name="CULTURA" sheetId="25" r:id="rId7"/>
    <sheet name="DELEG. MARTÍNEZ VALADEZ" sheetId="17" r:id="rId8"/>
    <sheet name="DELEG. SANTA MARÍA" sheetId="29" r:id="rId9"/>
    <sheet name="DELEG. SANTIAGUITO" sheetId="15" r:id="rId10"/>
    <sheet name="DEPORTES" sheetId="27" r:id="rId11"/>
    <sheet name="DESARROLLO HUMANO" sheetId="40" r:id="rId12"/>
    <sheet name="DESARROLLO RURAL" sheetId="21" r:id="rId13"/>
    <sheet name="ECOLOGÍA" sheetId="11" r:id="rId14"/>
    <sheet name="EDUCACIÓN" sheetId="30" r:id="rId15"/>
    <sheet name="GESTIÓN Y PLANEACIÓN" sheetId="35" r:id="rId16"/>
    <sheet name="HACIENDA MUNICIPAL" sheetId="48" r:id="rId17"/>
    <sheet name="IMJUVE" sheetId="31" r:id="rId18"/>
    <sheet name="INFORMÁTICA" sheetId="12" r:id="rId19"/>
    <sheet name="MERCADOS" sheetId="6" r:id="rId20"/>
    <sheet name="OBRAS PÚBLICAS" sheetId="49" r:id="rId21"/>
    <sheet name="OFICIALÍA MAYOR" sheetId="7" r:id="rId22"/>
    <sheet name="PADRÓN Y LICENCIAS" sheetId="36" r:id="rId23"/>
    <sheet name="PREVENCIÓN DE ACCIDENTES" sheetId="8" r:id="rId24"/>
    <sheet name="PROMOCIÓN ECONÓMICA" sheetId="4" r:id="rId25"/>
    <sheet name="PROTECCIÓN CIVIL" sheetId="10" r:id="rId26"/>
    <sheet name="REGIDORES" sheetId="5" r:id="rId27"/>
    <sheet name="REGISTRO CIVIL" sheetId="16" r:id="rId28"/>
    <sheet name="REGULARIZACIÓN" sheetId="2" r:id="rId29"/>
    <sheet name="REL. EXTERIORES" sheetId="33" r:id="rId30"/>
    <sheet name="SECRETARÍA GENERAL" sheetId="23" r:id="rId31"/>
    <sheet name="PRESIDENCIA-SRÍA PARTICULAR" sheetId="9" r:id="rId32"/>
    <sheet name="SEGURIDAD PÚB. Y TRÁNSITO" sheetId="45" r:id="rId33"/>
    <sheet name="SERVICIOS MÉDICOS" sheetId="28" r:id="rId34"/>
    <sheet name="SERVICIOS MUNICIPALES" sheetId="37" r:id="rId35"/>
    <sheet name="SIMAPAAJ" sheetId="43" r:id="rId36"/>
    <sheet name="SINDICATURA" sheetId="41" r:id="rId37"/>
    <sheet name="TALLER MUNICIPAL" sheetId="14" r:id="rId38"/>
    <sheet name="TRANSPARENCIA" sheetId="46" r:id="rId39"/>
    <sheet name="TURISMO" sheetId="39" r:id="rId40"/>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nm.Print_Area" localSheetId="16">'HACIENDA MUNICIPAL'!$A$24:$H$26</definedName>
    <definedName name="_xlnm.Print_Area" localSheetId="0">'REPORTE DE CUMPLIMIENTO'!$C$2:$AA$397</definedName>
    <definedName name="Categoria" localSheetId="2">[1]Listas!$D$3:$D$18</definedName>
    <definedName name="Categoria" localSheetId="3">[2]Listas!$D$3:$D$18</definedName>
    <definedName name="Categoria" localSheetId="4">[3]Listas!$D$3:$D$18</definedName>
    <definedName name="Categoria" localSheetId="5">[4]Listas!$D$3:$D$18</definedName>
    <definedName name="Categoria" localSheetId="6">[5]Listas!$D$3:$D$18</definedName>
    <definedName name="Categoria" localSheetId="7">[6]Listas!$D$3:$D$18</definedName>
    <definedName name="Categoria" localSheetId="8">[6]Listas!$D$3:$D$18</definedName>
    <definedName name="Categoria" localSheetId="9">[6]Listas!$D$3:$D$18</definedName>
    <definedName name="Categoria" localSheetId="10">[7]Listas!$D$3:$D$18</definedName>
    <definedName name="Categoria" localSheetId="11">[8]Listas!$D$3:$D$18</definedName>
    <definedName name="Categoria" localSheetId="12">[9]Listas!$D$3:$D$18</definedName>
    <definedName name="Categoria" localSheetId="13">[10]Listas!$D$3:$D$18</definedName>
    <definedName name="Categoria" localSheetId="15">[11]Listas!$D$3:$D$18</definedName>
    <definedName name="Categoria" localSheetId="16">[12]Listas!$D$3:$D$18</definedName>
    <definedName name="Categoria" localSheetId="17">[6]Listas!$D$3:$D$18</definedName>
    <definedName name="Categoria" localSheetId="18">[13]Listas!$D$3:$D$18</definedName>
    <definedName name="Categoria" localSheetId="20">[14]Listas!$D$3:$D$18</definedName>
    <definedName name="Categoria" localSheetId="21">[15]Listas!$D$3:$D$18</definedName>
    <definedName name="Categoria" localSheetId="22">[16]Listas!$D$3:$D$18</definedName>
    <definedName name="Categoria" localSheetId="31">[11]Listas!$D$3:$D$18</definedName>
    <definedName name="Categoria" localSheetId="23">[17]Listas!$D$3:$D$18</definedName>
    <definedName name="Categoria" localSheetId="24">[6]Listas!$D$3:$D$18</definedName>
    <definedName name="Categoria" localSheetId="25">[18]Listas!$D$3:$D$18</definedName>
    <definedName name="Categoria" localSheetId="26">[19]Listas!$D$3:$D$18</definedName>
    <definedName name="Categoria" localSheetId="28">[20]Listas!$D$3:$D$18</definedName>
    <definedName name="Categoria" localSheetId="29">[6]Listas!$D$3:$D$18</definedName>
    <definedName name="Categoria" localSheetId="32">[21]Listas!$D$3:$D$18</definedName>
    <definedName name="Categoria" localSheetId="33">[22]Listas!$D$3:$D$18</definedName>
    <definedName name="Categoria" localSheetId="35">[23]Listas!$D$3:$D$18</definedName>
    <definedName name="Categoria" localSheetId="36">[24]Listas!$D$3:$D$18</definedName>
    <definedName name="Categoria" localSheetId="37">[6]Listas!$D$3:$D$18</definedName>
    <definedName name="Categoria" localSheetId="38">[7]Listas!$D$3:$D$18</definedName>
    <definedName name="Categoria" localSheetId="39">[25]Listas!$D$3:$D$18</definedName>
    <definedName name="Categoria">[11]Listas!$D$3:$D$18</definedName>
    <definedName name="Dimension" localSheetId="2">[1]Listas!$U$3:$U$6</definedName>
    <definedName name="Dimension" localSheetId="3">[2]Listas!$U$3:$U$6</definedName>
    <definedName name="Dimension" localSheetId="4">[3]Listas!$U$3:$U$6</definedName>
    <definedName name="Dimension" localSheetId="5">[4]Listas!$U$3:$U$6</definedName>
    <definedName name="Dimension" localSheetId="6">[5]Listas!$U$3:$U$6</definedName>
    <definedName name="Dimension" localSheetId="7">[6]Listas!$U$3:$U$6</definedName>
    <definedName name="Dimension" localSheetId="8">[6]Listas!$U$3:$U$6</definedName>
    <definedName name="Dimension" localSheetId="9">[6]Listas!$U$3:$U$6</definedName>
    <definedName name="Dimension" localSheetId="10">[7]Listas!$U$3:$U$6</definedName>
    <definedName name="Dimension" localSheetId="11">[8]Listas!$U$3:$U$6</definedName>
    <definedName name="Dimension" localSheetId="12">[9]Listas!$U$3:$U$6</definedName>
    <definedName name="Dimension" localSheetId="13">[10]Listas!$U$3:$U$6</definedName>
    <definedName name="Dimension" localSheetId="15">[11]Listas!$U$3:$U$6</definedName>
    <definedName name="Dimension" localSheetId="16">[12]Listas!$U$3:$U$6</definedName>
    <definedName name="Dimension" localSheetId="17">[6]Listas!$U$3:$U$6</definedName>
    <definedName name="Dimension" localSheetId="18">[13]Listas!$U$3:$U$6</definedName>
    <definedName name="Dimension" localSheetId="20">[14]Listas!$U$3:$U$6</definedName>
    <definedName name="Dimension" localSheetId="21">[15]Listas!$U$3:$U$6</definedName>
    <definedName name="Dimension" localSheetId="22">[16]Listas!$U$3:$U$6</definedName>
    <definedName name="Dimension" localSheetId="31">[11]Listas!$U$3:$U$6</definedName>
    <definedName name="Dimension" localSheetId="23">[17]Listas!$U$3:$U$6</definedName>
    <definedName name="Dimension" localSheetId="24">[6]Listas!$U$3:$U$6</definedName>
    <definedName name="Dimension" localSheetId="25">[18]Listas!$U$3:$U$6</definedName>
    <definedName name="Dimension" localSheetId="26">[19]Listas!$U$3:$U$6</definedName>
    <definedName name="Dimension" localSheetId="28">[20]Listas!$U$3:$U$6</definedName>
    <definedName name="Dimension" localSheetId="29">[6]Listas!$U$3:$U$6</definedName>
    <definedName name="Dimension" localSheetId="32">[21]Listas!$U$3:$U$6</definedName>
    <definedName name="Dimension" localSheetId="33">[22]Listas!$U$3:$U$6</definedName>
    <definedName name="Dimension" localSheetId="35">[23]Listas!$U$3:$U$6</definedName>
    <definedName name="Dimension" localSheetId="36">[24]Listas!$U$3:$U$6</definedName>
    <definedName name="Dimension" localSheetId="37">[6]Listas!$U$3:$U$6</definedName>
    <definedName name="Dimension" localSheetId="38">[7]Listas!$U$3:$U$6</definedName>
    <definedName name="Dimension" localSheetId="39">[25]Listas!$U$3:$U$6</definedName>
    <definedName name="Dimension">[11]Listas!$U$3:$U$6</definedName>
    <definedName name="Fin" localSheetId="2">[1]Listas!$F$3:$F$6</definedName>
    <definedName name="Fin" localSheetId="3">[2]Listas!$F$3:$F$6</definedName>
    <definedName name="Fin" localSheetId="4">[3]Listas!$F$3:$F$6</definedName>
    <definedName name="Fin" localSheetId="5">[4]Listas!$F$3:$F$6</definedName>
    <definedName name="Fin" localSheetId="6">[5]Listas!$F$3:$F$6</definedName>
    <definedName name="Fin" localSheetId="7">[6]Listas!$F$3:$F$6</definedName>
    <definedName name="Fin" localSheetId="8">[6]Listas!$F$3:$F$6</definedName>
    <definedName name="Fin" localSheetId="9">[6]Listas!$F$3:$F$6</definedName>
    <definedName name="Fin" localSheetId="10">[7]Listas!$F$3:$F$6</definedName>
    <definedName name="Fin" localSheetId="11">[8]Listas!$F$3:$F$6</definedName>
    <definedName name="Fin" localSheetId="12">[9]Listas!$F$3:$F$6</definedName>
    <definedName name="Fin" localSheetId="13">[10]Listas!$F$3:$F$6</definedName>
    <definedName name="Fin" localSheetId="15">[11]Listas!$F$3:$F$6</definedName>
    <definedName name="Fin" localSheetId="16">[12]Listas!$F$3:$F$6</definedName>
    <definedName name="Fin" localSheetId="17">[6]Listas!$F$3:$F$6</definedName>
    <definedName name="Fin" localSheetId="18">[13]Listas!$F$3:$F$6</definedName>
    <definedName name="Fin" localSheetId="20">[14]Listas!$F$3:$F$6</definedName>
    <definedName name="Fin" localSheetId="21">[15]Listas!$F$3:$F$6</definedName>
    <definedName name="Fin" localSheetId="22">[16]Listas!$F$3:$F$6</definedName>
    <definedName name="Fin" localSheetId="31">[11]Listas!$F$3:$F$6</definedName>
    <definedName name="Fin" localSheetId="23">[17]Listas!$F$3:$F$6</definedName>
    <definedName name="Fin" localSheetId="24">[6]Listas!$F$3:$F$6</definedName>
    <definedName name="Fin" localSheetId="25">[18]Listas!$F$3:$F$6</definedName>
    <definedName name="Fin" localSheetId="26">[19]Listas!$F$3:$F$6</definedName>
    <definedName name="Fin" localSheetId="28">[20]Listas!$F$3:$F$6</definedName>
    <definedName name="Fin" localSheetId="29">[6]Listas!$F$3:$F$6</definedName>
    <definedName name="Fin" localSheetId="32">[21]Listas!$F$3:$F$6</definedName>
    <definedName name="Fin" localSheetId="33">[22]Listas!$F$3:$F$6</definedName>
    <definedName name="Fin" localSheetId="35">[23]Listas!$F$3:$F$6</definedName>
    <definedName name="Fin" localSheetId="36">[24]Listas!$F$3:$F$6</definedName>
    <definedName name="Fin" localSheetId="37">[6]Listas!$F$3:$F$6</definedName>
    <definedName name="Fin" localSheetId="38">[7]Listas!$F$3:$F$6</definedName>
    <definedName name="Fin" localSheetId="39">[25]Listas!$F$3:$F$6</definedName>
    <definedName name="Fin">[11]Listas!$F$3:$F$6</definedName>
    <definedName name="Frecuencia" localSheetId="2">[1]Listas!$Y$3:$Y$10</definedName>
    <definedName name="Frecuencia" localSheetId="3">[2]Listas!$Y$3:$Y$10</definedName>
    <definedName name="Frecuencia" localSheetId="4">[3]Listas!$Y$3:$Y$10</definedName>
    <definedName name="Frecuencia" localSheetId="5">[4]Listas!$Y$3:$Y$10</definedName>
    <definedName name="Frecuencia" localSheetId="6">[5]Listas!$Y$3:$Y$10</definedName>
    <definedName name="Frecuencia" localSheetId="7">[6]Listas!$Y$3:$Y$10</definedName>
    <definedName name="Frecuencia" localSheetId="8">[6]Listas!$Y$3:$Y$10</definedName>
    <definedName name="Frecuencia" localSheetId="9">[6]Listas!$Y$3:$Y$10</definedName>
    <definedName name="Frecuencia" localSheetId="10">[7]Listas!$Y$3:$Y$10</definedName>
    <definedName name="Frecuencia" localSheetId="11">[8]Listas!$Y$3:$Y$10</definedName>
    <definedName name="Frecuencia" localSheetId="12">[9]Listas!$Y$3:$Y$10</definedName>
    <definedName name="Frecuencia" localSheetId="13">[10]Listas!$Y$3:$Y$10</definedName>
    <definedName name="Frecuencia" localSheetId="15">[11]Listas!$Y$3:$Y$10</definedName>
    <definedName name="Frecuencia" localSheetId="16">[12]Listas!$Y$3:$Y$10</definedName>
    <definedName name="Frecuencia" localSheetId="17">[6]Listas!$Y$3:$Y$10</definedName>
    <definedName name="Frecuencia" localSheetId="18">[13]Listas!$Y$3:$Y$10</definedName>
    <definedName name="Frecuencia" localSheetId="20">[14]Listas!$Y$3:$Y$10</definedName>
    <definedName name="Frecuencia" localSheetId="21">[15]Listas!$Y$3:$Y$10</definedName>
    <definedName name="Frecuencia" localSheetId="22">[16]Listas!$Y$3:$Y$10</definedName>
    <definedName name="Frecuencia" localSheetId="31">[11]Listas!$Y$3:$Y$10</definedName>
    <definedName name="Frecuencia" localSheetId="23">[17]Listas!$Y$3:$Y$10</definedName>
    <definedName name="Frecuencia" localSheetId="24">[6]Listas!$Y$3:$Y$10</definedName>
    <definedName name="Frecuencia" localSheetId="25">[18]Listas!$Y$3:$Y$10</definedName>
    <definedName name="Frecuencia" localSheetId="26">[19]Listas!$Y$3:$Y$10</definedName>
    <definedName name="Frecuencia" localSheetId="28">[20]Listas!$Y$3:$Y$10</definedName>
    <definedName name="Frecuencia" localSheetId="29">[6]Listas!$Y$3:$Y$10</definedName>
    <definedName name="Frecuencia" localSheetId="32">[21]Listas!$Y$3:$Y$10</definedName>
    <definedName name="Frecuencia" localSheetId="33">[22]Listas!$Y$3:$Y$10</definedName>
    <definedName name="Frecuencia" localSheetId="35">[23]Listas!$Y$3:$Y$10</definedName>
    <definedName name="Frecuencia" localSheetId="36">[24]Listas!$Y$3:$Y$10</definedName>
    <definedName name="Frecuencia" localSheetId="37">[6]Listas!$Y$3:$Y$10</definedName>
    <definedName name="Frecuencia" localSheetId="38">[7]Listas!$Y$3:$Y$10</definedName>
    <definedName name="Frecuencia" localSheetId="39">[25]Listas!$Y$3:$Y$10</definedName>
    <definedName name="Frecuencia">[11]Listas!$Y$3:$Y$10</definedName>
    <definedName name="Municipio" localSheetId="2">[1]Listas!$B$3:$B$127</definedName>
    <definedName name="Municipio" localSheetId="3">[2]Listas!$B$3:$B$127</definedName>
    <definedName name="Municipio" localSheetId="4">[3]Listas!$B$3:$B$127</definedName>
    <definedName name="Municipio" localSheetId="5">[4]Listas!$B$3:$B$127</definedName>
    <definedName name="Municipio" localSheetId="6">[5]Listas!$B$3:$B$127</definedName>
    <definedName name="Municipio" localSheetId="7">[6]Listas!$B$3:$B$127</definedName>
    <definedName name="Municipio" localSheetId="8">[6]Listas!$B$3:$B$127</definedName>
    <definedName name="Municipio" localSheetId="9">[6]Listas!$B$3:$B$127</definedName>
    <definedName name="Municipio" localSheetId="10">[7]Listas!$B$3:$B$127</definedName>
    <definedName name="Municipio" localSheetId="11">[8]Listas!$B$3:$B$127</definedName>
    <definedName name="Municipio" localSheetId="12">[9]Listas!$B$3:$B$127</definedName>
    <definedName name="Municipio" localSheetId="13">[10]Listas!$B$3:$B$127</definedName>
    <definedName name="Municipio" localSheetId="15">[11]Listas!$B$3:$B$127</definedName>
    <definedName name="Municipio" localSheetId="16">[12]Listas!$B$3:$B$127</definedName>
    <definedName name="Municipio" localSheetId="17">[6]Listas!$B$3:$B$127</definedName>
    <definedName name="Municipio" localSheetId="18">[13]Listas!$B$3:$B$127</definedName>
    <definedName name="Municipio" localSheetId="20">[14]Listas!$B$3:$B$127</definedName>
    <definedName name="Municipio" localSheetId="21">[15]Listas!$B$3:$B$127</definedName>
    <definedName name="Municipio" localSheetId="22">[16]Listas!$B$3:$B$127</definedName>
    <definedName name="Municipio" localSheetId="31">[11]Listas!$B$3:$B$127</definedName>
    <definedName name="Municipio" localSheetId="23">[17]Listas!$B$3:$B$127</definedName>
    <definedName name="Municipio" localSheetId="24">[6]Listas!$B$3:$B$127</definedName>
    <definedName name="Municipio" localSheetId="25">[18]Listas!$B$3:$B$127</definedName>
    <definedName name="Municipio" localSheetId="26">[19]Listas!$B$3:$B$127</definedName>
    <definedName name="Municipio" localSheetId="28">[20]Listas!$B$3:$B$127</definedName>
    <definedName name="Municipio" localSheetId="29">[6]Listas!$B$3:$B$127</definedName>
    <definedName name="Municipio" localSheetId="32">[21]Listas!$B$3:$B$127</definedName>
    <definedName name="Municipio" localSheetId="33">[22]Listas!$B$3:$B$127</definedName>
    <definedName name="Municipio" localSheetId="35">[23]Listas!$B$3:$B$127</definedName>
    <definedName name="Municipio" localSheetId="36">[24]Listas!$B$3:$B$127</definedName>
    <definedName name="Municipio" localSheetId="37">[6]Listas!$B$3:$B$127</definedName>
    <definedName name="Municipio" localSheetId="38">[7]Listas!$B$3:$B$127</definedName>
    <definedName name="Municipio" localSheetId="39">[25]Listas!$B$3:$B$127</definedName>
    <definedName name="Municipio">[11]Listas!$B$3:$B$127</definedName>
    <definedName name="PED" localSheetId="2">[1]Listas!$K$3:$K$29</definedName>
    <definedName name="PED" localSheetId="3">[2]Listas!$K$3:$K$29</definedName>
    <definedName name="PED" localSheetId="4">[3]Listas!$K$3:$K$29</definedName>
    <definedName name="PED" localSheetId="5">[4]Listas!$K$3:$K$29</definedName>
    <definedName name="PED" localSheetId="6">[5]Listas!$K$3:$K$29</definedName>
    <definedName name="PED" localSheetId="7">[6]Listas!$K$3:$K$29</definedName>
    <definedName name="PED" localSheetId="8">[6]Listas!$K$3:$K$29</definedName>
    <definedName name="PED" localSheetId="9">[6]Listas!$K$3:$K$29</definedName>
    <definedName name="PED" localSheetId="10">[7]Listas!$K$3:$K$29</definedName>
    <definedName name="PED" localSheetId="11">[8]Listas!$K$3:$K$29</definedName>
    <definedName name="PED" localSheetId="12">[9]Listas!$K$3:$K$29</definedName>
    <definedName name="PED" localSheetId="13">[10]Listas!$K$3:$K$29</definedName>
    <definedName name="PED" localSheetId="15">[11]Listas!$K$3:$K$29</definedName>
    <definedName name="PED" localSheetId="16">[12]Listas!$K$3:$K$29</definedName>
    <definedName name="PED" localSheetId="17">[6]Listas!$K$3:$K$29</definedName>
    <definedName name="PED" localSheetId="18">[13]Listas!$K$3:$K$29</definedName>
    <definedName name="PED" localSheetId="20">[14]Listas!$K$3:$K$29</definedName>
    <definedName name="PED" localSheetId="21">[15]Listas!$K$3:$K$29</definedName>
    <definedName name="PED" localSheetId="22">[16]Listas!$K$3:$K$29</definedName>
    <definedName name="PED" localSheetId="31">[11]Listas!$K$3:$K$29</definedName>
    <definedName name="PED" localSheetId="23">[17]Listas!$K$3:$K$29</definedName>
    <definedName name="PED" localSheetId="24">[6]Listas!$K$3:$K$29</definedName>
    <definedName name="PED" localSheetId="25">[18]Listas!$K$3:$K$29</definedName>
    <definedName name="PED" localSheetId="26">[19]Listas!$K$3:$K$29</definedName>
    <definedName name="PED" localSheetId="28">[20]Listas!$K$3:$K$29</definedName>
    <definedName name="PED" localSheetId="29">[6]Listas!$K$3:$K$29</definedName>
    <definedName name="PED" localSheetId="32">[21]Listas!$K$3:$K$29</definedName>
    <definedName name="PED" localSheetId="33">[22]Listas!$K$3:$K$29</definedName>
    <definedName name="PED" localSheetId="35">[23]Listas!$K$3:$K$29</definedName>
    <definedName name="PED" localSheetId="36">[24]Listas!$K$3:$K$29</definedName>
    <definedName name="PED" localSheetId="37">[6]Listas!$K$3:$K$29</definedName>
    <definedName name="PED" localSheetId="38">[7]Listas!$K$3:$K$29</definedName>
    <definedName name="PED" localSheetId="39">[25]Listas!$K$3:$K$29</definedName>
    <definedName name="PED">[11]Listas!$K$3:$K$29</definedName>
    <definedName name="PND" localSheetId="2">[1]Listas!$I$3:$I$7</definedName>
    <definedName name="PND" localSheetId="3">[2]Listas!$I$3:$I$7</definedName>
    <definedName name="PND" localSheetId="4">[3]Listas!$I$3:$I$7</definedName>
    <definedName name="PND" localSheetId="5">[4]Listas!$I$3:$I$7</definedName>
    <definedName name="PND" localSheetId="6">[5]Listas!$I$3:$I$7</definedName>
    <definedName name="PND" localSheetId="7">[6]Listas!$I$3:$I$7</definedName>
    <definedName name="PND" localSheetId="8">[6]Listas!$I$3:$I$7</definedName>
    <definedName name="PND" localSheetId="9">[6]Listas!$I$3:$I$7</definedName>
    <definedName name="PND" localSheetId="10">[7]Listas!$I$3:$I$7</definedName>
    <definedName name="PND" localSheetId="11">[8]Listas!$I$3:$I$7</definedName>
    <definedName name="PND" localSheetId="12">[9]Listas!$I$3:$I$7</definedName>
    <definedName name="PND" localSheetId="13">[10]Listas!$I$3:$I$7</definedName>
    <definedName name="PND" localSheetId="15">[11]Listas!$I$3:$I$7</definedName>
    <definedName name="PND" localSheetId="16">[12]Listas!$I$3:$I$7</definedName>
    <definedName name="PND" localSheetId="17">[6]Listas!$I$3:$I$7</definedName>
    <definedName name="PND" localSheetId="18">[13]Listas!$I$3:$I$7</definedName>
    <definedName name="PND" localSheetId="20">[14]Listas!$I$3:$I$7</definedName>
    <definedName name="PND" localSheetId="21">[15]Listas!$I$3:$I$7</definedName>
    <definedName name="PND" localSheetId="22">[16]Listas!$I$3:$I$7</definedName>
    <definedName name="PND" localSheetId="31">[11]Listas!$I$3:$I$7</definedName>
    <definedName name="PND" localSheetId="23">[17]Listas!$I$3:$I$7</definedName>
    <definedName name="PND" localSheetId="24">[6]Listas!$I$3:$I$7</definedName>
    <definedName name="PND" localSheetId="25">[18]Listas!$I$3:$I$7</definedName>
    <definedName name="PND" localSheetId="26">[19]Listas!$I$3:$I$7</definedName>
    <definedName name="PND" localSheetId="28">[20]Listas!$I$3:$I$7</definedName>
    <definedName name="PND" localSheetId="29">[6]Listas!$I$3:$I$7</definedName>
    <definedName name="PND" localSheetId="32">[21]Listas!$I$3:$I$7</definedName>
    <definedName name="PND" localSheetId="33">[22]Listas!$I$3:$I$7</definedName>
    <definedName name="PND" localSheetId="35">[23]Listas!$I$3:$I$7</definedName>
    <definedName name="PND" localSheetId="36">[24]Listas!$I$3:$I$7</definedName>
    <definedName name="PND" localSheetId="37">[6]Listas!$I$3:$I$7</definedName>
    <definedName name="PND" localSheetId="38">[7]Listas!$I$3:$I$7</definedName>
    <definedName name="PND" localSheetId="39">[25]Listas!$I$3:$I$7</definedName>
    <definedName name="PND">[11]Listas!$I$3:$I$7</definedName>
    <definedName name="Tipo" localSheetId="2">[1]Listas!$V$3:$V$4</definedName>
    <definedName name="Tipo" localSheetId="3">[2]Listas!$V$3:$V$4</definedName>
    <definedName name="Tipo" localSheetId="4">[3]Listas!$V$3:$V$4</definedName>
    <definedName name="Tipo" localSheetId="5">[4]Listas!$V$3:$V$4</definedName>
    <definedName name="Tipo" localSheetId="6">[5]Listas!$V$3:$V$4</definedName>
    <definedName name="Tipo" localSheetId="7">[6]Listas!$V$3:$V$4</definedName>
    <definedName name="Tipo" localSheetId="8">[6]Listas!$V$3:$V$4</definedName>
    <definedName name="Tipo" localSheetId="9">[6]Listas!$V$3:$V$4</definedName>
    <definedName name="Tipo" localSheetId="10">[7]Listas!$V$3:$V$4</definedName>
    <definedName name="Tipo" localSheetId="11">[8]Listas!$V$3:$V$4</definedName>
    <definedName name="Tipo" localSheetId="12">[9]Listas!$V$3:$V$4</definedName>
    <definedName name="Tipo" localSheetId="13">[10]Listas!$V$3:$V$4</definedName>
    <definedName name="Tipo" localSheetId="15">[11]Listas!$V$3:$V$4</definedName>
    <definedName name="Tipo" localSheetId="16">[12]Listas!$V$3:$V$4</definedName>
    <definedName name="Tipo" localSheetId="17">[6]Listas!$V$3:$V$4</definedName>
    <definedName name="Tipo" localSheetId="18">[13]Listas!$V$3:$V$4</definedName>
    <definedName name="Tipo" localSheetId="20">[14]Listas!$V$3:$V$4</definedName>
    <definedName name="Tipo" localSheetId="21">[15]Listas!$V$3:$V$4</definedName>
    <definedName name="Tipo" localSheetId="22">[16]Listas!$V$3:$V$4</definedName>
    <definedName name="Tipo" localSheetId="31">[11]Listas!$V$3:$V$4</definedName>
    <definedName name="Tipo" localSheetId="23">[17]Listas!$V$3:$V$4</definedName>
    <definedName name="Tipo" localSheetId="24">[6]Listas!$V$3:$V$4</definedName>
    <definedName name="Tipo" localSheetId="25">[18]Listas!$V$3:$V$4</definedName>
    <definedName name="Tipo" localSheetId="26">[19]Listas!$V$3:$V$4</definedName>
    <definedName name="Tipo" localSheetId="28">[20]Listas!$V$3:$V$4</definedName>
    <definedName name="Tipo" localSheetId="29">[6]Listas!$V$3:$V$4</definedName>
    <definedName name="Tipo" localSheetId="32">[21]Listas!$V$3:$V$4</definedName>
    <definedName name="Tipo" localSheetId="33">[22]Listas!$V$3:$V$4</definedName>
    <definedName name="Tipo" localSheetId="35">[23]Listas!$V$3:$V$4</definedName>
    <definedName name="Tipo" localSheetId="36">[24]Listas!$V$3:$V$4</definedName>
    <definedName name="Tipo" localSheetId="37">[6]Listas!$V$3:$V$4</definedName>
    <definedName name="Tipo" localSheetId="38">[7]Listas!$V$3:$V$4</definedName>
    <definedName name="Tipo" localSheetId="39">[25]Listas!$V$3:$V$4</definedName>
    <definedName name="Tipo">[11]Listas!$V$3:$V$4</definedName>
  </definedNames>
  <calcPr calcId="162913"/>
</workbook>
</file>

<file path=xl/calcChain.xml><?xml version="1.0" encoding="utf-8"?>
<calcChain xmlns="http://schemas.openxmlformats.org/spreadsheetml/2006/main">
  <c r="L49" i="37" l="1"/>
  <c r="L47" i="37" s="1"/>
  <c r="L48" i="37"/>
  <c r="U103" i="49" l="1"/>
  <c r="Q103" i="49"/>
  <c r="L103" i="49"/>
  <c r="H103" i="49"/>
  <c r="M103" i="49" s="1"/>
  <c r="U102" i="49"/>
  <c r="Q102" i="49"/>
  <c r="Q101" i="49" s="1"/>
  <c r="L102" i="49"/>
  <c r="H102" i="49"/>
  <c r="V102" i="49" s="1"/>
  <c r="U100" i="49"/>
  <c r="Q100" i="49"/>
  <c r="M100" i="49"/>
  <c r="L100" i="49"/>
  <c r="H100" i="49"/>
  <c r="U99" i="49"/>
  <c r="U98" i="49" s="1"/>
  <c r="Q99" i="49"/>
  <c r="Q98" i="49" s="1"/>
  <c r="L99" i="49"/>
  <c r="L98" i="49" s="1"/>
  <c r="H99" i="49"/>
  <c r="U97" i="49"/>
  <c r="Q97" i="49"/>
  <c r="L97" i="49"/>
  <c r="H97" i="49"/>
  <c r="U96" i="49"/>
  <c r="Q96" i="49"/>
  <c r="Q95" i="49" s="1"/>
  <c r="L96" i="49"/>
  <c r="H96" i="49"/>
  <c r="U95" i="49"/>
  <c r="U94" i="49"/>
  <c r="Q94" i="49"/>
  <c r="L94" i="49"/>
  <c r="M94" i="49" s="1"/>
  <c r="H94" i="49"/>
  <c r="U93" i="49"/>
  <c r="U92" i="49" s="1"/>
  <c r="Q93" i="49"/>
  <c r="L93" i="49"/>
  <c r="L92" i="49" s="1"/>
  <c r="H93" i="49"/>
  <c r="U91" i="49"/>
  <c r="Q91" i="49"/>
  <c r="L91" i="49"/>
  <c r="H91" i="49"/>
  <c r="U90" i="49"/>
  <c r="Q90" i="49"/>
  <c r="Q89" i="49" s="1"/>
  <c r="L90" i="49"/>
  <c r="L89" i="49" s="1"/>
  <c r="H90" i="49"/>
  <c r="U88" i="49"/>
  <c r="Q88" i="49"/>
  <c r="L88" i="49"/>
  <c r="M88" i="49" s="1"/>
  <c r="H88" i="49"/>
  <c r="U87" i="49"/>
  <c r="U86" i="49" s="1"/>
  <c r="Q87" i="49"/>
  <c r="Q86" i="49" s="1"/>
  <c r="L87" i="49"/>
  <c r="L86" i="49" s="1"/>
  <c r="H87" i="49"/>
  <c r="U85" i="49"/>
  <c r="Q85" i="49"/>
  <c r="L85" i="49"/>
  <c r="H85" i="49"/>
  <c r="U84" i="49"/>
  <c r="Q84" i="49"/>
  <c r="Q83" i="49" s="1"/>
  <c r="L84" i="49"/>
  <c r="H84" i="49"/>
  <c r="U83" i="49"/>
  <c r="U82" i="49"/>
  <c r="Q82" i="49"/>
  <c r="L82" i="49"/>
  <c r="H82" i="49"/>
  <c r="U81" i="49"/>
  <c r="U80" i="49" s="1"/>
  <c r="Q81" i="49"/>
  <c r="L81" i="49"/>
  <c r="L80" i="49" s="1"/>
  <c r="H81" i="49"/>
  <c r="U79" i="49"/>
  <c r="Q79" i="49"/>
  <c r="L79" i="49"/>
  <c r="H79" i="49"/>
  <c r="U78" i="49"/>
  <c r="Q78" i="49"/>
  <c r="Q77" i="49" s="1"/>
  <c r="L78" i="49"/>
  <c r="L77" i="49" s="1"/>
  <c r="H78" i="49"/>
  <c r="U76" i="49"/>
  <c r="Q76" i="49"/>
  <c r="L76" i="49"/>
  <c r="H76" i="49"/>
  <c r="M76" i="49" s="1"/>
  <c r="U75" i="49"/>
  <c r="Q75" i="49"/>
  <c r="Q74" i="49" s="1"/>
  <c r="L75" i="49"/>
  <c r="L74" i="49" s="1"/>
  <c r="H75" i="49"/>
  <c r="U73" i="49"/>
  <c r="Q73" i="49"/>
  <c r="L73" i="49"/>
  <c r="H73" i="49"/>
  <c r="U72" i="49"/>
  <c r="Q72" i="49"/>
  <c r="Q71" i="49" s="1"/>
  <c r="L72" i="49"/>
  <c r="H72" i="49"/>
  <c r="U71" i="49"/>
  <c r="U70" i="49"/>
  <c r="Q70" i="49"/>
  <c r="L70" i="49"/>
  <c r="H70" i="49"/>
  <c r="U69" i="49"/>
  <c r="U68" i="49" s="1"/>
  <c r="Q69" i="49"/>
  <c r="L69" i="49"/>
  <c r="L68" i="49" s="1"/>
  <c r="H69" i="49"/>
  <c r="U67" i="49"/>
  <c r="Q67" i="49"/>
  <c r="L67" i="49"/>
  <c r="H67" i="49"/>
  <c r="U66" i="49"/>
  <c r="Q66" i="49"/>
  <c r="Q65" i="49" s="1"/>
  <c r="L66" i="49"/>
  <c r="L65" i="49" s="1"/>
  <c r="H66" i="49"/>
  <c r="M66" i="49" s="1"/>
  <c r="U64" i="49"/>
  <c r="Q64" i="49"/>
  <c r="L64" i="49"/>
  <c r="H64" i="49"/>
  <c r="U63" i="49"/>
  <c r="Q63" i="49"/>
  <c r="L63" i="49"/>
  <c r="L62" i="49" s="1"/>
  <c r="H63" i="49"/>
  <c r="H62" i="49" s="1"/>
  <c r="U62" i="49"/>
  <c r="Q62" i="49"/>
  <c r="U61" i="49"/>
  <c r="Q61" i="49"/>
  <c r="L61" i="49"/>
  <c r="H61" i="49"/>
  <c r="M61" i="49" s="1"/>
  <c r="U60" i="49"/>
  <c r="Q60" i="49"/>
  <c r="Q59" i="49" s="1"/>
  <c r="L60" i="49"/>
  <c r="H60" i="49"/>
  <c r="U59" i="49"/>
  <c r="U58" i="49"/>
  <c r="Q58" i="49"/>
  <c r="L58" i="49"/>
  <c r="H58" i="49"/>
  <c r="U57" i="49"/>
  <c r="U56" i="49" s="1"/>
  <c r="Q57" i="49"/>
  <c r="L57" i="49"/>
  <c r="H57" i="49"/>
  <c r="M57" i="49" s="1"/>
  <c r="Q56" i="49"/>
  <c r="U55" i="49"/>
  <c r="Q55" i="49"/>
  <c r="L55" i="49"/>
  <c r="H55" i="49"/>
  <c r="U54" i="49"/>
  <c r="U53" i="49" s="1"/>
  <c r="Q54" i="49"/>
  <c r="Q53" i="49" s="1"/>
  <c r="L54" i="49"/>
  <c r="L53" i="49" s="1"/>
  <c r="H54" i="49"/>
  <c r="U52" i="49"/>
  <c r="Q52" i="49"/>
  <c r="L52" i="49"/>
  <c r="H52" i="49"/>
  <c r="U51" i="49"/>
  <c r="U50" i="49" s="1"/>
  <c r="Q51" i="49"/>
  <c r="L51" i="49"/>
  <c r="L50" i="49" s="1"/>
  <c r="H51" i="49"/>
  <c r="H50" i="49"/>
  <c r="U49" i="49"/>
  <c r="Q49" i="49"/>
  <c r="L49" i="49"/>
  <c r="H49" i="49"/>
  <c r="M49" i="49" s="1"/>
  <c r="U48" i="49"/>
  <c r="Q48" i="49"/>
  <c r="Q47" i="49" s="1"/>
  <c r="L48" i="49"/>
  <c r="L47" i="49" s="1"/>
  <c r="H48" i="49"/>
  <c r="U46" i="49"/>
  <c r="Q46" i="49"/>
  <c r="L46" i="49"/>
  <c r="M46" i="49" s="1"/>
  <c r="H46" i="49"/>
  <c r="U45" i="49"/>
  <c r="U44" i="49" s="1"/>
  <c r="Q45" i="49"/>
  <c r="Q44" i="49" s="1"/>
  <c r="L45" i="49"/>
  <c r="L44" i="49" s="1"/>
  <c r="H45" i="49"/>
  <c r="U43" i="49"/>
  <c r="Q43" i="49"/>
  <c r="L43" i="49"/>
  <c r="H43" i="49"/>
  <c r="M43" i="49" s="1"/>
  <c r="U42" i="49"/>
  <c r="U41" i="49" s="1"/>
  <c r="Q42" i="49"/>
  <c r="L42" i="49"/>
  <c r="H42" i="49"/>
  <c r="M42" i="49" s="1"/>
  <c r="M41" i="49" s="1"/>
  <c r="Q50" i="49" l="1"/>
  <c r="Q68" i="49"/>
  <c r="U77" i="49"/>
  <c r="V49" i="49"/>
  <c r="V64" i="49"/>
  <c r="U65" i="49"/>
  <c r="H95" i="49"/>
  <c r="M102" i="49"/>
  <c r="H41" i="49"/>
  <c r="V43" i="49"/>
  <c r="V60" i="49"/>
  <c r="M64" i="49"/>
  <c r="M82" i="49"/>
  <c r="U89" i="49"/>
  <c r="Q92" i="49"/>
  <c r="M96" i="49"/>
  <c r="Q41" i="49"/>
  <c r="M45" i="49"/>
  <c r="M44" i="49" s="1"/>
  <c r="V46" i="49"/>
  <c r="U47" i="49"/>
  <c r="M52" i="49"/>
  <c r="V54" i="49"/>
  <c r="M55" i="49"/>
  <c r="M60" i="49"/>
  <c r="V61" i="49"/>
  <c r="M70" i="49"/>
  <c r="M72" i="49"/>
  <c r="U74" i="49"/>
  <c r="Q80" i="49"/>
  <c r="M84" i="49"/>
  <c r="M83" i="49" s="1"/>
  <c r="L101" i="49"/>
  <c r="U101" i="49"/>
  <c r="M90" i="49"/>
  <c r="V90" i="49"/>
  <c r="L83" i="49"/>
  <c r="V48" i="49"/>
  <c r="V47" i="49" s="1"/>
  <c r="V66" i="49"/>
  <c r="V76" i="49"/>
  <c r="M91" i="49"/>
  <c r="V94" i="49"/>
  <c r="L95" i="49"/>
  <c r="V100" i="49"/>
  <c r="L56" i="49"/>
  <c r="V58" i="49"/>
  <c r="M67" i="49"/>
  <c r="M65" i="49" s="1"/>
  <c r="V70" i="49"/>
  <c r="M79" i="49"/>
  <c r="V82" i="49"/>
  <c r="V88" i="49"/>
  <c r="H83" i="49"/>
  <c r="M78" i="49"/>
  <c r="M77" i="49" s="1"/>
  <c r="V78" i="49"/>
  <c r="L71" i="49"/>
  <c r="M51" i="49"/>
  <c r="M50" i="49" s="1"/>
  <c r="H71" i="49"/>
  <c r="H101" i="49"/>
  <c r="M59" i="49"/>
  <c r="V103" i="49"/>
  <c r="V101" i="49" s="1"/>
  <c r="L41" i="49"/>
  <c r="V42" i="49"/>
  <c r="V45" i="49"/>
  <c r="V44" i="49" s="1"/>
  <c r="V52" i="49"/>
  <c r="M54" i="49"/>
  <c r="M53" i="49" s="1"/>
  <c r="V55" i="49"/>
  <c r="H59" i="49"/>
  <c r="M63" i="49"/>
  <c r="M62" i="49" s="1"/>
  <c r="V63" i="49"/>
  <c r="V72" i="49"/>
  <c r="M75" i="49"/>
  <c r="M74" i="49" s="1"/>
  <c r="H74" i="49"/>
  <c r="V75" i="49"/>
  <c r="V84" i="49"/>
  <c r="M87" i="49"/>
  <c r="M86" i="49" s="1"/>
  <c r="H86" i="49"/>
  <c r="V87" i="49"/>
  <c r="V96" i="49"/>
  <c r="V95" i="49" s="1"/>
  <c r="M99" i="49"/>
  <c r="M98" i="49" s="1"/>
  <c r="H98" i="49"/>
  <c r="V99" i="49"/>
  <c r="M101" i="49"/>
  <c r="H44" i="49"/>
  <c r="V79" i="49"/>
  <c r="V91" i="49"/>
  <c r="M48" i="49"/>
  <c r="M47" i="49" s="1"/>
  <c r="H53" i="49"/>
  <c r="H56" i="49"/>
  <c r="M58" i="49"/>
  <c r="M56" i="49" s="1"/>
  <c r="L59" i="49"/>
  <c r="M73" i="49"/>
  <c r="M71" i="49" s="1"/>
  <c r="V73" i="49"/>
  <c r="M85" i="49"/>
  <c r="V85" i="49"/>
  <c r="M97" i="49"/>
  <c r="M95" i="49" s="1"/>
  <c r="V97" i="49"/>
  <c r="V51" i="49"/>
  <c r="V67" i="49"/>
  <c r="V65" i="49" s="1"/>
  <c r="H47" i="49"/>
  <c r="V57" i="49"/>
  <c r="H65" i="49"/>
  <c r="M69" i="49"/>
  <c r="H68" i="49"/>
  <c r="V69" i="49"/>
  <c r="H77" i="49"/>
  <c r="M81" i="49"/>
  <c r="M80" i="49" s="1"/>
  <c r="H80" i="49"/>
  <c r="V81" i="49"/>
  <c r="H89" i="49"/>
  <c r="M93" i="49"/>
  <c r="M92" i="49" s="1"/>
  <c r="H92" i="49"/>
  <c r="V93" i="49"/>
  <c r="M68" i="49" l="1"/>
  <c r="V89" i="49"/>
  <c r="V98" i="49"/>
  <c r="V86" i="49"/>
  <c r="V53" i="49"/>
  <c r="V41" i="49"/>
  <c r="V62" i="49"/>
  <c r="V59" i="49"/>
  <c r="M89" i="49"/>
  <c r="V92" i="49"/>
  <c r="V50" i="49"/>
  <c r="V80" i="49"/>
  <c r="V68" i="49"/>
  <c r="V56" i="49"/>
  <c r="V77" i="49"/>
  <c r="V74" i="49"/>
  <c r="V83" i="49"/>
  <c r="V71" i="49"/>
  <c r="U50" i="48" l="1"/>
  <c r="Q50" i="48"/>
  <c r="L50" i="48"/>
  <c r="H50" i="48"/>
  <c r="U49" i="48"/>
  <c r="Q49" i="48"/>
  <c r="Q48" i="48" s="1"/>
  <c r="L49" i="48"/>
  <c r="M49" i="48" s="1"/>
  <c r="H49" i="48"/>
  <c r="V48" i="48"/>
  <c r="U48" i="48"/>
  <c r="L48" i="48"/>
  <c r="H48" i="48"/>
  <c r="U47" i="48"/>
  <c r="Q47" i="48"/>
  <c r="L47" i="48"/>
  <c r="M47" i="48" s="1"/>
  <c r="H47" i="48"/>
  <c r="U46" i="48"/>
  <c r="U45" i="48" s="1"/>
  <c r="Q46" i="48"/>
  <c r="Q45" i="48" s="1"/>
  <c r="L46" i="48"/>
  <c r="L45" i="48" s="1"/>
  <c r="H46" i="48"/>
  <c r="U44" i="48"/>
  <c r="Q44" i="48"/>
  <c r="L44" i="48"/>
  <c r="H44" i="48"/>
  <c r="U43" i="48"/>
  <c r="Q43" i="48"/>
  <c r="Q42" i="48" s="1"/>
  <c r="L43" i="48"/>
  <c r="H43" i="48"/>
  <c r="U42" i="48"/>
  <c r="H42" i="48"/>
  <c r="U41" i="48"/>
  <c r="Q41" i="48"/>
  <c r="L41" i="48"/>
  <c r="H41" i="48"/>
  <c r="U40" i="48"/>
  <c r="U39" i="48" s="1"/>
  <c r="Q40" i="48"/>
  <c r="Q39" i="48" s="1"/>
  <c r="L40" i="48"/>
  <c r="L39" i="48" s="1"/>
  <c r="H40" i="48"/>
  <c r="U38" i="48"/>
  <c r="Q38" i="48"/>
  <c r="L38" i="48"/>
  <c r="H38" i="48"/>
  <c r="U37" i="48"/>
  <c r="Q37" i="48"/>
  <c r="Q36" i="48" s="1"/>
  <c r="L37" i="48"/>
  <c r="M37" i="48" s="1"/>
  <c r="H37" i="48"/>
  <c r="U36" i="48"/>
  <c r="H36" i="48"/>
  <c r="U35" i="48"/>
  <c r="Q35" i="48"/>
  <c r="L35" i="48"/>
  <c r="H35" i="48"/>
  <c r="U34" i="48"/>
  <c r="U33" i="48" s="1"/>
  <c r="Q34" i="48"/>
  <c r="L34" i="48"/>
  <c r="L33" i="48" s="1"/>
  <c r="H34" i="48"/>
  <c r="M34" i="48" s="1"/>
  <c r="Q33" i="48"/>
  <c r="V35" i="48" l="1"/>
  <c r="M41" i="48"/>
  <c r="M35" i="48"/>
  <c r="M33" i="48" s="1"/>
  <c r="V43" i="48"/>
  <c r="V44" i="48"/>
  <c r="V37" i="48"/>
  <c r="V38" i="48"/>
  <c r="M43" i="48"/>
  <c r="M40" i="48"/>
  <c r="V41" i="48"/>
  <c r="V49" i="48"/>
  <c r="V50" i="48"/>
  <c r="L36" i="48"/>
  <c r="L42" i="48"/>
  <c r="V46" i="48"/>
  <c r="V47" i="48"/>
  <c r="V34" i="48"/>
  <c r="V33" i="48" s="1"/>
  <c r="V40" i="48"/>
  <c r="H33" i="48"/>
  <c r="M38" i="48"/>
  <c r="M36" i="48" s="1"/>
  <c r="H39" i="48"/>
  <c r="M44" i="48"/>
  <c r="M42" i="48" s="1"/>
  <c r="H45" i="48"/>
  <c r="M46" i="48"/>
  <c r="M45" i="48" s="1"/>
  <c r="M50" i="48"/>
  <c r="M48" i="48" s="1"/>
  <c r="C33" i="37"/>
  <c r="V36" i="48" l="1"/>
  <c r="M39" i="48"/>
  <c r="V42" i="48"/>
  <c r="V45" i="48"/>
  <c r="V39" i="48"/>
  <c r="H62" i="45"/>
  <c r="U29" i="35" l="1"/>
  <c r="U28" i="35"/>
  <c r="U27" i="35" s="1"/>
  <c r="Q29" i="35"/>
  <c r="Q28" i="35"/>
  <c r="Q27" i="35" s="1"/>
  <c r="L29" i="35"/>
  <c r="L28" i="35"/>
  <c r="H29" i="35"/>
  <c r="H28" i="35"/>
  <c r="H27" i="35" s="1"/>
  <c r="U26" i="35"/>
  <c r="U24" i="35" s="1"/>
  <c r="U25" i="35"/>
  <c r="Q26" i="35"/>
  <c r="Q25" i="35"/>
  <c r="Q24" i="35" s="1"/>
  <c r="L26" i="35"/>
  <c r="L25" i="35"/>
  <c r="H26" i="35"/>
  <c r="H25" i="35"/>
  <c r="M25" i="35" s="1"/>
  <c r="M26" i="35"/>
  <c r="V26" i="35"/>
  <c r="L27" i="35" l="1"/>
  <c r="L24" i="35"/>
  <c r="V25" i="35"/>
  <c r="B12" i="47"/>
  <c r="H23" i="10" l="1"/>
  <c r="L23" i="10"/>
  <c r="M23" i="10" s="1"/>
  <c r="Q23" i="10"/>
  <c r="U23" i="10"/>
  <c r="H24" i="10"/>
  <c r="L24" i="10"/>
  <c r="Q24" i="10"/>
  <c r="U24" i="10"/>
  <c r="M24" i="10" l="1"/>
  <c r="V23" i="10"/>
  <c r="V24" i="10"/>
  <c r="H19" i="46"/>
  <c r="L19" i="46"/>
  <c r="L18" i="46" s="1"/>
  <c r="Q19" i="46"/>
  <c r="U19" i="46"/>
  <c r="M20" i="46"/>
  <c r="Q20" i="46"/>
  <c r="U20" i="46"/>
  <c r="H22" i="46"/>
  <c r="L22" i="46"/>
  <c r="Q22" i="46"/>
  <c r="U22" i="46"/>
  <c r="H23" i="46"/>
  <c r="L23" i="46"/>
  <c r="L21" i="46" s="1"/>
  <c r="Q23" i="46"/>
  <c r="U23" i="46"/>
  <c r="U21" i="46" s="1"/>
  <c r="H25" i="46"/>
  <c r="L25" i="46"/>
  <c r="Q25" i="46"/>
  <c r="U25" i="46"/>
  <c r="H26" i="46"/>
  <c r="L26" i="46"/>
  <c r="Q26" i="46"/>
  <c r="U26" i="46"/>
  <c r="H28" i="46"/>
  <c r="L28" i="46"/>
  <c r="M28" i="46" s="1"/>
  <c r="Q28" i="46"/>
  <c r="U28" i="46"/>
  <c r="H29" i="46"/>
  <c r="L29" i="46"/>
  <c r="Q29" i="46"/>
  <c r="U29" i="46"/>
  <c r="U27" i="46" s="1"/>
  <c r="H31" i="46"/>
  <c r="L31" i="46"/>
  <c r="Q31" i="46"/>
  <c r="U31" i="46"/>
  <c r="H32" i="46"/>
  <c r="L32" i="46"/>
  <c r="Q32" i="46"/>
  <c r="U32" i="46"/>
  <c r="Q30" i="46" l="1"/>
  <c r="Q24" i="46"/>
  <c r="M26" i="46"/>
  <c r="U18" i="46"/>
  <c r="Q18" i="46"/>
  <c r="L27" i="46"/>
  <c r="M32" i="46"/>
  <c r="U24" i="46"/>
  <c r="L30" i="46"/>
  <c r="V22" i="46"/>
  <c r="V19" i="46"/>
  <c r="V31" i="46"/>
  <c r="V29" i="46"/>
  <c r="Q21" i="46"/>
  <c r="U30" i="46"/>
  <c r="V28" i="46"/>
  <c r="L24" i="46"/>
  <c r="M22" i="46"/>
  <c r="V20" i="46"/>
  <c r="M19" i="46"/>
  <c r="M18" i="46" s="1"/>
  <c r="Q27" i="46"/>
  <c r="V26" i="46"/>
  <c r="V25" i="46"/>
  <c r="V23" i="46"/>
  <c r="H18" i="46"/>
  <c r="H27" i="46"/>
  <c r="V32" i="46"/>
  <c r="H21" i="46"/>
  <c r="M31" i="46"/>
  <c r="H30" i="46"/>
  <c r="M29" i="46"/>
  <c r="M27" i="46" s="1"/>
  <c r="M25" i="46"/>
  <c r="H24" i="46"/>
  <c r="M23" i="46"/>
  <c r="U68" i="45"/>
  <c r="Q68" i="45"/>
  <c r="L68" i="45"/>
  <c r="H68" i="45"/>
  <c r="U67" i="45"/>
  <c r="U66" i="45" s="1"/>
  <c r="Q67" i="45"/>
  <c r="L67" i="45"/>
  <c r="L66" i="45" s="1"/>
  <c r="H67" i="45"/>
  <c r="U65" i="45"/>
  <c r="Q65" i="45"/>
  <c r="L65" i="45"/>
  <c r="H65" i="45"/>
  <c r="U64" i="45"/>
  <c r="Q64" i="45"/>
  <c r="Q63" i="45" s="1"/>
  <c r="L64" i="45"/>
  <c r="L63" i="45" s="1"/>
  <c r="H64" i="45"/>
  <c r="U63" i="45"/>
  <c r="U62" i="45"/>
  <c r="Q62" i="45"/>
  <c r="L62" i="45"/>
  <c r="V62" i="45" s="1"/>
  <c r="U61" i="45"/>
  <c r="Q61" i="45"/>
  <c r="L61" i="45"/>
  <c r="H61" i="45"/>
  <c r="U59" i="45"/>
  <c r="Q59" i="45"/>
  <c r="L59" i="45"/>
  <c r="H59" i="45"/>
  <c r="U58" i="45"/>
  <c r="U57" i="45" s="1"/>
  <c r="Q58" i="45"/>
  <c r="Q57" i="45" s="1"/>
  <c r="L58" i="45"/>
  <c r="L57" i="45" s="1"/>
  <c r="H58" i="45"/>
  <c r="U56" i="45"/>
  <c r="Q56" i="45"/>
  <c r="L56" i="45"/>
  <c r="H56" i="45"/>
  <c r="U55" i="45"/>
  <c r="U54" i="45" s="1"/>
  <c r="Q55" i="45"/>
  <c r="Q54" i="45" s="1"/>
  <c r="L55" i="45"/>
  <c r="L54" i="45" s="1"/>
  <c r="H55" i="45"/>
  <c r="U53" i="45"/>
  <c r="Q53" i="45"/>
  <c r="L53" i="45"/>
  <c r="H53" i="45"/>
  <c r="U52" i="45"/>
  <c r="U51" i="45" s="1"/>
  <c r="Q52" i="45"/>
  <c r="Q51" i="45" s="1"/>
  <c r="L52" i="45"/>
  <c r="L51" i="45" s="1"/>
  <c r="H52" i="45"/>
  <c r="U50" i="45"/>
  <c r="Q50" i="45"/>
  <c r="L50" i="45"/>
  <c r="H50" i="45"/>
  <c r="U49" i="45"/>
  <c r="U48" i="45" s="1"/>
  <c r="Q49" i="45"/>
  <c r="Q48" i="45" s="1"/>
  <c r="L49" i="45"/>
  <c r="L48" i="45" s="1"/>
  <c r="H49" i="45"/>
  <c r="U47" i="45"/>
  <c r="Q47" i="45"/>
  <c r="L47" i="45"/>
  <c r="H47" i="45"/>
  <c r="U46" i="45"/>
  <c r="U45" i="45" s="1"/>
  <c r="Q46" i="45"/>
  <c r="Q45" i="45" s="1"/>
  <c r="L46" i="45"/>
  <c r="L45" i="45" s="1"/>
  <c r="H46" i="45"/>
  <c r="U44" i="45"/>
  <c r="Q44" i="45"/>
  <c r="L44" i="45"/>
  <c r="H44" i="45"/>
  <c r="U43" i="45"/>
  <c r="U42" i="45" s="1"/>
  <c r="Q43" i="45"/>
  <c r="Q42" i="45" s="1"/>
  <c r="L43" i="45"/>
  <c r="L42" i="45" s="1"/>
  <c r="H43" i="45"/>
  <c r="U41" i="45"/>
  <c r="Q41" i="45"/>
  <c r="L41" i="45"/>
  <c r="H41" i="45"/>
  <c r="U40" i="45"/>
  <c r="U39" i="45" s="1"/>
  <c r="Q40" i="45"/>
  <c r="Q39" i="45" s="1"/>
  <c r="L40" i="45"/>
  <c r="L39" i="45" s="1"/>
  <c r="H40" i="45"/>
  <c r="U38" i="45"/>
  <c r="Q38" i="45"/>
  <c r="L38" i="45"/>
  <c r="H38" i="45"/>
  <c r="U37" i="45"/>
  <c r="U36" i="45" s="1"/>
  <c r="Q37" i="45"/>
  <c r="Q36" i="45" s="1"/>
  <c r="L37" i="45"/>
  <c r="L36" i="45" s="1"/>
  <c r="H37" i="45"/>
  <c r="U35" i="45"/>
  <c r="Q35" i="45"/>
  <c r="L35" i="45"/>
  <c r="H35" i="45"/>
  <c r="U34" i="45"/>
  <c r="U33" i="45" s="1"/>
  <c r="Q34" i="45"/>
  <c r="Q33" i="45" s="1"/>
  <c r="L34" i="45"/>
  <c r="L33" i="45" s="1"/>
  <c r="H34" i="45"/>
  <c r="U32" i="45"/>
  <c r="Q32" i="45"/>
  <c r="L32" i="45"/>
  <c r="H32" i="45"/>
  <c r="U31" i="45"/>
  <c r="U30" i="45" s="1"/>
  <c r="Q31" i="45"/>
  <c r="Q30" i="45" s="1"/>
  <c r="L31" i="45"/>
  <c r="L30" i="45" s="1"/>
  <c r="H31" i="45"/>
  <c r="M41" i="45" l="1"/>
  <c r="V43" i="45"/>
  <c r="M44" i="45"/>
  <c r="H60" i="45"/>
  <c r="V61" i="45"/>
  <c r="V60" i="45" s="1"/>
  <c r="Q60" i="45"/>
  <c r="M59" i="45"/>
  <c r="M32" i="45"/>
  <c r="U60" i="45"/>
  <c r="M24" i="46"/>
  <c r="V24" i="46"/>
  <c r="M67" i="45"/>
  <c r="M68" i="45"/>
  <c r="M65" i="45"/>
  <c r="V31" i="45"/>
  <c r="M35" i="45"/>
  <c r="M47" i="45"/>
  <c r="M50" i="45"/>
  <c r="V37" i="45"/>
  <c r="M38" i="45"/>
  <c r="M53" i="45"/>
  <c r="M56" i="45"/>
  <c r="Q66" i="45"/>
  <c r="M64" i="45"/>
  <c r="M61" i="45"/>
  <c r="V55" i="45"/>
  <c r="V49" i="45"/>
  <c r="H54" i="45"/>
  <c r="H48" i="45"/>
  <c r="H36" i="45"/>
  <c r="M30" i="46"/>
  <c r="M31" i="45"/>
  <c r="M37" i="45"/>
  <c r="M43" i="45"/>
  <c r="M49" i="45"/>
  <c r="M55" i="45"/>
  <c r="V68" i="45"/>
  <c r="V27" i="46"/>
  <c r="H30" i="45"/>
  <c r="H42" i="45"/>
  <c r="M34" i="45"/>
  <c r="V35" i="45"/>
  <c r="M40" i="45"/>
  <c r="V41" i="45"/>
  <c r="M46" i="45"/>
  <c r="V47" i="45"/>
  <c r="M52" i="45"/>
  <c r="V53" i="45"/>
  <c r="M58" i="45"/>
  <c r="M57" i="45" s="1"/>
  <c r="V59" i="45"/>
  <c r="M62" i="45"/>
  <c r="H63" i="45"/>
  <c r="V64" i="45"/>
  <c r="M21" i="46"/>
  <c r="V18" i="46"/>
  <c r="V21" i="46"/>
  <c r="V30" i="46"/>
  <c r="V32" i="45"/>
  <c r="V34" i="45"/>
  <c r="V38" i="45"/>
  <c r="V40" i="45"/>
  <c r="V44" i="45"/>
  <c r="V42" i="45" s="1"/>
  <c r="V46" i="45"/>
  <c r="V50" i="45"/>
  <c r="V52" i="45"/>
  <c r="V56" i="45"/>
  <c r="V58" i="45"/>
  <c r="L60" i="45"/>
  <c r="V65" i="45"/>
  <c r="V67" i="45"/>
  <c r="H33" i="45"/>
  <c r="H39" i="45"/>
  <c r="H45" i="45"/>
  <c r="H51" i="45"/>
  <c r="H57" i="45"/>
  <c r="H66" i="45"/>
  <c r="M39" i="45" l="1"/>
  <c r="V57" i="45"/>
  <c r="V45" i="45"/>
  <c r="V33" i="45"/>
  <c r="M42" i="45"/>
  <c r="M66" i="45"/>
  <c r="M30" i="45"/>
  <c r="M60" i="45"/>
  <c r="M51" i="45"/>
  <c r="M33" i="45"/>
  <c r="M36" i="45"/>
  <c r="V48" i="45"/>
  <c r="M54" i="45"/>
  <c r="V30" i="45"/>
  <c r="M45" i="45"/>
  <c r="M48" i="45"/>
  <c r="M63" i="45"/>
  <c r="V36" i="45"/>
  <c r="V63" i="45"/>
  <c r="V54" i="45"/>
  <c r="V66" i="45"/>
  <c r="V51" i="45"/>
  <c r="V39" i="45"/>
  <c r="U51" i="43"/>
  <c r="Q51" i="43"/>
  <c r="L51" i="43"/>
  <c r="H51" i="43"/>
  <c r="U50" i="43"/>
  <c r="Q50" i="43"/>
  <c r="L50" i="43"/>
  <c r="L49" i="43" s="1"/>
  <c r="H50" i="43"/>
  <c r="C50" i="43"/>
  <c r="B50" i="43"/>
  <c r="U48" i="43"/>
  <c r="Q48" i="43"/>
  <c r="L48" i="43"/>
  <c r="H48" i="43"/>
  <c r="U47" i="43"/>
  <c r="U46" i="43" s="1"/>
  <c r="Q47" i="43"/>
  <c r="L47" i="43"/>
  <c r="L46" i="43" s="1"/>
  <c r="H47" i="43"/>
  <c r="H46" i="43" s="1"/>
  <c r="C47" i="43"/>
  <c r="B47" i="43"/>
  <c r="A47" i="43"/>
  <c r="U45" i="43"/>
  <c r="Q45" i="43"/>
  <c r="L45" i="43"/>
  <c r="H45" i="43"/>
  <c r="U44" i="43"/>
  <c r="Q44" i="43"/>
  <c r="Q43" i="43" s="1"/>
  <c r="L44" i="43"/>
  <c r="L43" i="43" s="1"/>
  <c r="H44" i="43"/>
  <c r="C44" i="43"/>
  <c r="B44" i="43"/>
  <c r="A44" i="43"/>
  <c r="U42" i="43"/>
  <c r="Q42" i="43"/>
  <c r="L42" i="43"/>
  <c r="H42" i="43"/>
  <c r="U41" i="43"/>
  <c r="U40" i="43" s="1"/>
  <c r="Q41" i="43"/>
  <c r="Q40" i="43" s="1"/>
  <c r="L41" i="43"/>
  <c r="H41" i="43"/>
  <c r="C41" i="43"/>
  <c r="B41" i="43"/>
  <c r="U39" i="43"/>
  <c r="Q39" i="43"/>
  <c r="H39" i="43"/>
  <c r="U38" i="43"/>
  <c r="Q38" i="43"/>
  <c r="L38" i="43"/>
  <c r="H38" i="43"/>
  <c r="C38" i="43"/>
  <c r="B38" i="43"/>
  <c r="U37" i="43"/>
  <c r="U36" i="43"/>
  <c r="Q36" i="43"/>
  <c r="L36" i="43"/>
  <c r="H36" i="43"/>
  <c r="U35" i="43"/>
  <c r="Q35" i="43"/>
  <c r="Q34" i="43" s="1"/>
  <c r="L35" i="43"/>
  <c r="H35" i="43"/>
  <c r="C35" i="43"/>
  <c r="B35" i="43"/>
  <c r="U33" i="43"/>
  <c r="Q33" i="43"/>
  <c r="L33" i="43"/>
  <c r="H33" i="43"/>
  <c r="U32" i="43"/>
  <c r="Q32" i="43"/>
  <c r="Q31" i="43" s="1"/>
  <c r="L32" i="43"/>
  <c r="H32" i="43"/>
  <c r="C32" i="43"/>
  <c r="B32" i="43"/>
  <c r="A32" i="43"/>
  <c r="U30" i="43"/>
  <c r="Q30" i="43"/>
  <c r="L30" i="43"/>
  <c r="H30" i="43"/>
  <c r="U29" i="43"/>
  <c r="U28" i="43" s="1"/>
  <c r="Q29" i="43"/>
  <c r="Q28" i="43" s="1"/>
  <c r="L29" i="43"/>
  <c r="H29" i="43"/>
  <c r="H28" i="43" s="1"/>
  <c r="C29" i="43"/>
  <c r="B29" i="43"/>
  <c r="U27" i="43"/>
  <c r="Q27" i="43"/>
  <c r="L27" i="43"/>
  <c r="H27" i="43"/>
  <c r="U26" i="43"/>
  <c r="U25" i="43" s="1"/>
  <c r="Q26" i="43"/>
  <c r="Q25" i="43" s="1"/>
  <c r="L26" i="43"/>
  <c r="H26" i="43"/>
  <c r="C26" i="43"/>
  <c r="B26" i="43"/>
  <c r="A26" i="43"/>
  <c r="M26" i="43" l="1"/>
  <c r="M29" i="43"/>
  <c r="M35" i="43"/>
  <c r="M36" i="43"/>
  <c r="M51" i="43"/>
  <c r="Q37" i="43"/>
  <c r="M32" i="43"/>
  <c r="M33" i="43"/>
  <c r="M41" i="43"/>
  <c r="M44" i="43"/>
  <c r="M45" i="43"/>
  <c r="H37" i="43"/>
  <c r="V48" i="43"/>
  <c r="M38" i="43"/>
  <c r="L28" i="43"/>
  <c r="L37" i="43"/>
  <c r="H25" i="43"/>
  <c r="L31" i="43"/>
  <c r="L34" i="43"/>
  <c r="V38" i="43"/>
  <c r="H40" i="43"/>
  <c r="M48" i="43"/>
  <c r="V50" i="43"/>
  <c r="V51" i="43"/>
  <c r="Q49" i="43"/>
  <c r="M27" i="43"/>
  <c r="V32" i="43"/>
  <c r="U31" i="43"/>
  <c r="V35" i="43"/>
  <c r="U34" i="43"/>
  <c r="L40" i="43"/>
  <c r="V44" i="43"/>
  <c r="U43" i="43"/>
  <c r="Q46" i="43"/>
  <c r="U49" i="43"/>
  <c r="V30" i="43"/>
  <c r="V39" i="43"/>
  <c r="V42" i="43"/>
  <c r="V47" i="43"/>
  <c r="M30" i="43"/>
  <c r="H31" i="43"/>
  <c r="V33" i="43"/>
  <c r="V36" i="43"/>
  <c r="M39" i="43"/>
  <c r="M42" i="43"/>
  <c r="H43" i="43"/>
  <c r="V45" i="43"/>
  <c r="M47" i="43"/>
  <c r="M50" i="43"/>
  <c r="V27" i="43"/>
  <c r="L25" i="43"/>
  <c r="V26" i="43"/>
  <c r="V29" i="43"/>
  <c r="H34" i="43"/>
  <c r="V41" i="43"/>
  <c r="H49" i="43"/>
  <c r="V37" i="43" l="1"/>
  <c r="M34" i="43"/>
  <c r="M37" i="43"/>
  <c r="V46" i="43"/>
  <c r="M25" i="43"/>
  <c r="M28" i="43"/>
  <c r="M43" i="43"/>
  <c r="M49" i="43"/>
  <c r="M31" i="43"/>
  <c r="M40" i="43"/>
  <c r="V28" i="43"/>
  <c r="V31" i="43"/>
  <c r="V49" i="43"/>
  <c r="V34" i="43"/>
  <c r="M46" i="43"/>
  <c r="V43" i="43"/>
  <c r="V25" i="43"/>
  <c r="V40" i="43"/>
  <c r="U47" i="41"/>
  <c r="Q47" i="41"/>
  <c r="L47" i="41"/>
  <c r="H47" i="41"/>
  <c r="U46" i="41"/>
  <c r="U45" i="41" s="1"/>
  <c r="Q46" i="41"/>
  <c r="Q45" i="41" s="1"/>
  <c r="L46" i="41"/>
  <c r="L45" i="41" s="1"/>
  <c r="H46" i="41"/>
  <c r="H45" i="41" s="1"/>
  <c r="U44" i="41"/>
  <c r="Q44" i="41"/>
  <c r="L44" i="41"/>
  <c r="H44" i="41"/>
  <c r="U43" i="41"/>
  <c r="U42" i="41" s="1"/>
  <c r="Q43" i="41"/>
  <c r="Q42" i="41" s="1"/>
  <c r="L43" i="41"/>
  <c r="H43" i="41"/>
  <c r="C43" i="41"/>
  <c r="B43" i="41"/>
  <c r="U41" i="41"/>
  <c r="Q41" i="41"/>
  <c r="L41" i="41"/>
  <c r="H41" i="41"/>
  <c r="U40" i="41"/>
  <c r="U39" i="41" s="1"/>
  <c r="Q40" i="41"/>
  <c r="Q39" i="41" s="1"/>
  <c r="L40" i="41"/>
  <c r="H40" i="41"/>
  <c r="H39" i="41" s="1"/>
  <c r="C40" i="41"/>
  <c r="B40" i="41"/>
  <c r="U38" i="41"/>
  <c r="Q38" i="41"/>
  <c r="L38" i="41"/>
  <c r="H38" i="41"/>
  <c r="U37" i="41"/>
  <c r="U36" i="41" s="1"/>
  <c r="Q37" i="41"/>
  <c r="Q36" i="41" s="1"/>
  <c r="L37" i="41"/>
  <c r="H37" i="41"/>
  <c r="H36" i="41" s="1"/>
  <c r="C37" i="41"/>
  <c r="A37" i="41"/>
  <c r="U35" i="41"/>
  <c r="Q35" i="41"/>
  <c r="L35" i="41"/>
  <c r="H35" i="41"/>
  <c r="U34" i="41"/>
  <c r="Q34" i="41"/>
  <c r="Q33" i="41" s="1"/>
  <c r="L34" i="41"/>
  <c r="L33" i="41" s="1"/>
  <c r="H34" i="41"/>
  <c r="C34" i="41"/>
  <c r="B34" i="41"/>
  <c r="A34" i="41"/>
  <c r="U32" i="41"/>
  <c r="Q32" i="41"/>
  <c r="L32" i="41"/>
  <c r="H32" i="41"/>
  <c r="U31" i="41"/>
  <c r="Q31" i="41"/>
  <c r="L31" i="41"/>
  <c r="H31" i="41"/>
  <c r="C31" i="41"/>
  <c r="B31" i="41"/>
  <c r="L30" i="41"/>
  <c r="U29" i="41"/>
  <c r="Q29" i="41"/>
  <c r="L29" i="41"/>
  <c r="H29" i="41"/>
  <c r="U28" i="41"/>
  <c r="Q28" i="41"/>
  <c r="L28" i="41"/>
  <c r="H28" i="41"/>
  <c r="C28" i="41"/>
  <c r="B28" i="41"/>
  <c r="L27" i="41"/>
  <c r="U26" i="41"/>
  <c r="Q26" i="41"/>
  <c r="L26" i="41"/>
  <c r="H26" i="41"/>
  <c r="U25" i="41"/>
  <c r="U24" i="41" s="1"/>
  <c r="Q25" i="41"/>
  <c r="L25" i="41"/>
  <c r="H25" i="41"/>
  <c r="H24" i="41" s="1"/>
  <c r="C25" i="41"/>
  <c r="B25" i="41"/>
  <c r="A25" i="41"/>
  <c r="M38" i="41" l="1"/>
  <c r="U27" i="41"/>
  <c r="V32" i="41"/>
  <c r="M34" i="41"/>
  <c r="M35" i="41"/>
  <c r="V43" i="41"/>
  <c r="L39" i="41"/>
  <c r="M25" i="41"/>
  <c r="V29" i="41"/>
  <c r="M31" i="41"/>
  <c r="V35" i="41"/>
  <c r="L42" i="41"/>
  <c r="V26" i="41"/>
  <c r="M28" i="41"/>
  <c r="Q30" i="41"/>
  <c r="V37" i="41"/>
  <c r="Q24" i="41"/>
  <c r="Q27" i="41"/>
  <c r="U30" i="41"/>
  <c r="U33" i="41"/>
  <c r="V40" i="41"/>
  <c r="H42" i="41"/>
  <c r="V47" i="41"/>
  <c r="V25" i="41"/>
  <c r="V28" i="41"/>
  <c r="V27" i="41" s="1"/>
  <c r="V31" i="41"/>
  <c r="V38" i="41"/>
  <c r="V41" i="41"/>
  <c r="V46" i="41"/>
  <c r="V34" i="41"/>
  <c r="L36" i="41"/>
  <c r="M44" i="41"/>
  <c r="M46" i="41"/>
  <c r="L24" i="41"/>
  <c r="M26" i="41"/>
  <c r="H27" i="41"/>
  <c r="M29" i="41"/>
  <c r="H30" i="41"/>
  <c r="M32" i="41"/>
  <c r="H33" i="41"/>
  <c r="M37" i="41"/>
  <c r="M36" i="41" s="1"/>
  <c r="M40" i="41"/>
  <c r="M43" i="41"/>
  <c r="M47" i="41"/>
  <c r="V44" i="41"/>
  <c r="M41" i="41"/>
  <c r="U66" i="40"/>
  <c r="Q66" i="40"/>
  <c r="L66" i="40"/>
  <c r="H66" i="40"/>
  <c r="U65" i="40"/>
  <c r="U64" i="40" s="1"/>
  <c r="Q65" i="40"/>
  <c r="Q64" i="40" s="1"/>
  <c r="L65" i="40"/>
  <c r="L64" i="40" s="1"/>
  <c r="H65" i="40"/>
  <c r="H64" i="40" s="1"/>
  <c r="U63" i="40"/>
  <c r="Q63" i="40"/>
  <c r="Q61" i="40" s="1"/>
  <c r="L63" i="40"/>
  <c r="H63" i="40"/>
  <c r="U62" i="40"/>
  <c r="U61" i="40" s="1"/>
  <c r="L62" i="40"/>
  <c r="H62" i="40"/>
  <c r="C62" i="40"/>
  <c r="A62" i="40"/>
  <c r="U60" i="40"/>
  <c r="Q60" i="40"/>
  <c r="L60" i="40"/>
  <c r="H60" i="40"/>
  <c r="U59" i="40"/>
  <c r="Q59" i="40"/>
  <c r="Q58" i="40" s="1"/>
  <c r="L59" i="40"/>
  <c r="H59" i="40"/>
  <c r="C59" i="40"/>
  <c r="B59" i="40"/>
  <c r="U57" i="40"/>
  <c r="L57" i="40"/>
  <c r="H57" i="40"/>
  <c r="U56" i="40"/>
  <c r="L56" i="40"/>
  <c r="H56" i="40"/>
  <c r="M56" i="40" s="1"/>
  <c r="C56" i="40"/>
  <c r="B56" i="40"/>
  <c r="Q55" i="40"/>
  <c r="L55" i="40"/>
  <c r="U54" i="40"/>
  <c r="Q54" i="40"/>
  <c r="Q52" i="40" s="1"/>
  <c r="L54" i="40"/>
  <c r="H54" i="40"/>
  <c r="U53" i="40"/>
  <c r="U52" i="40" s="1"/>
  <c r="L53" i="40"/>
  <c r="H53" i="40"/>
  <c r="C53" i="40"/>
  <c r="B53" i="40"/>
  <c r="A53" i="40"/>
  <c r="U51" i="40"/>
  <c r="Q51" i="40"/>
  <c r="Q49" i="40" s="1"/>
  <c r="L51" i="40"/>
  <c r="U50" i="40"/>
  <c r="L50" i="40"/>
  <c r="H50" i="40"/>
  <c r="C50" i="40"/>
  <c r="B50" i="40"/>
  <c r="U48" i="40"/>
  <c r="Q48" i="40"/>
  <c r="Q46" i="40" s="1"/>
  <c r="L48" i="40"/>
  <c r="H48" i="40"/>
  <c r="U47" i="40"/>
  <c r="L47" i="40"/>
  <c r="H47" i="40"/>
  <c r="C47" i="40"/>
  <c r="B47" i="40"/>
  <c r="U45" i="40"/>
  <c r="Q45" i="40"/>
  <c r="Q43" i="40" s="1"/>
  <c r="L45" i="40"/>
  <c r="H45" i="40"/>
  <c r="U44" i="40"/>
  <c r="U43" i="40" s="1"/>
  <c r="L44" i="40"/>
  <c r="H44" i="40"/>
  <c r="C44" i="40"/>
  <c r="B44" i="40"/>
  <c r="U42" i="40"/>
  <c r="Q42" i="40"/>
  <c r="Q40" i="40" s="1"/>
  <c r="L42" i="40"/>
  <c r="H42" i="40"/>
  <c r="H40" i="40" s="1"/>
  <c r="U41" i="40"/>
  <c r="U40" i="40" s="1"/>
  <c r="L41" i="40"/>
  <c r="H41" i="40"/>
  <c r="C41" i="40"/>
  <c r="B41" i="40"/>
  <c r="U39" i="40"/>
  <c r="Q39" i="40"/>
  <c r="Q37" i="40" s="1"/>
  <c r="L39" i="40"/>
  <c r="H39" i="40"/>
  <c r="U38" i="40"/>
  <c r="U37" i="40" s="1"/>
  <c r="L38" i="40"/>
  <c r="H38" i="40"/>
  <c r="C38" i="40"/>
  <c r="B38" i="40"/>
  <c r="A38" i="40"/>
  <c r="U36" i="40"/>
  <c r="Q36" i="40"/>
  <c r="L36" i="40"/>
  <c r="H36" i="40"/>
  <c r="U35" i="40"/>
  <c r="U34" i="40" s="1"/>
  <c r="L35" i="40"/>
  <c r="H35" i="40"/>
  <c r="C35" i="40"/>
  <c r="B35" i="40"/>
  <c r="Q34" i="40"/>
  <c r="U33" i="40"/>
  <c r="Q33" i="40"/>
  <c r="Q31" i="40" s="1"/>
  <c r="L33" i="40"/>
  <c r="H33" i="40"/>
  <c r="U32" i="40"/>
  <c r="L32" i="40"/>
  <c r="H32" i="40"/>
  <c r="C32" i="40"/>
  <c r="B32" i="40"/>
  <c r="U30" i="40"/>
  <c r="L30" i="40"/>
  <c r="H30" i="40"/>
  <c r="U29" i="40"/>
  <c r="U28" i="40" s="1"/>
  <c r="L29" i="40"/>
  <c r="H29" i="40"/>
  <c r="C29" i="40"/>
  <c r="B29" i="40"/>
  <c r="A29" i="40"/>
  <c r="Q28" i="40"/>
  <c r="L43" i="40" l="1"/>
  <c r="M59" i="40"/>
  <c r="L49" i="40"/>
  <c r="M38" i="40"/>
  <c r="M50" i="40"/>
  <c r="V30" i="41"/>
  <c r="V42" i="41"/>
  <c r="L28" i="40"/>
  <c r="M30" i="40"/>
  <c r="V47" i="40"/>
  <c r="L46" i="40"/>
  <c r="L31" i="40"/>
  <c r="U31" i="40"/>
  <c r="U49" i="40"/>
  <c r="M24" i="41"/>
  <c r="M33" i="41"/>
  <c r="M62" i="40"/>
  <c r="H52" i="40"/>
  <c r="M54" i="40"/>
  <c r="H37" i="40"/>
  <c r="V35" i="40"/>
  <c r="L37" i="40"/>
  <c r="V29" i="40"/>
  <c r="M33" i="40"/>
  <c r="V57" i="40"/>
  <c r="V36" i="41"/>
  <c r="L52" i="40"/>
  <c r="M27" i="41"/>
  <c r="U55" i="40"/>
  <c r="L58" i="40"/>
  <c r="V39" i="41"/>
  <c r="V24" i="41"/>
  <c r="M30" i="41"/>
  <c r="H49" i="40"/>
  <c r="M32" i="40"/>
  <c r="M39" i="40"/>
  <c r="M37" i="40" s="1"/>
  <c r="M42" i="40"/>
  <c r="V54" i="40"/>
  <c r="M63" i="40"/>
  <c r="H28" i="40"/>
  <c r="M36" i="40"/>
  <c r="V45" i="40"/>
  <c r="M47" i="40"/>
  <c r="V50" i="40"/>
  <c r="V51" i="40"/>
  <c r="V66" i="40"/>
  <c r="V33" i="41"/>
  <c r="H34" i="40"/>
  <c r="V32" i="40"/>
  <c r="M35" i="40"/>
  <c r="V38" i="40"/>
  <c r="V41" i="40"/>
  <c r="L40" i="40"/>
  <c r="M44" i="40"/>
  <c r="U46" i="40"/>
  <c r="M51" i="40"/>
  <c r="U58" i="40"/>
  <c r="V62" i="40"/>
  <c r="H61" i="40"/>
  <c r="M45" i="41"/>
  <c r="V45" i="41"/>
  <c r="V30" i="40"/>
  <c r="M48" i="40"/>
  <c r="V53" i="40"/>
  <c r="H55" i="40"/>
  <c r="V59" i="40"/>
  <c r="M60" i="40"/>
  <c r="M39" i="41"/>
  <c r="M42" i="41"/>
  <c r="M29" i="40"/>
  <c r="M28" i="40" s="1"/>
  <c r="H31" i="40"/>
  <c r="L34" i="40"/>
  <c r="M41" i="40"/>
  <c r="V42" i="40"/>
  <c r="M45" i="40"/>
  <c r="H46" i="40"/>
  <c r="M53" i="40"/>
  <c r="M57" i="40"/>
  <c r="M55" i="40" s="1"/>
  <c r="L61" i="40"/>
  <c r="M66" i="40"/>
  <c r="V36" i="40"/>
  <c r="V39" i="40"/>
  <c r="H43" i="40"/>
  <c r="V44" i="40"/>
  <c r="V56" i="40"/>
  <c r="V63" i="40"/>
  <c r="V65" i="40"/>
  <c r="V33" i="40"/>
  <c r="V48" i="40"/>
  <c r="V60" i="40"/>
  <c r="M65" i="40"/>
  <c r="H58" i="40"/>
  <c r="M58" i="40" l="1"/>
  <c r="M49" i="40"/>
  <c r="V64" i="40"/>
  <c r="V46" i="40"/>
  <c r="M52" i="40"/>
  <c r="M61" i="40"/>
  <c r="V40" i="40"/>
  <c r="M31" i="40"/>
  <c r="V55" i="40"/>
  <c r="V34" i="40"/>
  <c r="M40" i="40"/>
  <c r="V28" i="40"/>
  <c r="M46" i="40"/>
  <c r="V31" i="40"/>
  <c r="M43" i="40"/>
  <c r="V37" i="40"/>
  <c r="V52" i="40"/>
  <c r="V61" i="40"/>
  <c r="M34" i="40"/>
  <c r="V58" i="40"/>
  <c r="V49" i="40"/>
  <c r="V43" i="40"/>
  <c r="M64" i="40"/>
  <c r="U61" i="39"/>
  <c r="Q61" i="39"/>
  <c r="L61" i="39"/>
  <c r="H61" i="39"/>
  <c r="U60" i="39"/>
  <c r="U59" i="39" s="1"/>
  <c r="Q60" i="39"/>
  <c r="Q59" i="39" s="1"/>
  <c r="L60" i="39"/>
  <c r="L59" i="39" s="1"/>
  <c r="H60" i="39"/>
  <c r="H59" i="39" s="1"/>
  <c r="U58" i="39"/>
  <c r="Q58" i="39"/>
  <c r="L58" i="39"/>
  <c r="H58" i="39"/>
  <c r="U57" i="39"/>
  <c r="U56" i="39" s="1"/>
  <c r="Q57" i="39"/>
  <c r="L57" i="39"/>
  <c r="L56" i="39" s="1"/>
  <c r="H57" i="39"/>
  <c r="C57" i="39"/>
  <c r="B57" i="39"/>
  <c r="U55" i="39"/>
  <c r="Q55" i="39"/>
  <c r="L55" i="39"/>
  <c r="H55" i="39"/>
  <c r="U54" i="39"/>
  <c r="Q54" i="39"/>
  <c r="L54" i="39"/>
  <c r="L53" i="39" s="1"/>
  <c r="H54" i="39"/>
  <c r="H53" i="39" s="1"/>
  <c r="C54" i="39"/>
  <c r="B54" i="39"/>
  <c r="U53" i="39"/>
  <c r="U52" i="39"/>
  <c r="Q52" i="39"/>
  <c r="L52" i="39"/>
  <c r="H52" i="39"/>
  <c r="U51" i="39"/>
  <c r="U50" i="39" s="1"/>
  <c r="Q51" i="39"/>
  <c r="L51" i="39"/>
  <c r="H51" i="39"/>
  <c r="C51" i="39"/>
  <c r="B51" i="39"/>
  <c r="L50" i="39"/>
  <c r="U49" i="39"/>
  <c r="Q49" i="39"/>
  <c r="L49" i="39"/>
  <c r="H49" i="39"/>
  <c r="U48" i="39"/>
  <c r="U47" i="39" s="1"/>
  <c r="Q48" i="39"/>
  <c r="L48" i="39"/>
  <c r="L47" i="39" s="1"/>
  <c r="H48" i="39"/>
  <c r="C48" i="39"/>
  <c r="B48" i="39"/>
  <c r="Q46" i="39"/>
  <c r="U45" i="39"/>
  <c r="U44" i="39" s="1"/>
  <c r="Q45" i="39"/>
  <c r="Q44" i="39" s="1"/>
  <c r="L45" i="39"/>
  <c r="H45" i="39"/>
  <c r="C45" i="39"/>
  <c r="B45" i="39"/>
  <c r="L44" i="39"/>
  <c r="H43" i="39"/>
  <c r="U42" i="39"/>
  <c r="U41" i="39" s="1"/>
  <c r="Q42" i="39"/>
  <c r="Q41" i="39" s="1"/>
  <c r="L42" i="39"/>
  <c r="H42" i="39"/>
  <c r="C42" i="39"/>
  <c r="B42" i="39"/>
  <c r="L41" i="39"/>
  <c r="U40" i="39"/>
  <c r="Q40" i="39"/>
  <c r="L40" i="39"/>
  <c r="H40" i="39"/>
  <c r="U39" i="39"/>
  <c r="U38" i="39" s="1"/>
  <c r="Q39" i="39"/>
  <c r="Q38" i="39" s="1"/>
  <c r="L39" i="39"/>
  <c r="H39" i="39"/>
  <c r="C39" i="39"/>
  <c r="B39" i="39"/>
  <c r="A39" i="39"/>
  <c r="U37" i="39"/>
  <c r="Q37" i="39"/>
  <c r="L37" i="39"/>
  <c r="H37" i="39"/>
  <c r="U36" i="39"/>
  <c r="U35" i="39" s="1"/>
  <c r="Q36" i="39"/>
  <c r="Q35" i="39" s="1"/>
  <c r="L36" i="39"/>
  <c r="H36" i="39"/>
  <c r="C36" i="39"/>
  <c r="B36" i="39"/>
  <c r="U34" i="39"/>
  <c r="Q34" i="39"/>
  <c r="L34" i="39"/>
  <c r="H34" i="39"/>
  <c r="U33" i="39"/>
  <c r="U32" i="39" s="1"/>
  <c r="Q33" i="39"/>
  <c r="Q32" i="39" s="1"/>
  <c r="L33" i="39"/>
  <c r="H33" i="39"/>
  <c r="C33" i="39"/>
  <c r="B33" i="39"/>
  <c r="U31" i="39"/>
  <c r="Q31" i="39"/>
  <c r="L31" i="39"/>
  <c r="H31" i="39"/>
  <c r="U30" i="39"/>
  <c r="U29" i="39" s="1"/>
  <c r="Q30" i="39"/>
  <c r="Q29" i="39" s="1"/>
  <c r="L30" i="39"/>
  <c r="H30" i="39"/>
  <c r="C30" i="39"/>
  <c r="B30" i="39"/>
  <c r="U28" i="39"/>
  <c r="Q28" i="39"/>
  <c r="L28" i="39"/>
  <c r="H28" i="39"/>
  <c r="U27" i="39"/>
  <c r="U26" i="39" s="1"/>
  <c r="Q27" i="39"/>
  <c r="Q26" i="39" s="1"/>
  <c r="L27" i="39"/>
  <c r="L26" i="39" s="1"/>
  <c r="H27" i="39"/>
  <c r="H26" i="39" s="1"/>
  <c r="C27" i="39"/>
  <c r="B27" i="39"/>
  <c r="A27" i="39"/>
  <c r="M33" i="39" l="1"/>
  <c r="M39" i="39"/>
  <c r="M36" i="39"/>
  <c r="M45" i="39"/>
  <c r="M44" i="39" s="1"/>
  <c r="H35" i="39"/>
  <c r="H50" i="39"/>
  <c r="H29" i="39"/>
  <c r="H47" i="39"/>
  <c r="H56" i="39"/>
  <c r="Q56" i="39"/>
  <c r="M27" i="39"/>
  <c r="L38" i="39"/>
  <c r="Q50" i="39"/>
  <c r="M31" i="39"/>
  <c r="M55" i="39"/>
  <c r="V30" i="39"/>
  <c r="M49" i="39"/>
  <c r="H38" i="39"/>
  <c r="M34" i="39"/>
  <c r="V51" i="39"/>
  <c r="V57" i="39"/>
  <c r="V36" i="39"/>
  <c r="M37" i="39"/>
  <c r="M35" i="39" s="1"/>
  <c r="H41" i="39"/>
  <c r="V45" i="39"/>
  <c r="V44" i="39" s="1"/>
  <c r="Q47" i="39"/>
  <c r="Q53" i="39"/>
  <c r="V61" i="39"/>
  <c r="V33" i="39"/>
  <c r="V42" i="39"/>
  <c r="V41" i="39" s="1"/>
  <c r="V52" i="39"/>
  <c r="V58" i="39"/>
  <c r="V60" i="39"/>
  <c r="M28" i="39"/>
  <c r="M30" i="39"/>
  <c r="M29" i="39" s="1"/>
  <c r="H32" i="39"/>
  <c r="V40" i="39"/>
  <c r="M42" i="39"/>
  <c r="M41" i="39" s="1"/>
  <c r="H44" i="39"/>
  <c r="V48" i="39"/>
  <c r="V49" i="39"/>
  <c r="M52" i="39"/>
  <c r="V54" i="39"/>
  <c r="V55" i="39"/>
  <c r="M58" i="39"/>
  <c r="M60" i="39"/>
  <c r="V31" i="39"/>
  <c r="V34" i="39"/>
  <c r="V37" i="39"/>
  <c r="V27" i="39"/>
  <c r="L29" i="39"/>
  <c r="L32" i="39"/>
  <c r="L35" i="39"/>
  <c r="M40" i="39"/>
  <c r="M38" i="39" s="1"/>
  <c r="M48" i="39"/>
  <c r="M51" i="39"/>
  <c r="M54" i="39"/>
  <c r="M57" i="39"/>
  <c r="M61" i="39"/>
  <c r="V39" i="39"/>
  <c r="V28" i="39"/>
  <c r="M32" i="39" l="1"/>
  <c r="V38" i="39"/>
  <c r="V35" i="39"/>
  <c r="M53" i="39"/>
  <c r="M26" i="39"/>
  <c r="V47" i="39"/>
  <c r="M56" i="39"/>
  <c r="M50" i="39"/>
  <c r="V59" i="39"/>
  <c r="M59" i="39"/>
  <c r="M47" i="39"/>
  <c r="V29" i="39"/>
  <c r="V32" i="39"/>
  <c r="V53" i="39"/>
  <c r="V56" i="39"/>
  <c r="V50" i="39"/>
  <c r="V26" i="39"/>
  <c r="U55" i="37"/>
  <c r="Q55" i="37"/>
  <c r="L55" i="37"/>
  <c r="H55" i="37"/>
  <c r="U54" i="37"/>
  <c r="U53" i="37" s="1"/>
  <c r="Q54" i="37"/>
  <c r="Q53" i="37" s="1"/>
  <c r="L54" i="37"/>
  <c r="H54" i="37"/>
  <c r="U52" i="37"/>
  <c r="Q52" i="37"/>
  <c r="L52" i="37"/>
  <c r="H52" i="37"/>
  <c r="U51" i="37"/>
  <c r="Q51" i="37"/>
  <c r="L51" i="37"/>
  <c r="L50" i="37" s="1"/>
  <c r="H51" i="37"/>
  <c r="C51" i="37"/>
  <c r="B51" i="37"/>
  <c r="U49" i="37"/>
  <c r="Q49" i="37"/>
  <c r="H49" i="37"/>
  <c r="M49" i="37" s="1"/>
  <c r="U48" i="37"/>
  <c r="Q48" i="37"/>
  <c r="H48" i="37"/>
  <c r="M48" i="37" s="1"/>
  <c r="C48" i="37"/>
  <c r="B48" i="37"/>
  <c r="A48" i="37"/>
  <c r="U46" i="37"/>
  <c r="Q46" i="37"/>
  <c r="L46" i="37"/>
  <c r="M46" i="37" s="1"/>
  <c r="H46" i="37"/>
  <c r="U45" i="37"/>
  <c r="U44" i="37" s="1"/>
  <c r="Q45" i="37"/>
  <c r="L45" i="37"/>
  <c r="L44" i="37" s="1"/>
  <c r="H45" i="37"/>
  <c r="C45" i="37"/>
  <c r="B45" i="37"/>
  <c r="H44" i="37"/>
  <c r="U43" i="37"/>
  <c r="Q43" i="37"/>
  <c r="L43" i="37"/>
  <c r="H43" i="37"/>
  <c r="U42" i="37"/>
  <c r="Q42" i="37"/>
  <c r="L42" i="37"/>
  <c r="H42" i="37"/>
  <c r="C42" i="37"/>
  <c r="B42" i="37"/>
  <c r="A42" i="37"/>
  <c r="U40" i="37"/>
  <c r="Q40" i="37"/>
  <c r="L40" i="37"/>
  <c r="M40" i="37" s="1"/>
  <c r="H40" i="37"/>
  <c r="U39" i="37"/>
  <c r="U38" i="37" s="1"/>
  <c r="Q39" i="37"/>
  <c r="L39" i="37"/>
  <c r="M39" i="37" s="1"/>
  <c r="H39" i="37"/>
  <c r="C39" i="37"/>
  <c r="B39" i="37"/>
  <c r="U37" i="37"/>
  <c r="Q37" i="37"/>
  <c r="L37" i="37"/>
  <c r="H37" i="37"/>
  <c r="U36" i="37"/>
  <c r="U35" i="37" s="1"/>
  <c r="Q36" i="37"/>
  <c r="L36" i="37"/>
  <c r="H36" i="37"/>
  <c r="H35" i="37" s="1"/>
  <c r="C36" i="37"/>
  <c r="B36" i="37"/>
  <c r="U34" i="37"/>
  <c r="Q34" i="37"/>
  <c r="L34" i="37"/>
  <c r="H34" i="37"/>
  <c r="U33" i="37"/>
  <c r="Q33" i="37"/>
  <c r="L33" i="37"/>
  <c r="L32" i="37" s="1"/>
  <c r="H33" i="37"/>
  <c r="H32" i="37" s="1"/>
  <c r="B33" i="37"/>
  <c r="A33" i="37"/>
  <c r="U31" i="37"/>
  <c r="Q31" i="37"/>
  <c r="L31" i="37"/>
  <c r="H31" i="37"/>
  <c r="U30" i="37"/>
  <c r="Q30" i="37"/>
  <c r="L30" i="37"/>
  <c r="H30" i="37"/>
  <c r="C30" i="37"/>
  <c r="B30" i="37"/>
  <c r="L29" i="37"/>
  <c r="U28" i="37"/>
  <c r="Q28" i="37"/>
  <c r="L28" i="37"/>
  <c r="H28" i="37"/>
  <c r="U27" i="37"/>
  <c r="Q27" i="37"/>
  <c r="L27" i="37"/>
  <c r="L26" i="37" s="1"/>
  <c r="H27" i="37"/>
  <c r="C27" i="37"/>
  <c r="B27" i="37"/>
  <c r="A27" i="37"/>
  <c r="M47" i="37" l="1"/>
  <c r="M54" i="37"/>
  <c r="L41" i="37"/>
  <c r="L35" i="37"/>
  <c r="M38" i="37"/>
  <c r="L53" i="37"/>
  <c r="L38" i="37"/>
  <c r="M36" i="37"/>
  <c r="M37" i="37"/>
  <c r="M31" i="37"/>
  <c r="U47" i="37"/>
  <c r="H47" i="37"/>
  <c r="M51" i="37"/>
  <c r="V34" i="37"/>
  <c r="M28" i="37"/>
  <c r="V40" i="37"/>
  <c r="V43" i="37"/>
  <c r="M45" i="37"/>
  <c r="M44" i="37" s="1"/>
  <c r="V46" i="37"/>
  <c r="V30" i="37"/>
  <c r="Q35" i="37"/>
  <c r="Q44" i="37"/>
  <c r="Q50" i="37"/>
  <c r="V55" i="37"/>
  <c r="Q29" i="37"/>
  <c r="M34" i="37"/>
  <c r="V37" i="37"/>
  <c r="Q38" i="37"/>
  <c r="M43" i="37"/>
  <c r="V49" i="37"/>
  <c r="U50" i="37"/>
  <c r="U26" i="37"/>
  <c r="H41" i="37"/>
  <c r="Q26" i="37"/>
  <c r="U29" i="37"/>
  <c r="U32" i="37"/>
  <c r="Q32" i="37"/>
  <c r="H38" i="37"/>
  <c r="U41" i="37"/>
  <c r="Q41" i="37"/>
  <c r="Q47" i="37"/>
  <c r="M52" i="37"/>
  <c r="V27" i="37"/>
  <c r="V51" i="37"/>
  <c r="M27" i="37"/>
  <c r="M30" i="37"/>
  <c r="V33" i="37"/>
  <c r="V36" i="37"/>
  <c r="V39" i="37"/>
  <c r="V42" i="37"/>
  <c r="V45" i="37"/>
  <c r="V44" i="37" s="1"/>
  <c r="M55" i="37"/>
  <c r="M53" i="37" s="1"/>
  <c r="H26" i="37"/>
  <c r="V28" i="37"/>
  <c r="V31" i="37"/>
  <c r="M33" i="37"/>
  <c r="M32" i="37" s="1"/>
  <c r="M42" i="37"/>
  <c r="V48" i="37"/>
  <c r="V52" i="37"/>
  <c r="V54" i="37"/>
  <c r="H29" i="37"/>
  <c r="H50" i="37"/>
  <c r="H53" i="37"/>
  <c r="M35" i="37" l="1"/>
  <c r="V32" i="37"/>
  <c r="V41" i="37"/>
  <c r="M29" i="37"/>
  <c r="M50" i="37"/>
  <c r="V29" i="37"/>
  <c r="M41" i="37"/>
  <c r="M26" i="37"/>
  <c r="V38" i="37"/>
  <c r="V53" i="37"/>
  <c r="V35" i="37"/>
  <c r="V50" i="37"/>
  <c r="V26" i="37"/>
  <c r="V47" i="37"/>
  <c r="U46" i="36"/>
  <c r="Q46" i="36"/>
  <c r="L46" i="36"/>
  <c r="H46" i="36"/>
  <c r="U45" i="36"/>
  <c r="U44" i="36" s="1"/>
  <c r="Q45" i="36"/>
  <c r="Q44" i="36" s="1"/>
  <c r="L45" i="36"/>
  <c r="L44" i="36" s="1"/>
  <c r="H45" i="36"/>
  <c r="H44" i="36" s="1"/>
  <c r="U43" i="36"/>
  <c r="Q43" i="36"/>
  <c r="L43" i="36"/>
  <c r="H43" i="36"/>
  <c r="U42" i="36"/>
  <c r="U41" i="36" s="1"/>
  <c r="Q42" i="36"/>
  <c r="Q41" i="36" s="1"/>
  <c r="L42" i="36"/>
  <c r="L41" i="36" s="1"/>
  <c r="H42" i="36"/>
  <c r="B42" i="36"/>
  <c r="U40" i="36"/>
  <c r="Q40" i="36"/>
  <c r="L40" i="36"/>
  <c r="H40" i="36"/>
  <c r="U39" i="36"/>
  <c r="U38" i="36" s="1"/>
  <c r="Q39" i="36"/>
  <c r="Q38" i="36" s="1"/>
  <c r="L39" i="36"/>
  <c r="L38" i="36" s="1"/>
  <c r="H39" i="36"/>
  <c r="B39" i="36"/>
  <c r="U37" i="36"/>
  <c r="Q37" i="36"/>
  <c r="L37" i="36"/>
  <c r="H37" i="36"/>
  <c r="U36" i="36"/>
  <c r="U35" i="36" s="1"/>
  <c r="Q36" i="36"/>
  <c r="Q35" i="36" s="1"/>
  <c r="L36" i="36"/>
  <c r="H36" i="36"/>
  <c r="H35" i="36" s="1"/>
  <c r="B36" i="36"/>
  <c r="U34" i="36"/>
  <c r="Q34" i="36"/>
  <c r="L34" i="36"/>
  <c r="H34" i="36"/>
  <c r="U33" i="36"/>
  <c r="Q33" i="36"/>
  <c r="L33" i="36"/>
  <c r="H33" i="36"/>
  <c r="B33" i="36"/>
  <c r="A33" i="36"/>
  <c r="L32" i="36"/>
  <c r="U31" i="36"/>
  <c r="Q31" i="36"/>
  <c r="L31" i="36"/>
  <c r="H31" i="36"/>
  <c r="U30" i="36"/>
  <c r="U29" i="36" s="1"/>
  <c r="Q30" i="36"/>
  <c r="L30" i="36"/>
  <c r="L29" i="36" s="1"/>
  <c r="H30" i="36"/>
  <c r="B30" i="36"/>
  <c r="Q29" i="36"/>
  <c r="U28" i="36"/>
  <c r="Q28" i="36"/>
  <c r="L28" i="36"/>
  <c r="H28" i="36"/>
  <c r="U27" i="36"/>
  <c r="U26" i="36" s="1"/>
  <c r="Q27" i="36"/>
  <c r="Q26" i="36" s="1"/>
  <c r="L27" i="36"/>
  <c r="H27" i="36"/>
  <c r="B27" i="36"/>
  <c r="A27" i="36"/>
  <c r="H26" i="36"/>
  <c r="U25" i="36"/>
  <c r="Q25" i="36"/>
  <c r="L25" i="36"/>
  <c r="H25" i="36"/>
  <c r="U24" i="36"/>
  <c r="U23" i="36" s="1"/>
  <c r="Q24" i="36"/>
  <c r="Q23" i="36" s="1"/>
  <c r="L24" i="36"/>
  <c r="H24" i="36"/>
  <c r="B24" i="36"/>
  <c r="A24" i="36"/>
  <c r="M24" i="36" l="1"/>
  <c r="V42" i="36"/>
  <c r="M39" i="36"/>
  <c r="M27" i="36"/>
  <c r="V37" i="36"/>
  <c r="U32" i="36"/>
  <c r="L23" i="36"/>
  <c r="M33" i="36"/>
  <c r="V34" i="36"/>
  <c r="M31" i="36"/>
  <c r="V43" i="36"/>
  <c r="V41" i="36" s="1"/>
  <c r="M34" i="36"/>
  <c r="M32" i="36" s="1"/>
  <c r="M36" i="36"/>
  <c r="L26" i="36"/>
  <c r="V39" i="36"/>
  <c r="H23" i="36"/>
  <c r="V30" i="36"/>
  <c r="V31" i="36"/>
  <c r="Q32" i="36"/>
  <c r="M40" i="36"/>
  <c r="V46" i="36"/>
  <c r="V25" i="36"/>
  <c r="V28" i="36"/>
  <c r="H32" i="36"/>
  <c r="V36" i="36"/>
  <c r="V35" i="36" s="1"/>
  <c r="V45" i="36"/>
  <c r="H29" i="36"/>
  <c r="V33" i="36"/>
  <c r="L35" i="36"/>
  <c r="V40" i="36"/>
  <c r="M43" i="36"/>
  <c r="M45" i="36"/>
  <c r="V24" i="36"/>
  <c r="V27" i="36"/>
  <c r="M30" i="36"/>
  <c r="M37" i="36"/>
  <c r="H38" i="36"/>
  <c r="M42" i="36"/>
  <c r="M46" i="36"/>
  <c r="M25" i="36"/>
  <c r="M28" i="36"/>
  <c r="H41" i="36"/>
  <c r="M26" i="36" l="1"/>
  <c r="M23" i="36"/>
  <c r="V29" i="36"/>
  <c r="M44" i="36"/>
  <c r="M38" i="36"/>
  <c r="M29" i="36"/>
  <c r="V32" i="36"/>
  <c r="M35" i="36"/>
  <c r="V44" i="36"/>
  <c r="V38" i="36"/>
  <c r="M41" i="36"/>
  <c r="V26" i="36"/>
  <c r="V23" i="36"/>
  <c r="U50" i="35" l="1"/>
  <c r="Q50" i="35"/>
  <c r="L50" i="35"/>
  <c r="H50" i="35"/>
  <c r="U49" i="35"/>
  <c r="U48" i="35" s="1"/>
  <c r="Q49" i="35"/>
  <c r="L49" i="35"/>
  <c r="H49" i="35"/>
  <c r="U47" i="35"/>
  <c r="Q47" i="35"/>
  <c r="L47" i="35"/>
  <c r="H47" i="35"/>
  <c r="M47" i="35" s="1"/>
  <c r="U46" i="35"/>
  <c r="Q46" i="35"/>
  <c r="Q45" i="35" s="1"/>
  <c r="L46" i="35"/>
  <c r="H46" i="35"/>
  <c r="C46" i="35"/>
  <c r="B46" i="35"/>
  <c r="U44" i="35"/>
  <c r="Q44" i="35"/>
  <c r="L44" i="35"/>
  <c r="H44" i="35"/>
  <c r="U43" i="35"/>
  <c r="Q43" i="35"/>
  <c r="L43" i="35"/>
  <c r="H43" i="35"/>
  <c r="M43" i="35" s="1"/>
  <c r="C43" i="35"/>
  <c r="B43" i="35"/>
  <c r="A43" i="35"/>
  <c r="U41" i="35"/>
  <c r="Q41" i="35"/>
  <c r="L41" i="35"/>
  <c r="H41" i="35"/>
  <c r="U40" i="35"/>
  <c r="U39" i="35" s="1"/>
  <c r="Q40" i="35"/>
  <c r="L40" i="35"/>
  <c r="H40" i="35"/>
  <c r="C40" i="35"/>
  <c r="A40" i="35"/>
  <c r="Q39" i="35"/>
  <c r="H39" i="35"/>
  <c r="U38" i="35"/>
  <c r="Q38" i="35"/>
  <c r="L38" i="35"/>
  <c r="H38" i="35"/>
  <c r="U37" i="35"/>
  <c r="U36" i="35" s="1"/>
  <c r="Q37" i="35"/>
  <c r="Q36" i="35" s="1"/>
  <c r="L37" i="35"/>
  <c r="H37" i="35"/>
  <c r="C37" i="35"/>
  <c r="U35" i="35"/>
  <c r="Q35" i="35"/>
  <c r="L35" i="35"/>
  <c r="H35" i="35"/>
  <c r="U34" i="35"/>
  <c r="Q34" i="35"/>
  <c r="Q33" i="35" s="1"/>
  <c r="L34" i="35"/>
  <c r="H34" i="35"/>
  <c r="M34" i="35" s="1"/>
  <c r="C34" i="35"/>
  <c r="B34" i="35"/>
  <c r="U32" i="35"/>
  <c r="Q32" i="35"/>
  <c r="L32" i="35"/>
  <c r="H32" i="35"/>
  <c r="U31" i="35"/>
  <c r="Q31" i="35"/>
  <c r="Q30" i="35" s="1"/>
  <c r="L31" i="35"/>
  <c r="H31" i="35"/>
  <c r="C31" i="35"/>
  <c r="B31" i="35"/>
  <c r="C28" i="35"/>
  <c r="B28" i="35"/>
  <c r="C25" i="35"/>
  <c r="B25" i="35"/>
  <c r="A25" i="35"/>
  <c r="Q48" i="35" l="1"/>
  <c r="L48" i="35"/>
  <c r="M46" i="35"/>
  <c r="M45" i="35" s="1"/>
  <c r="L36" i="35"/>
  <c r="M28" i="35"/>
  <c r="L30" i="35"/>
  <c r="M31" i="35"/>
  <c r="L33" i="35"/>
  <c r="M37" i="35"/>
  <c r="M40" i="35"/>
  <c r="V50" i="35"/>
  <c r="Q42" i="35"/>
  <c r="U45" i="35"/>
  <c r="M50" i="35"/>
  <c r="U30" i="35"/>
  <c r="U33" i="35"/>
  <c r="V41" i="35"/>
  <c r="V43" i="35"/>
  <c r="M44" i="35"/>
  <c r="M42" i="35" s="1"/>
  <c r="V46" i="35"/>
  <c r="U42" i="35"/>
  <c r="H24" i="35"/>
  <c r="V28" i="35"/>
  <c r="V29" i="35"/>
  <c r="V31" i="35"/>
  <c r="V32" i="35"/>
  <c r="V34" i="35"/>
  <c r="M35" i="35"/>
  <c r="M33" i="35" s="1"/>
  <c r="L45" i="35"/>
  <c r="M49" i="35"/>
  <c r="M48" i="35" s="1"/>
  <c r="V35" i="35"/>
  <c r="M38" i="35"/>
  <c r="M41" i="35"/>
  <c r="H42" i="35"/>
  <c r="V44" i="35"/>
  <c r="V47" i="35"/>
  <c r="V49" i="35"/>
  <c r="M24" i="35"/>
  <c r="M29" i="35"/>
  <c r="H30" i="35"/>
  <c r="M32" i="35"/>
  <c r="M30" i="35" s="1"/>
  <c r="H33" i="35"/>
  <c r="H36" i="35"/>
  <c r="V37" i="35"/>
  <c r="L39" i="35"/>
  <c r="V40" i="35"/>
  <c r="V39" i="35" s="1"/>
  <c r="L42" i="35"/>
  <c r="H45" i="35"/>
  <c r="H48" i="35"/>
  <c r="V38" i="35"/>
  <c r="U34" i="33"/>
  <c r="Q34" i="33"/>
  <c r="L34" i="33"/>
  <c r="H34" i="33"/>
  <c r="U33" i="33"/>
  <c r="Q33" i="33"/>
  <c r="L33" i="33"/>
  <c r="L32" i="33" s="1"/>
  <c r="H33" i="33"/>
  <c r="U32" i="33"/>
  <c r="U31" i="33"/>
  <c r="Q31" i="33"/>
  <c r="L31" i="33"/>
  <c r="H31" i="33"/>
  <c r="U30" i="33"/>
  <c r="U29" i="33" s="1"/>
  <c r="Q30" i="33"/>
  <c r="Q29" i="33" s="1"/>
  <c r="L30" i="33"/>
  <c r="H30" i="33"/>
  <c r="C30" i="33"/>
  <c r="B30" i="33"/>
  <c r="A30" i="33"/>
  <c r="U28" i="33"/>
  <c r="Q28" i="33"/>
  <c r="L28" i="33"/>
  <c r="H28" i="33"/>
  <c r="U27" i="33"/>
  <c r="U26" i="33" s="1"/>
  <c r="Q27" i="33"/>
  <c r="L27" i="33"/>
  <c r="L26" i="33" s="1"/>
  <c r="H27" i="33"/>
  <c r="C27" i="33"/>
  <c r="B27" i="33"/>
  <c r="H26" i="33"/>
  <c r="U25" i="33"/>
  <c r="Q25" i="33"/>
  <c r="L25" i="33"/>
  <c r="H25" i="33"/>
  <c r="M25" i="33" s="1"/>
  <c r="U24" i="33"/>
  <c r="Q24" i="33"/>
  <c r="Q23" i="33" s="1"/>
  <c r="L24" i="33"/>
  <c r="L23" i="33" s="1"/>
  <c r="H24" i="33"/>
  <c r="C24" i="33"/>
  <c r="B24" i="33"/>
  <c r="A24" i="33"/>
  <c r="U22" i="33"/>
  <c r="Q22" i="33"/>
  <c r="L22" i="33"/>
  <c r="H22" i="33"/>
  <c r="U21" i="33"/>
  <c r="U20" i="33" s="1"/>
  <c r="Q21" i="33"/>
  <c r="L21" i="33"/>
  <c r="H21" i="33"/>
  <c r="H20" i="33" s="1"/>
  <c r="C21" i="33"/>
  <c r="B21" i="33"/>
  <c r="A21" i="33"/>
  <c r="M24" i="33" l="1"/>
  <c r="M23" i="33" s="1"/>
  <c r="Q32" i="33"/>
  <c r="V42" i="35"/>
  <c r="M39" i="35"/>
  <c r="M27" i="35"/>
  <c r="V22" i="33"/>
  <c r="M28" i="33"/>
  <c r="V30" i="33"/>
  <c r="V33" i="33"/>
  <c r="V34" i="33"/>
  <c r="M36" i="35"/>
  <c r="V24" i="35"/>
  <c r="V27" i="35"/>
  <c r="V48" i="35"/>
  <c r="V45" i="35"/>
  <c r="H32" i="33"/>
  <c r="V33" i="35"/>
  <c r="Q20" i="33"/>
  <c r="M27" i="33"/>
  <c r="V36" i="35"/>
  <c r="V30" i="35"/>
  <c r="M21" i="33"/>
  <c r="V25" i="33"/>
  <c r="Q26" i="33"/>
  <c r="M31" i="33"/>
  <c r="U23" i="33"/>
  <c r="V28" i="33"/>
  <c r="H29" i="33"/>
  <c r="V27" i="33"/>
  <c r="L29" i="33"/>
  <c r="L20" i="33"/>
  <c r="M22" i="33"/>
  <c r="H23" i="33"/>
  <c r="M30" i="33"/>
  <c r="M34" i="33"/>
  <c r="V21" i="33"/>
  <c r="V31" i="33"/>
  <c r="V24" i="33"/>
  <c r="M33" i="33"/>
  <c r="M32" i="33" s="1"/>
  <c r="V29" i="33" l="1"/>
  <c r="V20" i="33"/>
  <c r="V32" i="33"/>
  <c r="M26" i="33"/>
  <c r="M29" i="33"/>
  <c r="V23" i="33"/>
  <c r="V26" i="33"/>
  <c r="M20" i="33"/>
  <c r="U62" i="32"/>
  <c r="Q62" i="32"/>
  <c r="L62" i="32"/>
  <c r="H62" i="32"/>
  <c r="U61" i="32"/>
  <c r="U60" i="32" s="1"/>
  <c r="Q61" i="32"/>
  <c r="Q60" i="32" s="1"/>
  <c r="L61" i="32"/>
  <c r="L60" i="32" s="1"/>
  <c r="H61" i="32"/>
  <c r="U59" i="32"/>
  <c r="Q59" i="32"/>
  <c r="L59" i="32"/>
  <c r="H59" i="32"/>
  <c r="U58" i="32"/>
  <c r="U57" i="32" s="1"/>
  <c r="Q58" i="32"/>
  <c r="L58" i="32"/>
  <c r="H58" i="32"/>
  <c r="C58" i="32"/>
  <c r="B58" i="32"/>
  <c r="L57" i="32"/>
  <c r="U56" i="32"/>
  <c r="Q56" i="32"/>
  <c r="L56" i="32"/>
  <c r="H56" i="32"/>
  <c r="U55" i="32"/>
  <c r="Q55" i="32"/>
  <c r="L55" i="32"/>
  <c r="L54" i="32" s="1"/>
  <c r="H55" i="32"/>
  <c r="H54" i="32" s="1"/>
  <c r="C55" i="32"/>
  <c r="B55" i="32"/>
  <c r="A55" i="32"/>
  <c r="U53" i="32"/>
  <c r="Q53" i="32"/>
  <c r="L53" i="32"/>
  <c r="H53" i="32"/>
  <c r="U52" i="32"/>
  <c r="Q52" i="32"/>
  <c r="L52" i="32"/>
  <c r="H52" i="32"/>
  <c r="C52" i="32"/>
  <c r="B52" i="32"/>
  <c r="L51" i="32"/>
  <c r="U50" i="32"/>
  <c r="Q50" i="32"/>
  <c r="L50" i="32"/>
  <c r="H50" i="32"/>
  <c r="U49" i="32"/>
  <c r="Q49" i="32"/>
  <c r="L49" i="32"/>
  <c r="L48" i="32" s="1"/>
  <c r="H49" i="32"/>
  <c r="C49" i="32"/>
  <c r="B49" i="32"/>
  <c r="U47" i="32"/>
  <c r="Q47" i="32"/>
  <c r="L47" i="32"/>
  <c r="H47" i="32"/>
  <c r="U46" i="32"/>
  <c r="Q46" i="32"/>
  <c r="L46" i="32"/>
  <c r="H46" i="32"/>
  <c r="C46" i="32"/>
  <c r="B46" i="32"/>
  <c r="L45" i="32"/>
  <c r="U44" i="32"/>
  <c r="Q44" i="32"/>
  <c r="L44" i="32"/>
  <c r="H44" i="32"/>
  <c r="U43" i="32"/>
  <c r="Q43" i="32"/>
  <c r="L43" i="32"/>
  <c r="H43" i="32"/>
  <c r="C43" i="32"/>
  <c r="B43" i="32"/>
  <c r="L42" i="32"/>
  <c r="U41" i="32"/>
  <c r="Q41" i="32"/>
  <c r="L41" i="32"/>
  <c r="H41" i="32"/>
  <c r="U40" i="32"/>
  <c r="Q40" i="32"/>
  <c r="L40" i="32"/>
  <c r="H40" i="32"/>
  <c r="C40" i="32"/>
  <c r="B40" i="32"/>
  <c r="U38" i="32"/>
  <c r="Q38" i="32"/>
  <c r="L38" i="32"/>
  <c r="H38" i="32"/>
  <c r="U37" i="32"/>
  <c r="Q37" i="32"/>
  <c r="L37" i="32"/>
  <c r="H37" i="32"/>
  <c r="C37" i="32"/>
  <c r="B37" i="32"/>
  <c r="L36" i="32"/>
  <c r="U35" i="32"/>
  <c r="Q35" i="32"/>
  <c r="L35" i="32"/>
  <c r="H35" i="32"/>
  <c r="U34" i="32"/>
  <c r="Q34" i="32"/>
  <c r="L34" i="32"/>
  <c r="L33" i="32" s="1"/>
  <c r="H34" i="32"/>
  <c r="C34" i="32"/>
  <c r="B34" i="32"/>
  <c r="A34" i="32"/>
  <c r="U32" i="32"/>
  <c r="Q32" i="32"/>
  <c r="L32" i="32"/>
  <c r="H32" i="32"/>
  <c r="U31" i="32"/>
  <c r="Q31" i="32"/>
  <c r="Q30" i="32" s="1"/>
  <c r="L31" i="32"/>
  <c r="H31" i="32"/>
  <c r="C31" i="32"/>
  <c r="B31" i="32"/>
  <c r="U29" i="32"/>
  <c r="Q29" i="32"/>
  <c r="L29" i="32"/>
  <c r="H29" i="32"/>
  <c r="U28" i="32"/>
  <c r="Q28" i="32"/>
  <c r="Q27" i="32" s="1"/>
  <c r="L28" i="32"/>
  <c r="H28" i="32"/>
  <c r="C28" i="32"/>
  <c r="B28" i="32"/>
  <c r="A28" i="32"/>
  <c r="M35" i="32" l="1"/>
  <c r="M58" i="32"/>
  <c r="M38" i="32"/>
  <c r="M47" i="32"/>
  <c r="M40" i="32"/>
  <c r="U33" i="32"/>
  <c r="U30" i="32"/>
  <c r="U42" i="32"/>
  <c r="Q57" i="32"/>
  <c r="L39" i="32"/>
  <c r="M50" i="32"/>
  <c r="M56" i="32"/>
  <c r="H57" i="32"/>
  <c r="V52" i="32"/>
  <c r="Q42" i="32"/>
  <c r="U45" i="32"/>
  <c r="V31" i="32"/>
  <c r="M37" i="32"/>
  <c r="V59" i="32"/>
  <c r="V61" i="32"/>
  <c r="V28" i="32"/>
  <c r="V29" i="32"/>
  <c r="M32" i="32"/>
  <c r="Q36" i="32"/>
  <c r="U39" i="32"/>
  <c r="M44" i="32"/>
  <c r="M46" i="32"/>
  <c r="Q48" i="32"/>
  <c r="U51" i="32"/>
  <c r="U54" i="32"/>
  <c r="Q54" i="32"/>
  <c r="H60" i="32"/>
  <c r="V62" i="32"/>
  <c r="U27" i="32"/>
  <c r="Q39" i="32"/>
  <c r="V49" i="32"/>
  <c r="Q51" i="32"/>
  <c r="L27" i="32"/>
  <c r="M31" i="32"/>
  <c r="L30" i="32"/>
  <c r="Q33" i="32"/>
  <c r="U36" i="32"/>
  <c r="M41" i="32"/>
  <c r="V43" i="32"/>
  <c r="Q45" i="32"/>
  <c r="U48" i="32"/>
  <c r="M53" i="32"/>
  <c r="M59" i="32"/>
  <c r="M61" i="32"/>
  <c r="M28" i="32"/>
  <c r="V56" i="32"/>
  <c r="V37" i="32"/>
  <c r="V40" i="32"/>
  <c r="V46" i="32"/>
  <c r="H27" i="32"/>
  <c r="V32" i="32"/>
  <c r="M34" i="32"/>
  <c r="M33" i="32" s="1"/>
  <c r="M43" i="32"/>
  <c r="M49" i="32"/>
  <c r="M48" i="32" s="1"/>
  <c r="M52" i="32"/>
  <c r="V58" i="32"/>
  <c r="M29" i="32"/>
  <c r="H33" i="32"/>
  <c r="V35" i="32"/>
  <c r="V38" i="32"/>
  <c r="V41" i="32"/>
  <c r="V44" i="32"/>
  <c r="V47" i="32"/>
  <c r="V50" i="32"/>
  <c r="V53" i="32"/>
  <c r="M55" i="32"/>
  <c r="M62" i="32"/>
  <c r="V34" i="32"/>
  <c r="V55" i="32"/>
  <c r="H30" i="32"/>
  <c r="H36" i="32"/>
  <c r="H39" i="32"/>
  <c r="H42" i="32"/>
  <c r="H45" i="32"/>
  <c r="H48" i="32"/>
  <c r="H51" i="32"/>
  <c r="M36" i="32" l="1"/>
  <c r="M60" i="32"/>
  <c r="V30" i="32"/>
  <c r="M57" i="32"/>
  <c r="M54" i="32"/>
  <c r="M39" i="32"/>
  <c r="M45" i="32"/>
  <c r="V57" i="32"/>
  <c r="M51" i="32"/>
  <c r="V51" i="32"/>
  <c r="V42" i="32"/>
  <c r="V27" i="32"/>
  <c r="V54" i="32"/>
  <c r="M42" i="32"/>
  <c r="M27" i="32"/>
  <c r="V60" i="32"/>
  <c r="V33" i="32"/>
  <c r="V48" i="32"/>
  <c r="V39" i="32"/>
  <c r="M30" i="32"/>
  <c r="V45" i="32"/>
  <c r="V36" i="32"/>
  <c r="U46" i="31" l="1"/>
  <c r="Q46" i="31"/>
  <c r="L46" i="31"/>
  <c r="H46" i="31"/>
  <c r="U45" i="31"/>
  <c r="Q45" i="31"/>
  <c r="Q44" i="31" s="1"/>
  <c r="L45" i="31"/>
  <c r="H45" i="31"/>
  <c r="H44" i="31" s="1"/>
  <c r="U44" i="31"/>
  <c r="U43" i="31"/>
  <c r="Q43" i="31"/>
  <c r="L43" i="31"/>
  <c r="H43" i="31"/>
  <c r="U42" i="31"/>
  <c r="U41" i="31" s="1"/>
  <c r="Q42" i="31"/>
  <c r="Q41" i="31" s="1"/>
  <c r="L42" i="31"/>
  <c r="L41" i="31" s="1"/>
  <c r="H42" i="31"/>
  <c r="U40" i="31"/>
  <c r="Q40" i="31"/>
  <c r="L40" i="31"/>
  <c r="H40" i="31"/>
  <c r="U39" i="31"/>
  <c r="Q39" i="31"/>
  <c r="Q38" i="31" s="1"/>
  <c r="L39" i="31"/>
  <c r="L38" i="31" s="1"/>
  <c r="H39" i="31"/>
  <c r="U38" i="31"/>
  <c r="U37" i="31"/>
  <c r="Q37" i="31"/>
  <c r="L37" i="31"/>
  <c r="H37" i="31"/>
  <c r="U36" i="31"/>
  <c r="U35" i="31" s="1"/>
  <c r="Q36" i="31"/>
  <c r="Q35" i="31" s="1"/>
  <c r="L36" i="31"/>
  <c r="L35" i="31" s="1"/>
  <c r="H36" i="31"/>
  <c r="U34" i="31"/>
  <c r="Q34" i="31"/>
  <c r="L34" i="31"/>
  <c r="H34" i="31"/>
  <c r="U33" i="31"/>
  <c r="Q33" i="31"/>
  <c r="Q32" i="31" s="1"/>
  <c r="L33" i="31"/>
  <c r="H33" i="31"/>
  <c r="H32" i="31" s="1"/>
  <c r="U32" i="31"/>
  <c r="U31" i="31"/>
  <c r="Q31" i="31"/>
  <c r="L31" i="31"/>
  <c r="H31" i="31"/>
  <c r="U30" i="31"/>
  <c r="U29" i="31" s="1"/>
  <c r="Q30" i="31"/>
  <c r="Q29" i="31" s="1"/>
  <c r="L30" i="31"/>
  <c r="L29" i="31" s="1"/>
  <c r="H30" i="31"/>
  <c r="U28" i="31"/>
  <c r="Q28" i="31"/>
  <c r="L28" i="31"/>
  <c r="H28" i="31"/>
  <c r="U27" i="31"/>
  <c r="U26" i="31" s="1"/>
  <c r="Q27" i="31"/>
  <c r="Q26" i="31" s="1"/>
  <c r="L27" i="31"/>
  <c r="L26" i="31" s="1"/>
  <c r="H27" i="31"/>
  <c r="H26" i="31" s="1"/>
  <c r="U25" i="31"/>
  <c r="Q25" i="31"/>
  <c r="L25" i="31"/>
  <c r="H25" i="31"/>
  <c r="U24" i="31"/>
  <c r="U23" i="31" s="1"/>
  <c r="Q24" i="31"/>
  <c r="Q23" i="31" s="1"/>
  <c r="L24" i="31"/>
  <c r="L23" i="31" s="1"/>
  <c r="H24" i="31"/>
  <c r="M30" i="31" l="1"/>
  <c r="M29" i="31" s="1"/>
  <c r="V46" i="31"/>
  <c r="V31" i="31"/>
  <c r="V34" i="31"/>
  <c r="M24" i="31"/>
  <c r="M33" i="31"/>
  <c r="M45" i="31"/>
  <c r="M43" i="31"/>
  <c r="V25" i="31"/>
  <c r="V37" i="31"/>
  <c r="V39" i="31"/>
  <c r="L44" i="31"/>
  <c r="H38" i="31"/>
  <c r="V40" i="31"/>
  <c r="L32" i="31"/>
  <c r="V36" i="31"/>
  <c r="M28" i="31"/>
  <c r="V33" i="31"/>
  <c r="M37" i="31"/>
  <c r="M39" i="31"/>
  <c r="V42" i="31"/>
  <c r="V43" i="31"/>
  <c r="V45" i="31"/>
  <c r="V44" i="31" s="1"/>
  <c r="V27" i="31"/>
  <c r="M25" i="31"/>
  <c r="M23" i="31" s="1"/>
  <c r="M27" i="31"/>
  <c r="V24" i="31"/>
  <c r="V28" i="31"/>
  <c r="V30" i="31"/>
  <c r="M34" i="31"/>
  <c r="M32" i="31" s="1"/>
  <c r="H35" i="31"/>
  <c r="M36" i="31"/>
  <c r="M40" i="31"/>
  <c r="H41" i="31"/>
  <c r="M42" i="31"/>
  <c r="M46" i="31"/>
  <c r="H23" i="31"/>
  <c r="H29" i="31"/>
  <c r="V38" i="31" l="1"/>
  <c r="V32" i="31"/>
  <c r="V29" i="31"/>
  <c r="V41" i="31"/>
  <c r="M44" i="31"/>
  <c r="V35" i="31"/>
  <c r="M41" i="31"/>
  <c r="V23" i="31"/>
  <c r="M26" i="31"/>
  <c r="M38" i="31"/>
  <c r="M35" i="31"/>
  <c r="V26" i="31"/>
  <c r="U59" i="30"/>
  <c r="Q59" i="30"/>
  <c r="L59" i="30"/>
  <c r="H59" i="30"/>
  <c r="U58" i="30"/>
  <c r="Q58" i="30"/>
  <c r="Q57" i="30" s="1"/>
  <c r="L58" i="30"/>
  <c r="H58" i="30"/>
  <c r="H57" i="30" s="1"/>
  <c r="U56" i="30"/>
  <c r="Q56" i="30"/>
  <c r="L56" i="30"/>
  <c r="H56" i="30"/>
  <c r="U55" i="30"/>
  <c r="U54" i="30" s="1"/>
  <c r="Q55" i="30"/>
  <c r="Q54" i="30" s="1"/>
  <c r="L55" i="30"/>
  <c r="L54" i="30" s="1"/>
  <c r="H55" i="30"/>
  <c r="U53" i="30"/>
  <c r="Q53" i="30"/>
  <c r="L53" i="30"/>
  <c r="H53" i="30"/>
  <c r="U52" i="30"/>
  <c r="U51" i="30" s="1"/>
  <c r="Q52" i="30"/>
  <c r="Q51" i="30" s="1"/>
  <c r="L52" i="30"/>
  <c r="L51" i="30" s="1"/>
  <c r="H52" i="30"/>
  <c r="H51" i="30" s="1"/>
  <c r="U50" i="30"/>
  <c r="Q50" i="30"/>
  <c r="L50" i="30"/>
  <c r="H50" i="30"/>
  <c r="U49" i="30"/>
  <c r="U48" i="30" s="1"/>
  <c r="Q49" i="30"/>
  <c r="Q48" i="30" s="1"/>
  <c r="L49" i="30"/>
  <c r="L48" i="30" s="1"/>
  <c r="H49" i="30"/>
  <c r="U47" i="30"/>
  <c r="Q47" i="30"/>
  <c r="L47" i="30"/>
  <c r="H47" i="30"/>
  <c r="U46" i="30"/>
  <c r="Q46" i="30"/>
  <c r="L46" i="30"/>
  <c r="L45" i="30" s="1"/>
  <c r="H46" i="30"/>
  <c r="U45" i="30"/>
  <c r="Q45" i="30"/>
  <c r="U44" i="30"/>
  <c r="Q44" i="30"/>
  <c r="L44" i="30"/>
  <c r="H44" i="30"/>
  <c r="U43" i="30"/>
  <c r="U42" i="30" s="1"/>
  <c r="Q43" i="30"/>
  <c r="Q42" i="30" s="1"/>
  <c r="L43" i="30"/>
  <c r="L42" i="30" s="1"/>
  <c r="H43" i="30"/>
  <c r="U41" i="30"/>
  <c r="Q41" i="30"/>
  <c r="L41" i="30"/>
  <c r="H41" i="30"/>
  <c r="U40" i="30"/>
  <c r="Q40" i="30"/>
  <c r="Q39" i="30" s="1"/>
  <c r="L40" i="30"/>
  <c r="L39" i="30" s="1"/>
  <c r="H40" i="30"/>
  <c r="H39" i="30" s="1"/>
  <c r="U39" i="30"/>
  <c r="U38" i="30"/>
  <c r="Q38" i="30"/>
  <c r="L38" i="30"/>
  <c r="H38" i="30"/>
  <c r="U37" i="30"/>
  <c r="U36" i="30" s="1"/>
  <c r="Q37" i="30"/>
  <c r="Q36" i="30" s="1"/>
  <c r="L37" i="30"/>
  <c r="L36" i="30" s="1"/>
  <c r="H37" i="30"/>
  <c r="U35" i="30"/>
  <c r="Q35" i="30"/>
  <c r="L35" i="30"/>
  <c r="H35" i="30"/>
  <c r="U34" i="30"/>
  <c r="Q34" i="30"/>
  <c r="L34" i="30"/>
  <c r="H34" i="30"/>
  <c r="H33" i="30" s="1"/>
  <c r="U33" i="30"/>
  <c r="Q33" i="30"/>
  <c r="U32" i="30"/>
  <c r="Q32" i="30"/>
  <c r="L32" i="30"/>
  <c r="H32" i="30"/>
  <c r="U31" i="30"/>
  <c r="U30" i="30" s="1"/>
  <c r="Q31" i="30"/>
  <c r="Q30" i="30" s="1"/>
  <c r="L31" i="30"/>
  <c r="L30" i="30" s="1"/>
  <c r="H31" i="30"/>
  <c r="U29" i="30"/>
  <c r="Q29" i="30"/>
  <c r="L29" i="30"/>
  <c r="H29" i="30"/>
  <c r="U28" i="30"/>
  <c r="U27" i="30" s="1"/>
  <c r="Q28" i="30"/>
  <c r="L28" i="30"/>
  <c r="L27" i="30" s="1"/>
  <c r="H28" i="30"/>
  <c r="Q27" i="30"/>
  <c r="V35" i="30" l="1"/>
  <c r="M55" i="30"/>
  <c r="H45" i="30"/>
  <c r="M53" i="30"/>
  <c r="V29" i="30"/>
  <c r="V47" i="30"/>
  <c r="U57" i="30"/>
  <c r="L57" i="30"/>
  <c r="H27" i="30"/>
  <c r="V41" i="30"/>
  <c r="V58" i="30"/>
  <c r="V34" i="30"/>
  <c r="V33" i="30" s="1"/>
  <c r="V37" i="30"/>
  <c r="V59" i="30"/>
  <c r="M32" i="30"/>
  <c r="M38" i="30"/>
  <c r="M44" i="30"/>
  <c r="M50" i="30"/>
  <c r="M56" i="30"/>
  <c r="V31" i="30"/>
  <c r="V43" i="30"/>
  <c r="V49" i="30"/>
  <c r="V32" i="30"/>
  <c r="V40" i="30"/>
  <c r="V44" i="30"/>
  <c r="V46" i="30"/>
  <c r="V50" i="30"/>
  <c r="V52" i="30"/>
  <c r="V56" i="30"/>
  <c r="M34" i="30"/>
  <c r="M40" i="30"/>
  <c r="M46" i="30"/>
  <c r="M52" i="30"/>
  <c r="M58" i="30"/>
  <c r="L33" i="30"/>
  <c r="V53" i="30"/>
  <c r="V55" i="30"/>
  <c r="V54" i="30" s="1"/>
  <c r="M29" i="30"/>
  <c r="H30" i="30"/>
  <c r="M31" i="30"/>
  <c r="M35" i="30"/>
  <c r="H36" i="30"/>
  <c r="M37" i="30"/>
  <c r="M41" i="30"/>
  <c r="H42" i="30"/>
  <c r="M43" i="30"/>
  <c r="M47" i="30"/>
  <c r="H48" i="30"/>
  <c r="M49" i="30"/>
  <c r="H54" i="30"/>
  <c r="M59" i="30"/>
  <c r="V28" i="30"/>
  <c r="V27" i="30" s="1"/>
  <c r="V38" i="30"/>
  <c r="M28" i="30"/>
  <c r="M27" i="30" s="1"/>
  <c r="M54" i="30" l="1"/>
  <c r="M51" i="30"/>
  <c r="V39" i="30"/>
  <c r="M42" i="30"/>
  <c r="V45" i="30"/>
  <c r="M33" i="30"/>
  <c r="M30" i="30"/>
  <c r="M36" i="30"/>
  <c r="M39" i="30"/>
  <c r="V48" i="30"/>
  <c r="V30" i="30"/>
  <c r="V36" i="30"/>
  <c r="M48" i="30"/>
  <c r="V42" i="30"/>
  <c r="V57" i="30"/>
  <c r="M57" i="30"/>
  <c r="M45" i="30"/>
  <c r="V51" i="30"/>
  <c r="U66" i="29" l="1"/>
  <c r="Q66" i="29"/>
  <c r="L66" i="29"/>
  <c r="H66" i="29"/>
  <c r="U65" i="29"/>
  <c r="Q65" i="29"/>
  <c r="L65" i="29"/>
  <c r="L64" i="29" s="1"/>
  <c r="H65" i="29"/>
  <c r="H64" i="29" s="1"/>
  <c r="U64" i="29"/>
  <c r="Q64" i="29"/>
  <c r="U63" i="29"/>
  <c r="Q63" i="29"/>
  <c r="L63" i="29"/>
  <c r="H63" i="29"/>
  <c r="U62" i="29"/>
  <c r="Q62" i="29"/>
  <c r="L62" i="29"/>
  <c r="H62" i="29"/>
  <c r="U60" i="29"/>
  <c r="Q60" i="29"/>
  <c r="L60" i="29"/>
  <c r="H60" i="29"/>
  <c r="U59" i="29"/>
  <c r="Q59" i="29"/>
  <c r="L59" i="29"/>
  <c r="L58" i="29" s="1"/>
  <c r="H59" i="29"/>
  <c r="H58" i="29" s="1"/>
  <c r="U57" i="29"/>
  <c r="Q57" i="29"/>
  <c r="L57" i="29"/>
  <c r="H57" i="29"/>
  <c r="U56" i="29"/>
  <c r="U55" i="29" s="1"/>
  <c r="Q56" i="29"/>
  <c r="Q55" i="29" s="1"/>
  <c r="L56" i="29"/>
  <c r="L55" i="29" s="1"/>
  <c r="H56" i="29"/>
  <c r="U54" i="29"/>
  <c r="Q54" i="29"/>
  <c r="L54" i="29"/>
  <c r="H54" i="29"/>
  <c r="U53" i="29"/>
  <c r="Q53" i="29"/>
  <c r="Q52" i="29" s="1"/>
  <c r="L53" i="29"/>
  <c r="L52" i="29" s="1"/>
  <c r="H53" i="29"/>
  <c r="H52" i="29" s="1"/>
  <c r="U52" i="29"/>
  <c r="U51" i="29"/>
  <c r="Q51" i="29"/>
  <c r="L51" i="29"/>
  <c r="H51" i="29"/>
  <c r="U50" i="29"/>
  <c r="U49" i="29" s="1"/>
  <c r="Q50" i="29"/>
  <c r="Q49" i="29" s="1"/>
  <c r="L50" i="29"/>
  <c r="L49" i="29" s="1"/>
  <c r="H50" i="29"/>
  <c r="U48" i="29"/>
  <c r="Q48" i="29"/>
  <c r="L48" i="29"/>
  <c r="H48" i="29"/>
  <c r="U47" i="29"/>
  <c r="U46" i="29" s="1"/>
  <c r="Q47" i="29"/>
  <c r="Q46" i="29" s="1"/>
  <c r="L47" i="29"/>
  <c r="L46" i="29" s="1"/>
  <c r="H47" i="29"/>
  <c r="H46" i="29" s="1"/>
  <c r="U45" i="29"/>
  <c r="Q45" i="29"/>
  <c r="L45" i="29"/>
  <c r="H45" i="29"/>
  <c r="U44" i="29"/>
  <c r="U43" i="29" s="1"/>
  <c r="Q44" i="29"/>
  <c r="Q43" i="29" s="1"/>
  <c r="L44" i="29"/>
  <c r="L43" i="29" s="1"/>
  <c r="H44" i="29"/>
  <c r="U42" i="29"/>
  <c r="Q42" i="29"/>
  <c r="L42" i="29"/>
  <c r="H42" i="29"/>
  <c r="U41" i="29"/>
  <c r="U40" i="29" s="1"/>
  <c r="Q41" i="29"/>
  <c r="Q40" i="29" s="1"/>
  <c r="L41" i="29"/>
  <c r="L40" i="29" s="1"/>
  <c r="H41" i="29"/>
  <c r="H40" i="29" s="1"/>
  <c r="U39" i="29"/>
  <c r="Q39" i="29"/>
  <c r="L39" i="29"/>
  <c r="H39" i="29"/>
  <c r="U38" i="29"/>
  <c r="U37" i="29" s="1"/>
  <c r="Q38" i="29"/>
  <c r="Q37" i="29" s="1"/>
  <c r="L38" i="29"/>
  <c r="L37" i="29" s="1"/>
  <c r="H38" i="29"/>
  <c r="U36" i="29"/>
  <c r="Q36" i="29"/>
  <c r="L36" i="29"/>
  <c r="H36" i="29"/>
  <c r="U35" i="29"/>
  <c r="Q35" i="29"/>
  <c r="Q34" i="29" s="1"/>
  <c r="L35" i="29"/>
  <c r="L34" i="29" s="1"/>
  <c r="H35" i="29"/>
  <c r="H34" i="29" s="1"/>
  <c r="U34" i="29"/>
  <c r="U33" i="29"/>
  <c r="Q33" i="29"/>
  <c r="L33" i="29"/>
  <c r="H33" i="29"/>
  <c r="U32" i="29"/>
  <c r="Q32" i="29"/>
  <c r="Q31" i="29" s="1"/>
  <c r="L32" i="29"/>
  <c r="H32" i="29"/>
  <c r="L31" i="29"/>
  <c r="U30" i="29"/>
  <c r="Q30" i="29"/>
  <c r="L30" i="29"/>
  <c r="H30" i="29"/>
  <c r="U29" i="29"/>
  <c r="U28" i="29" s="1"/>
  <c r="Q29" i="29"/>
  <c r="L29" i="29"/>
  <c r="L28" i="29" s="1"/>
  <c r="H29" i="29"/>
  <c r="H28" i="29" s="1"/>
  <c r="Q28" i="29"/>
  <c r="Q58" i="29" l="1"/>
  <c r="V66" i="29"/>
  <c r="U58" i="29"/>
  <c r="U31" i="29"/>
  <c r="V30" i="29"/>
  <c r="V36" i="29"/>
  <c r="V42" i="29"/>
  <c r="V48" i="29"/>
  <c r="V54" i="29"/>
  <c r="V60" i="29"/>
  <c r="V32" i="29"/>
  <c r="V38" i="29"/>
  <c r="V44" i="29"/>
  <c r="V50" i="29"/>
  <c r="V56" i="29"/>
  <c r="V62" i="29"/>
  <c r="M33" i="29"/>
  <c r="M39" i="29"/>
  <c r="V45" i="29"/>
  <c r="M51" i="29"/>
  <c r="V57" i="29"/>
  <c r="M63" i="29"/>
  <c r="V29" i="29"/>
  <c r="V33" i="29"/>
  <c r="V35" i="29"/>
  <c r="V39" i="29"/>
  <c r="V47" i="29"/>
  <c r="V53" i="29"/>
  <c r="V59" i="29"/>
  <c r="V65" i="29"/>
  <c r="V64" i="29" s="1"/>
  <c r="M29" i="29"/>
  <c r="M35" i="29"/>
  <c r="M41" i="29"/>
  <c r="M45" i="29"/>
  <c r="M57" i="29"/>
  <c r="M30" i="29"/>
  <c r="H31" i="29"/>
  <c r="M32" i="29"/>
  <c r="M36" i="29"/>
  <c r="H37" i="29"/>
  <c r="M38" i="29"/>
  <c r="M42" i="29"/>
  <c r="H43" i="29"/>
  <c r="M44" i="29"/>
  <c r="M48" i="29"/>
  <c r="H49" i="29"/>
  <c r="M50" i="29"/>
  <c r="M54" i="29"/>
  <c r="H55" i="29"/>
  <c r="M56" i="29"/>
  <c r="M60" i="29"/>
  <c r="M62" i="29"/>
  <c r="M66" i="29"/>
  <c r="V41" i="29"/>
  <c r="V51" i="29"/>
  <c r="V63" i="29"/>
  <c r="M47" i="29"/>
  <c r="M53" i="29"/>
  <c r="M59" i="29"/>
  <c r="M65" i="29"/>
  <c r="U58" i="28"/>
  <c r="Q58" i="28"/>
  <c r="L58" i="28"/>
  <c r="H58" i="28"/>
  <c r="U57" i="28"/>
  <c r="U56" i="28" s="1"/>
  <c r="Q57" i="28"/>
  <c r="Q56" i="28" s="1"/>
  <c r="L57" i="28"/>
  <c r="L56" i="28" s="1"/>
  <c r="H57" i="28"/>
  <c r="U55" i="28"/>
  <c r="Q55" i="28"/>
  <c r="L55" i="28"/>
  <c r="H55" i="28"/>
  <c r="U54" i="28"/>
  <c r="Q54" i="28"/>
  <c r="Q53" i="28" s="1"/>
  <c r="L54" i="28"/>
  <c r="H54" i="28"/>
  <c r="C54" i="28"/>
  <c r="A54" i="28"/>
  <c r="U52" i="28"/>
  <c r="Q52" i="28"/>
  <c r="L52" i="28"/>
  <c r="H52" i="28"/>
  <c r="U51" i="28"/>
  <c r="Q51" i="28"/>
  <c r="Q50" i="28" s="1"/>
  <c r="L51" i="28"/>
  <c r="H51" i="28"/>
  <c r="C51" i="28"/>
  <c r="A51" i="28"/>
  <c r="U50" i="28"/>
  <c r="U49" i="28"/>
  <c r="Q49" i="28"/>
  <c r="L49" i="28"/>
  <c r="H49" i="28"/>
  <c r="U48" i="28"/>
  <c r="U47" i="28" s="1"/>
  <c r="Q48" i="28"/>
  <c r="L48" i="28"/>
  <c r="H48" i="28"/>
  <c r="C48" i="28"/>
  <c r="B48" i="28"/>
  <c r="H47" i="28"/>
  <c r="U46" i="28"/>
  <c r="Q46" i="28"/>
  <c r="L46" i="28"/>
  <c r="H46" i="28"/>
  <c r="U45" i="28"/>
  <c r="Q45" i="28"/>
  <c r="L45" i="28"/>
  <c r="H45" i="28"/>
  <c r="C45" i="28"/>
  <c r="B45" i="28"/>
  <c r="A45" i="28"/>
  <c r="U43" i="28"/>
  <c r="Q43" i="28"/>
  <c r="L43" i="28"/>
  <c r="H43" i="28"/>
  <c r="U42" i="28"/>
  <c r="Q42" i="28"/>
  <c r="L42" i="28"/>
  <c r="L41" i="28" s="1"/>
  <c r="H42" i="28"/>
  <c r="M42" i="28" s="1"/>
  <c r="C42" i="28"/>
  <c r="B42" i="28"/>
  <c r="U40" i="28"/>
  <c r="Q40" i="28"/>
  <c r="L40" i="28"/>
  <c r="H40" i="28"/>
  <c r="U39" i="28"/>
  <c r="Q39" i="28"/>
  <c r="L39" i="28"/>
  <c r="L38" i="28" s="1"/>
  <c r="H39" i="28"/>
  <c r="C39" i="28"/>
  <c r="B39" i="28"/>
  <c r="A39" i="28"/>
  <c r="U37" i="28"/>
  <c r="Q37" i="28"/>
  <c r="L37" i="28"/>
  <c r="H37" i="28"/>
  <c r="U36" i="28"/>
  <c r="Q36" i="28"/>
  <c r="L36" i="28"/>
  <c r="H36" i="28"/>
  <c r="C36" i="28"/>
  <c r="B36" i="28"/>
  <c r="L35" i="28"/>
  <c r="U34" i="28"/>
  <c r="Q34" i="28"/>
  <c r="L34" i="28"/>
  <c r="H34" i="28"/>
  <c r="U33" i="28"/>
  <c r="Q33" i="28"/>
  <c r="L33" i="28"/>
  <c r="H33" i="28"/>
  <c r="C33" i="28"/>
  <c r="B33" i="28"/>
  <c r="L32" i="28"/>
  <c r="U31" i="28"/>
  <c r="Q31" i="28"/>
  <c r="L31" i="28"/>
  <c r="H31" i="28"/>
  <c r="U30" i="28"/>
  <c r="Q30" i="28"/>
  <c r="L30" i="28"/>
  <c r="H30" i="28"/>
  <c r="C30" i="28"/>
  <c r="B30" i="28"/>
  <c r="U28" i="28"/>
  <c r="Q28" i="28"/>
  <c r="L28" i="28"/>
  <c r="H28" i="28"/>
  <c r="U27" i="28"/>
  <c r="Q27" i="28"/>
  <c r="L27" i="28"/>
  <c r="H27" i="28"/>
  <c r="C27" i="28"/>
  <c r="B27" i="28"/>
  <c r="A27" i="28"/>
  <c r="L29" i="28" l="1"/>
  <c r="M39" i="28"/>
  <c r="M40" i="28"/>
  <c r="V40" i="29"/>
  <c r="V55" i="29"/>
  <c r="V58" i="29"/>
  <c r="M37" i="29"/>
  <c r="V34" i="29"/>
  <c r="V57" i="28"/>
  <c r="V58" i="28"/>
  <c r="V54" i="28"/>
  <c r="H56" i="28"/>
  <c r="V45" i="28"/>
  <c r="V48" i="28"/>
  <c r="V51" i="28"/>
  <c r="M27" i="28"/>
  <c r="V49" i="29"/>
  <c r="V31" i="29"/>
  <c r="V43" i="29"/>
  <c r="Q29" i="28"/>
  <c r="U32" i="28"/>
  <c r="Q26" i="28"/>
  <c r="U29" i="28"/>
  <c r="V36" i="28"/>
  <c r="L47" i="28"/>
  <c r="L50" i="28"/>
  <c r="L53" i="28"/>
  <c r="V52" i="29"/>
  <c r="U26" i="28"/>
  <c r="V31" i="28"/>
  <c r="M33" i="28"/>
  <c r="Q35" i="28"/>
  <c r="Q41" i="28"/>
  <c r="Q47" i="28"/>
  <c r="M52" i="29"/>
  <c r="M49" i="29"/>
  <c r="M28" i="29"/>
  <c r="V46" i="29"/>
  <c r="V28" i="29"/>
  <c r="V28" i="28"/>
  <c r="M30" i="28"/>
  <c r="Q32" i="28"/>
  <c r="U35" i="28"/>
  <c r="U38" i="28"/>
  <c r="Q38" i="28"/>
  <c r="U41" i="28"/>
  <c r="U44" i="28"/>
  <c r="U53" i="28"/>
  <c r="M46" i="29"/>
  <c r="M31" i="29"/>
  <c r="V37" i="29"/>
  <c r="H41" i="28"/>
  <c r="H44" i="28"/>
  <c r="H50" i="28"/>
  <c r="H53" i="28"/>
  <c r="M55" i="29"/>
  <c r="M58" i="29"/>
  <c r="M43" i="29"/>
  <c r="M34" i="29"/>
  <c r="M64" i="29"/>
  <c r="M40" i="29"/>
  <c r="Q44" i="28"/>
  <c r="M46" i="28"/>
  <c r="V43" i="28"/>
  <c r="M43" i="28"/>
  <c r="M41" i="28" s="1"/>
  <c r="V40" i="28"/>
  <c r="V37" i="28"/>
  <c r="V34" i="28"/>
  <c r="V27" i="28"/>
  <c r="V30" i="28"/>
  <c r="V52" i="28"/>
  <c r="M36" i="28"/>
  <c r="V42" i="28"/>
  <c r="L44" i="28"/>
  <c r="M52" i="28"/>
  <c r="M55" i="28"/>
  <c r="M57" i="28"/>
  <c r="L26" i="28"/>
  <c r="M28" i="28"/>
  <c r="H29" i="28"/>
  <c r="M31" i="28"/>
  <c r="H32" i="28"/>
  <c r="M34" i="28"/>
  <c r="H35" i="28"/>
  <c r="M37" i="28"/>
  <c r="H38" i="28"/>
  <c r="M45" i="28"/>
  <c r="M48" i="28"/>
  <c r="M51" i="28"/>
  <c r="M54" i="28"/>
  <c r="M58" i="28"/>
  <c r="V33" i="28"/>
  <c r="V46" i="28"/>
  <c r="V49" i="28"/>
  <c r="V55" i="28"/>
  <c r="V39" i="28"/>
  <c r="M49" i="28"/>
  <c r="H26" i="28"/>
  <c r="M38" i="28" l="1"/>
  <c r="V44" i="28"/>
  <c r="M29" i="28"/>
  <c r="V47" i="28"/>
  <c r="V56" i="28"/>
  <c r="V53" i="28"/>
  <c r="V50" i="28"/>
  <c r="V35" i="28"/>
  <c r="V26" i="28"/>
  <c r="V41" i="28"/>
  <c r="M26" i="28"/>
  <c r="V38" i="28"/>
  <c r="M44" i="28"/>
  <c r="M32" i="28"/>
  <c r="V29" i="28"/>
  <c r="M56" i="28"/>
  <c r="V32" i="28"/>
  <c r="M50" i="28"/>
  <c r="M47" i="28"/>
  <c r="M35" i="28"/>
  <c r="M53" i="28"/>
  <c r="U79" i="27" l="1"/>
  <c r="Q79" i="27"/>
  <c r="L79" i="27"/>
  <c r="H79" i="27"/>
  <c r="U78" i="27"/>
  <c r="Q78" i="27"/>
  <c r="L78" i="27"/>
  <c r="L77" i="27" s="1"/>
  <c r="H78" i="27"/>
  <c r="U77" i="27"/>
  <c r="U76" i="27"/>
  <c r="Q76" i="27"/>
  <c r="L76" i="27"/>
  <c r="H76" i="27"/>
  <c r="U75" i="27"/>
  <c r="U74" i="27" s="1"/>
  <c r="Q75" i="27"/>
  <c r="Q74" i="27" s="1"/>
  <c r="L75" i="27"/>
  <c r="L74" i="27" s="1"/>
  <c r="H75" i="27"/>
  <c r="U73" i="27"/>
  <c r="Q73" i="27"/>
  <c r="L73" i="27"/>
  <c r="H73" i="27"/>
  <c r="U72" i="27"/>
  <c r="Q72" i="27"/>
  <c r="Q71" i="27" s="1"/>
  <c r="L72" i="27"/>
  <c r="L71" i="27" s="1"/>
  <c r="H72" i="27"/>
  <c r="H71" i="27" s="1"/>
  <c r="U71" i="27"/>
  <c r="U70" i="27"/>
  <c r="Q70" i="27"/>
  <c r="L70" i="27"/>
  <c r="H70" i="27"/>
  <c r="U69" i="27"/>
  <c r="U68" i="27" s="1"/>
  <c r="Q69" i="27"/>
  <c r="Q68" i="27" s="1"/>
  <c r="L69" i="27"/>
  <c r="L68" i="27" s="1"/>
  <c r="H69" i="27"/>
  <c r="U67" i="27"/>
  <c r="Q67" i="27"/>
  <c r="L67" i="27"/>
  <c r="H67" i="27"/>
  <c r="U66" i="27"/>
  <c r="Q66" i="27"/>
  <c r="Q65" i="27" s="1"/>
  <c r="L66" i="27"/>
  <c r="L65" i="27" s="1"/>
  <c r="H66" i="27"/>
  <c r="H65" i="27" s="1"/>
  <c r="U65" i="27"/>
  <c r="U64" i="27"/>
  <c r="Q64" i="27"/>
  <c r="L64" i="27"/>
  <c r="H64" i="27"/>
  <c r="U63" i="27"/>
  <c r="U62" i="27" s="1"/>
  <c r="Q63" i="27"/>
  <c r="Q62" i="27" s="1"/>
  <c r="L63" i="27"/>
  <c r="L62" i="27" s="1"/>
  <c r="H63" i="27"/>
  <c r="U61" i="27"/>
  <c r="Q61" i="27"/>
  <c r="L61" i="27"/>
  <c r="H61" i="27"/>
  <c r="U60" i="27"/>
  <c r="Q60" i="27"/>
  <c r="L60" i="27"/>
  <c r="L59" i="27" s="1"/>
  <c r="H60" i="27"/>
  <c r="H59" i="27" s="1"/>
  <c r="U59" i="27"/>
  <c r="Q59" i="27"/>
  <c r="U58" i="27"/>
  <c r="Q58" i="27"/>
  <c r="L58" i="27"/>
  <c r="H58" i="27"/>
  <c r="U57" i="27"/>
  <c r="U56" i="27" s="1"/>
  <c r="Q57" i="27"/>
  <c r="Q56" i="27" s="1"/>
  <c r="L57" i="27"/>
  <c r="H57" i="27"/>
  <c r="L56" i="27"/>
  <c r="U55" i="27"/>
  <c r="Q55" i="27"/>
  <c r="L55" i="27"/>
  <c r="H55" i="27"/>
  <c r="U54" i="27"/>
  <c r="U53" i="27" s="1"/>
  <c r="Q54" i="27"/>
  <c r="Q53" i="27" s="1"/>
  <c r="L54" i="27"/>
  <c r="L53" i="27" s="1"/>
  <c r="H54" i="27"/>
  <c r="H53" i="27" s="1"/>
  <c r="U52" i="27"/>
  <c r="Q52" i="27"/>
  <c r="L52" i="27"/>
  <c r="H52" i="27"/>
  <c r="U51" i="27"/>
  <c r="U50" i="27" s="1"/>
  <c r="Q51" i="27"/>
  <c r="Q50" i="27" s="1"/>
  <c r="L51" i="27"/>
  <c r="H51" i="27"/>
  <c r="C51" i="27"/>
  <c r="B51" i="27"/>
  <c r="U49" i="27"/>
  <c r="Q49" i="27"/>
  <c r="L49" i="27"/>
  <c r="H49" i="27"/>
  <c r="U48" i="27"/>
  <c r="U47" i="27" s="1"/>
  <c r="Q48" i="27"/>
  <c r="Q47" i="27" s="1"/>
  <c r="L48" i="27"/>
  <c r="H48" i="27"/>
  <c r="C48" i="27"/>
  <c r="B48" i="27"/>
  <c r="H47" i="27"/>
  <c r="U46" i="27"/>
  <c r="Q46" i="27"/>
  <c r="L46" i="27"/>
  <c r="H46" i="27"/>
  <c r="U45" i="27"/>
  <c r="U44" i="27" s="1"/>
  <c r="Q45" i="27"/>
  <c r="Q44" i="27" s="1"/>
  <c r="L45" i="27"/>
  <c r="H45" i="27"/>
  <c r="C45" i="27"/>
  <c r="B45" i="27"/>
  <c r="U43" i="27"/>
  <c r="Q43" i="27"/>
  <c r="L43" i="27"/>
  <c r="H43" i="27"/>
  <c r="U42" i="27"/>
  <c r="U41" i="27" s="1"/>
  <c r="Q42" i="27"/>
  <c r="Q41" i="27" s="1"/>
  <c r="L42" i="27"/>
  <c r="H42" i="27"/>
  <c r="H41" i="27" s="1"/>
  <c r="C42" i="27"/>
  <c r="B42" i="27"/>
  <c r="A42" i="27"/>
  <c r="U40" i="27"/>
  <c r="Q40" i="27"/>
  <c r="L40" i="27"/>
  <c r="H40" i="27"/>
  <c r="U39" i="27"/>
  <c r="U38" i="27" s="1"/>
  <c r="Q39" i="27"/>
  <c r="L39" i="27"/>
  <c r="L38" i="27" s="1"/>
  <c r="H39" i="27"/>
  <c r="H38" i="27" s="1"/>
  <c r="C39" i="27"/>
  <c r="B39" i="27"/>
  <c r="U37" i="27"/>
  <c r="Q37" i="27"/>
  <c r="L37" i="27"/>
  <c r="H37" i="27"/>
  <c r="U36" i="27"/>
  <c r="U35" i="27" s="1"/>
  <c r="Q36" i="27"/>
  <c r="L36" i="27"/>
  <c r="L35" i="27" s="1"/>
  <c r="H36" i="27"/>
  <c r="C36" i="27"/>
  <c r="B36" i="27"/>
  <c r="H35" i="27"/>
  <c r="U34" i="27"/>
  <c r="Q34" i="27"/>
  <c r="L34" i="27"/>
  <c r="H34" i="27"/>
  <c r="M34" i="27" s="1"/>
  <c r="U33" i="27"/>
  <c r="U32" i="27" s="1"/>
  <c r="Q33" i="27"/>
  <c r="L33" i="27"/>
  <c r="L32" i="27" s="1"/>
  <c r="H33" i="27"/>
  <c r="H32" i="27" s="1"/>
  <c r="C33" i="27"/>
  <c r="B33" i="27"/>
  <c r="U31" i="27"/>
  <c r="Q31" i="27"/>
  <c r="L31" i="27"/>
  <c r="H31" i="27"/>
  <c r="U30" i="27"/>
  <c r="U29" i="27" s="1"/>
  <c r="Q30" i="27"/>
  <c r="L30" i="27"/>
  <c r="L29" i="27" s="1"/>
  <c r="H30" i="27"/>
  <c r="C30" i="27"/>
  <c r="B30" i="27"/>
  <c r="A30" i="27"/>
  <c r="V78" i="27" l="1"/>
  <c r="M40" i="27"/>
  <c r="V45" i="27"/>
  <c r="Q38" i="27"/>
  <c r="Q32" i="27"/>
  <c r="Q35" i="27"/>
  <c r="Q77" i="27"/>
  <c r="H77" i="27"/>
  <c r="V37" i="27"/>
  <c r="V31" i="27"/>
  <c r="V34" i="27"/>
  <c r="V40" i="27"/>
  <c r="L47" i="27"/>
  <c r="V51" i="27"/>
  <c r="V57" i="27"/>
  <c r="V63" i="27"/>
  <c r="V69" i="27"/>
  <c r="V75" i="27"/>
  <c r="V79" i="27"/>
  <c r="M30" i="27"/>
  <c r="M36" i="27"/>
  <c r="V42" i="27"/>
  <c r="H44" i="27"/>
  <c r="L50" i="27"/>
  <c r="M58" i="27"/>
  <c r="M64" i="27"/>
  <c r="V70" i="27"/>
  <c r="M76" i="27"/>
  <c r="L41" i="27"/>
  <c r="Q29" i="27"/>
  <c r="M31" i="27"/>
  <c r="M33" i="27"/>
  <c r="M32" i="27" s="1"/>
  <c r="M37" i="27"/>
  <c r="M39" i="27"/>
  <c r="M38" i="27" s="1"/>
  <c r="L44" i="27"/>
  <c r="V48" i="27"/>
  <c r="H50" i="27"/>
  <c r="V55" i="27"/>
  <c r="V61" i="27"/>
  <c r="V67" i="27"/>
  <c r="V73" i="27"/>
  <c r="V43" i="27"/>
  <c r="V46" i="27"/>
  <c r="V44" i="27" s="1"/>
  <c r="V54" i="27"/>
  <c r="V58" i="27"/>
  <c r="V66" i="27"/>
  <c r="V72" i="27"/>
  <c r="V76" i="27"/>
  <c r="V33" i="27"/>
  <c r="M43" i="27"/>
  <c r="M52" i="27"/>
  <c r="M70" i="27"/>
  <c r="H29" i="27"/>
  <c r="M42" i="27"/>
  <c r="M41" i="27" s="1"/>
  <c r="M45" i="27"/>
  <c r="M48" i="27"/>
  <c r="M51" i="27"/>
  <c r="M55" i="27"/>
  <c r="H56" i="27"/>
  <c r="M57" i="27"/>
  <c r="M61" i="27"/>
  <c r="H62" i="27"/>
  <c r="M63" i="27"/>
  <c r="M67" i="27"/>
  <c r="H68" i="27"/>
  <c r="M69" i="27"/>
  <c r="M73" i="27"/>
  <c r="H74" i="27"/>
  <c r="M75" i="27"/>
  <c r="M79" i="27"/>
  <c r="V49" i="27"/>
  <c r="V52" i="27"/>
  <c r="V60" i="27"/>
  <c r="V64" i="27"/>
  <c r="V30" i="27"/>
  <c r="V36" i="27"/>
  <c r="V39" i="27"/>
  <c r="M46" i="27"/>
  <c r="M49" i="27"/>
  <c r="M54" i="27"/>
  <c r="M60" i="27"/>
  <c r="M59" i="27" s="1"/>
  <c r="M66" i="27"/>
  <c r="M72" i="27"/>
  <c r="M71" i="27" s="1"/>
  <c r="M78" i="27"/>
  <c r="V47" i="27" l="1"/>
  <c r="V77" i="27"/>
  <c r="V35" i="27"/>
  <c r="M56" i="27"/>
  <c r="V41" i="27"/>
  <c r="V29" i="27"/>
  <c r="M62" i="27"/>
  <c r="M44" i="27"/>
  <c r="V59" i="27"/>
  <c r="V32" i="27"/>
  <c r="V56" i="27"/>
  <c r="V68" i="27"/>
  <c r="V50" i="27"/>
  <c r="V74" i="27"/>
  <c r="V53" i="27"/>
  <c r="M29" i="27"/>
  <c r="V62" i="27"/>
  <c r="M68" i="27"/>
  <c r="V65" i="27"/>
  <c r="M35" i="27"/>
  <c r="V71" i="27"/>
  <c r="M65" i="27"/>
  <c r="V38" i="27"/>
  <c r="M74" i="27"/>
  <c r="M50" i="27"/>
  <c r="M77" i="27"/>
  <c r="M53" i="27"/>
  <c r="M47" i="27"/>
  <c r="U70" i="25" l="1"/>
  <c r="Q70" i="25"/>
  <c r="L70" i="25"/>
  <c r="H70" i="25"/>
  <c r="U69" i="25"/>
  <c r="U68" i="25" s="1"/>
  <c r="Q69" i="25"/>
  <c r="Q68" i="25" s="1"/>
  <c r="L69" i="25"/>
  <c r="L68" i="25" s="1"/>
  <c r="H69" i="25"/>
  <c r="U67" i="25"/>
  <c r="Q67" i="25"/>
  <c r="L67" i="25"/>
  <c r="H67" i="25"/>
  <c r="U66" i="25"/>
  <c r="Q66" i="25"/>
  <c r="Q65" i="25" s="1"/>
  <c r="L66" i="25"/>
  <c r="H66" i="25"/>
  <c r="M66" i="25" s="1"/>
  <c r="U65" i="25"/>
  <c r="U64" i="25"/>
  <c r="Q64" i="25"/>
  <c r="L64" i="25"/>
  <c r="H64" i="25"/>
  <c r="U63" i="25"/>
  <c r="U62" i="25" s="1"/>
  <c r="Q63" i="25"/>
  <c r="Q62" i="25" s="1"/>
  <c r="L63" i="25"/>
  <c r="L62" i="25" s="1"/>
  <c r="H63" i="25"/>
  <c r="U61" i="25"/>
  <c r="Q61" i="25"/>
  <c r="L61" i="25"/>
  <c r="H61" i="25"/>
  <c r="U60" i="25"/>
  <c r="Q60" i="25"/>
  <c r="Q59" i="25" s="1"/>
  <c r="L60" i="25"/>
  <c r="H60" i="25"/>
  <c r="H59" i="25" s="1"/>
  <c r="U59" i="25"/>
  <c r="U58" i="25"/>
  <c r="Q58" i="25"/>
  <c r="L58" i="25"/>
  <c r="H58" i="25"/>
  <c r="U57" i="25"/>
  <c r="U56" i="25" s="1"/>
  <c r="Q57" i="25"/>
  <c r="Q56" i="25" s="1"/>
  <c r="L57" i="25"/>
  <c r="L56" i="25" s="1"/>
  <c r="H57" i="25"/>
  <c r="U55" i="25"/>
  <c r="Q55" i="25"/>
  <c r="L55" i="25"/>
  <c r="H55" i="25"/>
  <c r="U54" i="25"/>
  <c r="Q54" i="25"/>
  <c r="Q53" i="25" s="1"/>
  <c r="L54" i="25"/>
  <c r="L53" i="25" s="1"/>
  <c r="H54" i="25"/>
  <c r="U53" i="25"/>
  <c r="U52" i="25"/>
  <c r="Q52" i="25"/>
  <c r="L52" i="25"/>
  <c r="H52" i="25"/>
  <c r="U51" i="25"/>
  <c r="U50" i="25" s="1"/>
  <c r="Q51" i="25"/>
  <c r="Q50" i="25" s="1"/>
  <c r="L51" i="25"/>
  <c r="L50" i="25" s="1"/>
  <c r="H51" i="25"/>
  <c r="U49" i="25"/>
  <c r="Q49" i="25"/>
  <c r="L49" i="25"/>
  <c r="H49" i="25"/>
  <c r="U48" i="25"/>
  <c r="U47" i="25" s="1"/>
  <c r="Q48" i="25"/>
  <c r="Q47" i="25" s="1"/>
  <c r="L48" i="25"/>
  <c r="H48" i="25"/>
  <c r="H47" i="25" s="1"/>
  <c r="U46" i="25"/>
  <c r="Q46" i="25"/>
  <c r="L46" i="25"/>
  <c r="H46" i="25"/>
  <c r="U45" i="25"/>
  <c r="U44" i="25" s="1"/>
  <c r="Q45" i="25"/>
  <c r="Q44" i="25" s="1"/>
  <c r="L45" i="25"/>
  <c r="L44" i="25" s="1"/>
  <c r="H45" i="25"/>
  <c r="U43" i="25"/>
  <c r="Q43" i="25"/>
  <c r="L43" i="25"/>
  <c r="H43" i="25"/>
  <c r="U42" i="25"/>
  <c r="Q42" i="25"/>
  <c r="Q41" i="25" s="1"/>
  <c r="L42" i="25"/>
  <c r="L41" i="25" s="1"/>
  <c r="H42" i="25"/>
  <c r="U41" i="25"/>
  <c r="U40" i="25"/>
  <c r="Q40" i="25"/>
  <c r="L40" i="25"/>
  <c r="H40" i="25"/>
  <c r="U39" i="25"/>
  <c r="U38" i="25" s="1"/>
  <c r="Q39" i="25"/>
  <c r="Q38" i="25" s="1"/>
  <c r="L39" i="25"/>
  <c r="L38" i="25" s="1"/>
  <c r="H39" i="25"/>
  <c r="U37" i="25"/>
  <c r="Q37" i="25"/>
  <c r="L37" i="25"/>
  <c r="H37" i="25"/>
  <c r="U36" i="25"/>
  <c r="Q36" i="25"/>
  <c r="Q35" i="25" s="1"/>
  <c r="L36" i="25"/>
  <c r="H36" i="25"/>
  <c r="H35" i="25" s="1"/>
  <c r="U35" i="25"/>
  <c r="U34" i="25"/>
  <c r="Q34" i="25"/>
  <c r="L34" i="25"/>
  <c r="H34" i="25"/>
  <c r="U33" i="25"/>
  <c r="U32" i="25" s="1"/>
  <c r="Q33" i="25"/>
  <c r="Q32" i="25" s="1"/>
  <c r="L33" i="25"/>
  <c r="L32" i="25" s="1"/>
  <c r="H33" i="25"/>
  <c r="M37" i="25" l="1"/>
  <c r="M39" i="25"/>
  <c r="M40" i="25"/>
  <c r="M67" i="25"/>
  <c r="M65" i="25" s="1"/>
  <c r="M33" i="25"/>
  <c r="M34" i="25"/>
  <c r="M54" i="25"/>
  <c r="M42" i="25"/>
  <c r="M43" i="25"/>
  <c r="M61" i="25"/>
  <c r="M51" i="25"/>
  <c r="M52" i="25"/>
  <c r="V49" i="25"/>
  <c r="V60" i="25"/>
  <c r="M63" i="25"/>
  <c r="M64" i="25"/>
  <c r="V46" i="25"/>
  <c r="V36" i="25"/>
  <c r="V48" i="25"/>
  <c r="V58" i="25"/>
  <c r="V70" i="25"/>
  <c r="M36" i="25"/>
  <c r="M46" i="25"/>
  <c r="M48" i="25"/>
  <c r="M58" i="25"/>
  <c r="M70" i="25"/>
  <c r="V40" i="25"/>
  <c r="H41" i="25"/>
  <c r="V42" i="25"/>
  <c r="V52" i="25"/>
  <c r="H53" i="25"/>
  <c r="V54" i="25"/>
  <c r="V55" i="25"/>
  <c r="V64" i="25"/>
  <c r="H65" i="25"/>
  <c r="V66" i="25"/>
  <c r="L35" i="25"/>
  <c r="L47" i="25"/>
  <c r="L59" i="25"/>
  <c r="M60" i="25"/>
  <c r="M59" i="25" s="1"/>
  <c r="V45" i="25"/>
  <c r="M57" i="25"/>
  <c r="L65" i="25"/>
  <c r="M69" i="25"/>
  <c r="V34" i="25"/>
  <c r="V33" i="25"/>
  <c r="V32" i="25" s="1"/>
  <c r="V37" i="25"/>
  <c r="V39" i="25"/>
  <c r="V43" i="25"/>
  <c r="V51" i="25"/>
  <c r="V57" i="25"/>
  <c r="V61" i="25"/>
  <c r="V63" i="25"/>
  <c r="V67" i="25"/>
  <c r="V69" i="25"/>
  <c r="H32" i="25"/>
  <c r="H38" i="25"/>
  <c r="H44" i="25"/>
  <c r="M45" i="25"/>
  <c r="M49" i="25"/>
  <c r="H50" i="25"/>
  <c r="M55" i="25"/>
  <c r="H56" i="25"/>
  <c r="H62" i="25"/>
  <c r="H68" i="25"/>
  <c r="M53" i="25" l="1"/>
  <c r="M68" i="25"/>
  <c r="M38" i="25"/>
  <c r="M32" i="25"/>
  <c r="V65" i="25"/>
  <c r="M35" i="25"/>
  <c r="M62" i="25"/>
  <c r="M50" i="25"/>
  <c r="V44" i="25"/>
  <c r="V59" i="25"/>
  <c r="M44" i="25"/>
  <c r="V35" i="25"/>
  <c r="M41" i="25"/>
  <c r="M56" i="25"/>
  <c r="V47" i="25"/>
  <c r="M47" i="25"/>
  <c r="V38" i="25"/>
  <c r="V68" i="25"/>
  <c r="V56" i="25"/>
  <c r="V50" i="25"/>
  <c r="V62" i="25"/>
  <c r="V41" i="25"/>
  <c r="V53" i="25"/>
  <c r="U49" i="24"/>
  <c r="Q49" i="24"/>
  <c r="L49" i="24"/>
  <c r="H49" i="24"/>
  <c r="U48" i="24"/>
  <c r="U47" i="24" s="1"/>
  <c r="Q48" i="24"/>
  <c r="Q47" i="24" s="1"/>
  <c r="L48" i="24"/>
  <c r="H48" i="24"/>
  <c r="U46" i="24"/>
  <c r="Q46" i="24"/>
  <c r="L46" i="24"/>
  <c r="H46" i="24"/>
  <c r="U45" i="24"/>
  <c r="U44" i="24" s="1"/>
  <c r="Q45" i="24"/>
  <c r="Q44" i="24" s="1"/>
  <c r="L45" i="24"/>
  <c r="H45" i="24"/>
  <c r="C45" i="24"/>
  <c r="A45" i="24"/>
  <c r="H44" i="24"/>
  <c r="U43" i="24"/>
  <c r="Q43" i="24"/>
  <c r="L43" i="24"/>
  <c r="H43" i="24"/>
  <c r="U42" i="24"/>
  <c r="U41" i="24" s="1"/>
  <c r="Q42" i="24"/>
  <c r="Q41" i="24" s="1"/>
  <c r="L42" i="24"/>
  <c r="H42" i="24"/>
  <c r="H41" i="24" s="1"/>
  <c r="C42" i="24"/>
  <c r="B42" i="24"/>
  <c r="U40" i="24"/>
  <c r="Q40" i="24"/>
  <c r="L40" i="24"/>
  <c r="H40" i="24"/>
  <c r="U39" i="24"/>
  <c r="U38" i="24" s="1"/>
  <c r="Q39" i="24"/>
  <c r="Q38" i="24" s="1"/>
  <c r="L39" i="24"/>
  <c r="H39" i="24"/>
  <c r="C39" i="24"/>
  <c r="B39" i="24"/>
  <c r="H38" i="24"/>
  <c r="U37" i="24"/>
  <c r="Q37" i="24"/>
  <c r="L37" i="24"/>
  <c r="H37" i="24"/>
  <c r="U36" i="24"/>
  <c r="U35" i="24" s="1"/>
  <c r="Q36" i="24"/>
  <c r="Q35" i="24" s="1"/>
  <c r="L36" i="24"/>
  <c r="H36" i="24"/>
  <c r="C36" i="24"/>
  <c r="B36" i="24"/>
  <c r="U34" i="24"/>
  <c r="Q34" i="24"/>
  <c r="L34" i="24"/>
  <c r="H34" i="24"/>
  <c r="U33" i="24"/>
  <c r="U32" i="24" s="1"/>
  <c r="Q33" i="24"/>
  <c r="Q32" i="24" s="1"/>
  <c r="L33" i="24"/>
  <c r="H33" i="24"/>
  <c r="C33" i="24"/>
  <c r="B33" i="24"/>
  <c r="A33" i="24"/>
  <c r="H32" i="24"/>
  <c r="U31" i="24"/>
  <c r="Q31" i="24"/>
  <c r="L31" i="24"/>
  <c r="H31" i="24"/>
  <c r="U30" i="24"/>
  <c r="U29" i="24" s="1"/>
  <c r="Q30" i="24"/>
  <c r="L30" i="24"/>
  <c r="H30" i="24"/>
  <c r="C30" i="24"/>
  <c r="B30" i="24"/>
  <c r="L29" i="24"/>
  <c r="H29" i="24"/>
  <c r="U28" i="24"/>
  <c r="Q28" i="24"/>
  <c r="L28" i="24"/>
  <c r="H28" i="24"/>
  <c r="U27" i="24"/>
  <c r="U26" i="24" s="1"/>
  <c r="Q27" i="24"/>
  <c r="L27" i="24"/>
  <c r="L26" i="24" s="1"/>
  <c r="H27" i="24"/>
  <c r="H26" i="24" s="1"/>
  <c r="C27" i="24"/>
  <c r="B27" i="24"/>
  <c r="U25" i="24"/>
  <c r="Q25" i="24"/>
  <c r="L25" i="24"/>
  <c r="H25" i="24"/>
  <c r="U24" i="24"/>
  <c r="U23" i="24" s="1"/>
  <c r="Q24" i="24"/>
  <c r="L24" i="24"/>
  <c r="L23" i="24" s="1"/>
  <c r="H24" i="24"/>
  <c r="C24" i="24"/>
  <c r="B24" i="24"/>
  <c r="A24" i="24"/>
  <c r="Q29" i="24" l="1"/>
  <c r="V48" i="24"/>
  <c r="L44" i="24"/>
  <c r="Q23" i="24"/>
  <c r="M24" i="24"/>
  <c r="V36" i="24"/>
  <c r="L35" i="24"/>
  <c r="M28" i="24"/>
  <c r="M34" i="24"/>
  <c r="V25" i="24"/>
  <c r="V31" i="24"/>
  <c r="M25" i="24"/>
  <c r="M27" i="24"/>
  <c r="V28" i="24"/>
  <c r="M31" i="24"/>
  <c r="V33" i="24"/>
  <c r="H35" i="24"/>
  <c r="L41" i="24"/>
  <c r="V45" i="24"/>
  <c r="H47" i="24"/>
  <c r="L47" i="24"/>
  <c r="V49" i="24"/>
  <c r="V47" i="24" s="1"/>
  <c r="V30" i="24"/>
  <c r="V29" i="24" s="1"/>
  <c r="V39" i="24"/>
  <c r="Q26" i="24"/>
  <c r="L38" i="24"/>
  <c r="V42" i="24"/>
  <c r="V40" i="24"/>
  <c r="V38" i="24" s="1"/>
  <c r="V43" i="24"/>
  <c r="V46" i="24"/>
  <c r="V27" i="24"/>
  <c r="M40" i="24"/>
  <c r="M46" i="24"/>
  <c r="M48" i="24"/>
  <c r="M30" i="24"/>
  <c r="M29" i="24" s="1"/>
  <c r="H23" i="24"/>
  <c r="M33" i="24"/>
  <c r="M32" i="24" s="1"/>
  <c r="M36" i="24"/>
  <c r="M39" i="24"/>
  <c r="M42" i="24"/>
  <c r="M45" i="24"/>
  <c r="M44" i="24" s="1"/>
  <c r="M49" i="24"/>
  <c r="V34" i="24"/>
  <c r="V37" i="24"/>
  <c r="V35" i="24" s="1"/>
  <c r="V24" i="24"/>
  <c r="L32" i="24"/>
  <c r="M37" i="24"/>
  <c r="M43" i="24"/>
  <c r="V26" i="24" l="1"/>
  <c r="M23" i="24"/>
  <c r="V41" i="24"/>
  <c r="M26" i="24"/>
  <c r="V23" i="24"/>
  <c r="V32" i="24"/>
  <c r="V44" i="24"/>
  <c r="M38" i="24"/>
  <c r="M35" i="24"/>
  <c r="M47" i="24"/>
  <c r="M41" i="24"/>
  <c r="U54" i="23" l="1"/>
  <c r="Q54" i="23"/>
  <c r="L54" i="23"/>
  <c r="H54" i="23"/>
  <c r="U53" i="23"/>
  <c r="Q53" i="23"/>
  <c r="L53" i="23"/>
  <c r="L52" i="23" s="1"/>
  <c r="H53" i="23"/>
  <c r="U52" i="23"/>
  <c r="Q52" i="23"/>
  <c r="U51" i="23"/>
  <c r="Q51" i="23"/>
  <c r="L51" i="23"/>
  <c r="H51" i="23"/>
  <c r="U50" i="23"/>
  <c r="U49" i="23" s="1"/>
  <c r="Q50" i="23"/>
  <c r="Q49" i="23" s="1"/>
  <c r="L50" i="23"/>
  <c r="L49" i="23" s="1"/>
  <c r="H50" i="23"/>
  <c r="M50" i="23" s="1"/>
  <c r="U48" i="23"/>
  <c r="Q48" i="23"/>
  <c r="L48" i="23"/>
  <c r="H48" i="23"/>
  <c r="U47" i="23"/>
  <c r="Q47" i="23"/>
  <c r="Q46" i="23" s="1"/>
  <c r="L47" i="23"/>
  <c r="H47" i="23"/>
  <c r="H46" i="23" s="1"/>
  <c r="U46" i="23"/>
  <c r="U45" i="23"/>
  <c r="Q45" i="23"/>
  <c r="L45" i="23"/>
  <c r="H45" i="23"/>
  <c r="U44" i="23"/>
  <c r="U43" i="23" s="1"/>
  <c r="Q44" i="23"/>
  <c r="Q43" i="23" s="1"/>
  <c r="L44" i="23"/>
  <c r="L43" i="23" s="1"/>
  <c r="H44" i="23"/>
  <c r="U42" i="23"/>
  <c r="Q42" i="23"/>
  <c r="L42" i="23"/>
  <c r="H42" i="23"/>
  <c r="U41" i="23"/>
  <c r="Q41" i="23"/>
  <c r="Q40" i="23" s="1"/>
  <c r="L41" i="23"/>
  <c r="L40" i="23" s="1"/>
  <c r="H41" i="23"/>
  <c r="H40" i="23" s="1"/>
  <c r="U40" i="23"/>
  <c r="U39" i="23"/>
  <c r="Q39" i="23"/>
  <c r="L39" i="23"/>
  <c r="H39" i="23"/>
  <c r="U38" i="23"/>
  <c r="U37" i="23" s="1"/>
  <c r="Q38" i="23"/>
  <c r="Q37" i="23" s="1"/>
  <c r="L38" i="23"/>
  <c r="L37" i="23" s="1"/>
  <c r="H38" i="23"/>
  <c r="U36" i="23"/>
  <c r="Q36" i="23"/>
  <c r="L36" i="23"/>
  <c r="H36" i="23"/>
  <c r="U35" i="23"/>
  <c r="U34" i="23" s="1"/>
  <c r="Q35" i="23"/>
  <c r="Q34" i="23" s="1"/>
  <c r="L35" i="23"/>
  <c r="H35" i="23"/>
  <c r="H34" i="23" s="1"/>
  <c r="U33" i="23"/>
  <c r="Q33" i="23"/>
  <c r="L33" i="23"/>
  <c r="H33" i="23"/>
  <c r="U32" i="23"/>
  <c r="U31" i="23" s="1"/>
  <c r="Q32" i="23"/>
  <c r="Q31" i="23" s="1"/>
  <c r="L32" i="23"/>
  <c r="L31" i="23" s="1"/>
  <c r="H32" i="23"/>
  <c r="M32" i="23" s="1"/>
  <c r="U30" i="23"/>
  <c r="Q30" i="23"/>
  <c r="L30" i="23"/>
  <c r="H30" i="23"/>
  <c r="U29" i="23"/>
  <c r="Q29" i="23"/>
  <c r="Q28" i="23" s="1"/>
  <c r="L29" i="23"/>
  <c r="L28" i="23" s="1"/>
  <c r="H29" i="23"/>
  <c r="H28" i="23" s="1"/>
  <c r="U28" i="23"/>
  <c r="U27" i="23"/>
  <c r="Q27" i="23"/>
  <c r="L27" i="23"/>
  <c r="H27" i="23"/>
  <c r="U26" i="23"/>
  <c r="U25" i="23" s="1"/>
  <c r="Q26" i="23"/>
  <c r="Q25" i="23" s="1"/>
  <c r="L26" i="23"/>
  <c r="L25" i="23" s="1"/>
  <c r="H26" i="23"/>
  <c r="M44" i="23" l="1"/>
  <c r="V53" i="23"/>
  <c r="V26" i="23"/>
  <c r="V54" i="23"/>
  <c r="V38" i="23"/>
  <c r="M35" i="23"/>
  <c r="H52" i="23"/>
  <c r="V47" i="23"/>
  <c r="M27" i="23"/>
  <c r="M45" i="23"/>
  <c r="M43" i="23" s="1"/>
  <c r="M33" i="23"/>
  <c r="M31" i="23" s="1"/>
  <c r="M39" i="23"/>
  <c r="M51" i="23"/>
  <c r="M49" i="23" s="1"/>
  <c r="M30" i="23"/>
  <c r="M36" i="23"/>
  <c r="M42" i="23"/>
  <c r="M48" i="23"/>
  <c r="V29" i="23"/>
  <c r="V33" i="23"/>
  <c r="V35" i="23"/>
  <c r="V39" i="23"/>
  <c r="V37" i="23" s="1"/>
  <c r="V45" i="23"/>
  <c r="V51" i="23"/>
  <c r="M29" i="23"/>
  <c r="M47" i="23"/>
  <c r="M53" i="23"/>
  <c r="V30" i="23"/>
  <c r="V32" i="23"/>
  <c r="L34" i="23"/>
  <c r="V36" i="23"/>
  <c r="V42" i="23"/>
  <c r="V44" i="23"/>
  <c r="L46" i="23"/>
  <c r="V48" i="23"/>
  <c r="V50" i="23"/>
  <c r="V49" i="23" s="1"/>
  <c r="H25" i="23"/>
  <c r="M26" i="23"/>
  <c r="H31" i="23"/>
  <c r="H37" i="23"/>
  <c r="M38" i="23"/>
  <c r="M37" i="23" s="1"/>
  <c r="H43" i="23"/>
  <c r="H49" i="23"/>
  <c r="M54" i="23"/>
  <c r="V27" i="23"/>
  <c r="V41" i="23"/>
  <c r="M41" i="23"/>
  <c r="V25" i="23" l="1"/>
  <c r="V52" i="23"/>
  <c r="M34" i="23"/>
  <c r="M28" i="23"/>
  <c r="M40" i="23"/>
  <c r="V46" i="23"/>
  <c r="M25" i="23"/>
  <c r="M52" i="23"/>
  <c r="V28" i="23"/>
  <c r="V40" i="23"/>
  <c r="M46" i="23"/>
  <c r="V31" i="23"/>
  <c r="V43" i="23"/>
  <c r="V34" i="23"/>
  <c r="U48" i="22" l="1"/>
  <c r="Q48" i="22"/>
  <c r="L48" i="22"/>
  <c r="H48" i="22"/>
  <c r="U47" i="22"/>
  <c r="Q47" i="22"/>
  <c r="Q46" i="22" s="1"/>
  <c r="L47" i="22"/>
  <c r="H47" i="22"/>
  <c r="C47" i="22"/>
  <c r="B47" i="22"/>
  <c r="U44" i="22"/>
  <c r="Q44" i="22"/>
  <c r="L44" i="22"/>
  <c r="H44" i="22"/>
  <c r="U43" i="22"/>
  <c r="Q43" i="22"/>
  <c r="Q42" i="22" s="1"/>
  <c r="L43" i="22"/>
  <c r="H43" i="22"/>
  <c r="C43" i="22"/>
  <c r="B43" i="22"/>
  <c r="U41" i="22"/>
  <c r="Q41" i="22"/>
  <c r="L41" i="22"/>
  <c r="H41" i="22"/>
  <c r="U40" i="22"/>
  <c r="Q40" i="22"/>
  <c r="Q39" i="22" s="1"/>
  <c r="L40" i="22"/>
  <c r="H40" i="22"/>
  <c r="C40" i="22"/>
  <c r="B40" i="22"/>
  <c r="A40" i="22"/>
  <c r="U38" i="22"/>
  <c r="Q38" i="22"/>
  <c r="L38" i="22"/>
  <c r="H38" i="22"/>
  <c r="U37" i="22"/>
  <c r="U36" i="22" s="1"/>
  <c r="Q37" i="22"/>
  <c r="Q36" i="22" s="1"/>
  <c r="L37" i="22"/>
  <c r="H37" i="22"/>
  <c r="C37" i="22"/>
  <c r="B37" i="22"/>
  <c r="H36" i="22"/>
  <c r="U35" i="22"/>
  <c r="Q35" i="22"/>
  <c r="L35" i="22"/>
  <c r="H35" i="22"/>
  <c r="U34" i="22"/>
  <c r="U33" i="22" s="1"/>
  <c r="Q34" i="22"/>
  <c r="Q33" i="22" s="1"/>
  <c r="L34" i="22"/>
  <c r="H34" i="22"/>
  <c r="H33" i="22" s="1"/>
  <c r="C34" i="22"/>
  <c r="B34" i="22"/>
  <c r="U32" i="22"/>
  <c r="Q32" i="22"/>
  <c r="L32" i="22"/>
  <c r="H32" i="22"/>
  <c r="U31" i="22"/>
  <c r="U30" i="22" s="1"/>
  <c r="Q31" i="22"/>
  <c r="Q30" i="22" s="1"/>
  <c r="L31" i="22"/>
  <c r="H31" i="22"/>
  <c r="C31" i="22"/>
  <c r="B31" i="22"/>
  <c r="A31" i="22"/>
  <c r="H30" i="22"/>
  <c r="U29" i="22"/>
  <c r="Q29" i="22"/>
  <c r="L29" i="22"/>
  <c r="H29" i="22"/>
  <c r="U28" i="22"/>
  <c r="U27" i="22" s="1"/>
  <c r="Q28" i="22"/>
  <c r="L28" i="22"/>
  <c r="L27" i="22" s="1"/>
  <c r="H28" i="22"/>
  <c r="C28" i="22"/>
  <c r="B28" i="22"/>
  <c r="H27" i="22"/>
  <c r="U26" i="22"/>
  <c r="Q26" i="22"/>
  <c r="L26" i="22"/>
  <c r="H26" i="22"/>
  <c r="U25" i="22"/>
  <c r="U24" i="22" s="1"/>
  <c r="Q25" i="22"/>
  <c r="L25" i="22"/>
  <c r="L24" i="22" s="1"/>
  <c r="H25" i="22"/>
  <c r="C25" i="22"/>
  <c r="B25" i="22"/>
  <c r="A25" i="22"/>
  <c r="M26" i="22" l="1"/>
  <c r="M31" i="22"/>
  <c r="V48" i="22"/>
  <c r="V44" i="22"/>
  <c r="M34" i="22"/>
  <c r="M29" i="22"/>
  <c r="M47" i="22"/>
  <c r="H39" i="22"/>
  <c r="M43" i="22"/>
  <c r="M40" i="22"/>
  <c r="L36" i="22"/>
  <c r="L42" i="22"/>
  <c r="Q27" i="22"/>
  <c r="M32" i="22"/>
  <c r="M30" i="22" s="1"/>
  <c r="Q24" i="22"/>
  <c r="L39" i="22"/>
  <c r="L46" i="22"/>
  <c r="V25" i="22"/>
  <c r="V26" i="22"/>
  <c r="M28" i="22"/>
  <c r="V29" i="22"/>
  <c r="M35" i="22"/>
  <c r="M37" i="22"/>
  <c r="V40" i="22"/>
  <c r="U39" i="22"/>
  <c r="V43" i="22"/>
  <c r="U42" i="22"/>
  <c r="V47" i="22"/>
  <c r="U46" i="22"/>
  <c r="V32" i="22"/>
  <c r="V35" i="22"/>
  <c r="V38" i="22"/>
  <c r="V28" i="22"/>
  <c r="L30" i="22"/>
  <c r="M38" i="22"/>
  <c r="V41" i="22"/>
  <c r="M25" i="22"/>
  <c r="M24" i="22" s="1"/>
  <c r="V31" i="22"/>
  <c r="V30" i="22" s="1"/>
  <c r="L33" i="22"/>
  <c r="V34" i="22"/>
  <c r="V37" i="22"/>
  <c r="M41" i="22"/>
  <c r="M39" i="22" s="1"/>
  <c r="H42" i="22"/>
  <c r="M44" i="22"/>
  <c r="H46" i="22"/>
  <c r="M48" i="22"/>
  <c r="H24" i="22"/>
  <c r="U59" i="21"/>
  <c r="Q59" i="21"/>
  <c r="L59" i="21"/>
  <c r="H59" i="21"/>
  <c r="U58" i="21"/>
  <c r="U57" i="21" s="1"/>
  <c r="Q58" i="21"/>
  <c r="L58" i="21"/>
  <c r="H58" i="21"/>
  <c r="H57" i="21" s="1"/>
  <c r="U56" i="21"/>
  <c r="Q56" i="21"/>
  <c r="L56" i="21"/>
  <c r="H56" i="21"/>
  <c r="U55" i="21"/>
  <c r="U54" i="21" s="1"/>
  <c r="Q55" i="21"/>
  <c r="Q54" i="21" s="1"/>
  <c r="L55" i="21"/>
  <c r="L54" i="21" s="1"/>
  <c r="H55" i="21"/>
  <c r="U53" i="21"/>
  <c r="Q53" i="21"/>
  <c r="L53" i="21"/>
  <c r="H53" i="21"/>
  <c r="U52" i="21"/>
  <c r="Q52" i="21"/>
  <c r="L52" i="21"/>
  <c r="L51" i="21" s="1"/>
  <c r="H52" i="21"/>
  <c r="H51" i="21" s="1"/>
  <c r="U51" i="21"/>
  <c r="Q51" i="21"/>
  <c r="U50" i="21"/>
  <c r="Q50" i="21"/>
  <c r="L50" i="21"/>
  <c r="H50" i="21"/>
  <c r="U49" i="21"/>
  <c r="U48" i="21" s="1"/>
  <c r="Q49" i="21"/>
  <c r="Q48" i="21" s="1"/>
  <c r="L49" i="21"/>
  <c r="L48" i="21" s="1"/>
  <c r="H49" i="21"/>
  <c r="U47" i="21"/>
  <c r="Q47" i="21"/>
  <c r="L47" i="21"/>
  <c r="H47" i="21"/>
  <c r="U46" i="21"/>
  <c r="Q46" i="21"/>
  <c r="L46" i="21"/>
  <c r="L45" i="21" s="1"/>
  <c r="H46" i="21"/>
  <c r="H45" i="21" s="1"/>
  <c r="U45" i="21"/>
  <c r="Q45" i="21"/>
  <c r="U44" i="21"/>
  <c r="Q44" i="21"/>
  <c r="L44" i="21"/>
  <c r="H44" i="21"/>
  <c r="U43" i="21"/>
  <c r="U42" i="21" s="1"/>
  <c r="Q43" i="21"/>
  <c r="Q42" i="21" s="1"/>
  <c r="L43" i="21"/>
  <c r="L42" i="21" s="1"/>
  <c r="H43" i="21"/>
  <c r="U41" i="21"/>
  <c r="Q41" i="21"/>
  <c r="L41" i="21"/>
  <c r="H41" i="21"/>
  <c r="U40" i="21"/>
  <c r="Q40" i="21"/>
  <c r="L40" i="21"/>
  <c r="H40" i="21"/>
  <c r="H39" i="21" s="1"/>
  <c r="U39" i="21"/>
  <c r="Q39" i="21"/>
  <c r="U38" i="21"/>
  <c r="Q38" i="21"/>
  <c r="L38" i="21"/>
  <c r="H38" i="21"/>
  <c r="U37" i="21"/>
  <c r="U36" i="21" s="1"/>
  <c r="Q37" i="21"/>
  <c r="Q36" i="21" s="1"/>
  <c r="L37" i="21"/>
  <c r="L36" i="21" s="1"/>
  <c r="H37" i="21"/>
  <c r="U35" i="21"/>
  <c r="Q35" i="21"/>
  <c r="L35" i="21"/>
  <c r="H35" i="21"/>
  <c r="U34" i="21"/>
  <c r="Q34" i="21"/>
  <c r="L34" i="21"/>
  <c r="L33" i="21" s="1"/>
  <c r="H34" i="21"/>
  <c r="H33" i="21" s="1"/>
  <c r="U33" i="21"/>
  <c r="Q33" i="21"/>
  <c r="U32" i="21"/>
  <c r="Q32" i="21"/>
  <c r="L32" i="21"/>
  <c r="H32" i="21"/>
  <c r="U31" i="21"/>
  <c r="U30" i="21" s="1"/>
  <c r="Q31" i="21"/>
  <c r="Q30" i="21" s="1"/>
  <c r="L31" i="21"/>
  <c r="L30" i="21" s="1"/>
  <c r="H31" i="21"/>
  <c r="U29" i="21"/>
  <c r="Q29" i="21"/>
  <c r="L29" i="21"/>
  <c r="H29" i="21"/>
  <c r="U28" i="21"/>
  <c r="U27" i="21" s="1"/>
  <c r="Q28" i="21"/>
  <c r="Q27" i="21" s="1"/>
  <c r="L28" i="21"/>
  <c r="L27" i="21" s="1"/>
  <c r="H28" i="21"/>
  <c r="H27" i="21" s="1"/>
  <c r="M41" i="21" l="1"/>
  <c r="M35" i="21"/>
  <c r="M47" i="21"/>
  <c r="M33" i="22"/>
  <c r="M46" i="22"/>
  <c r="V33" i="22"/>
  <c r="V46" i="22"/>
  <c r="M27" i="22"/>
  <c r="M38" i="21"/>
  <c r="M29" i="21"/>
  <c r="V42" i="22"/>
  <c r="M44" i="21"/>
  <c r="M53" i="21"/>
  <c r="Q57" i="21"/>
  <c r="M36" i="22"/>
  <c r="V36" i="22"/>
  <c r="M50" i="21"/>
  <c r="M32" i="21"/>
  <c r="M56" i="21"/>
  <c r="V27" i="22"/>
  <c r="M42" i="22"/>
  <c r="V39" i="22"/>
  <c r="V24" i="22"/>
  <c r="V58" i="21"/>
  <c r="V31" i="21"/>
  <c r="M37" i="21"/>
  <c r="V40" i="21"/>
  <c r="V43" i="21"/>
  <c r="V49" i="21"/>
  <c r="V55" i="21"/>
  <c r="L57" i="21"/>
  <c r="V59" i="21"/>
  <c r="V28" i="21"/>
  <c r="V32" i="21"/>
  <c r="V38" i="21"/>
  <c r="V44" i="21"/>
  <c r="V52" i="21"/>
  <c r="V56" i="21"/>
  <c r="V54" i="21" s="1"/>
  <c r="M40" i="21"/>
  <c r="M52" i="21"/>
  <c r="M58" i="21"/>
  <c r="V29" i="21"/>
  <c r="V35" i="21"/>
  <c r="V37" i="21"/>
  <c r="L39" i="21"/>
  <c r="V41" i="21"/>
  <c r="V47" i="21"/>
  <c r="V53" i="21"/>
  <c r="H30" i="21"/>
  <c r="M31" i="21"/>
  <c r="M30" i="21" s="1"/>
  <c r="H36" i="21"/>
  <c r="H42" i="21"/>
  <c r="M43" i="21"/>
  <c r="H48" i="21"/>
  <c r="M49" i="21"/>
  <c r="H54" i="21"/>
  <c r="M55" i="21"/>
  <c r="M59" i="21"/>
  <c r="V34" i="21"/>
  <c r="V33" i="21" s="1"/>
  <c r="V46" i="21"/>
  <c r="V50" i="21"/>
  <c r="V48" i="21" s="1"/>
  <c r="M28" i="21"/>
  <c r="M27" i="21" s="1"/>
  <c r="M34" i="21"/>
  <c r="M46" i="21"/>
  <c r="M33" i="21" l="1"/>
  <c r="M39" i="21"/>
  <c r="M45" i="21"/>
  <c r="M36" i="21"/>
  <c r="M51" i="21"/>
  <c r="M48" i="21"/>
  <c r="V30" i="21"/>
  <c r="M54" i="21"/>
  <c r="M42" i="21"/>
  <c r="V45" i="21"/>
  <c r="V36" i="21"/>
  <c r="V42" i="21"/>
  <c r="V39" i="21"/>
  <c r="V57" i="21"/>
  <c r="M57" i="21"/>
  <c r="V51" i="21"/>
  <c r="V27" i="21"/>
  <c r="U72" i="17" l="1"/>
  <c r="Q72" i="17"/>
  <c r="L72" i="17"/>
  <c r="H72" i="17"/>
  <c r="U71" i="17"/>
  <c r="U70" i="17" s="1"/>
  <c r="Q71" i="17"/>
  <c r="Q70" i="17" s="1"/>
  <c r="L71" i="17"/>
  <c r="L70" i="17" s="1"/>
  <c r="H71" i="17"/>
  <c r="U69" i="17"/>
  <c r="Q69" i="17"/>
  <c r="L69" i="17"/>
  <c r="H69" i="17"/>
  <c r="U68" i="17"/>
  <c r="Q68" i="17"/>
  <c r="L68" i="17"/>
  <c r="H68" i="17"/>
  <c r="U66" i="17"/>
  <c r="Q66" i="17"/>
  <c r="L66" i="17"/>
  <c r="H66" i="17"/>
  <c r="U65" i="17"/>
  <c r="U64" i="17" s="1"/>
  <c r="Q65" i="17"/>
  <c r="Q64" i="17" s="1"/>
  <c r="L65" i="17"/>
  <c r="L64" i="17" s="1"/>
  <c r="H65" i="17"/>
  <c r="U63" i="17"/>
  <c r="Q63" i="17"/>
  <c r="L63" i="17"/>
  <c r="H63" i="17"/>
  <c r="U62" i="17"/>
  <c r="Q62" i="17"/>
  <c r="L62" i="17"/>
  <c r="L61" i="17" s="1"/>
  <c r="H62" i="17"/>
  <c r="H61" i="17" s="1"/>
  <c r="U61" i="17"/>
  <c r="U60" i="17"/>
  <c r="Q60" i="17"/>
  <c r="L60" i="17"/>
  <c r="H60" i="17"/>
  <c r="U59" i="17"/>
  <c r="U58" i="17" s="1"/>
  <c r="Q59" i="17"/>
  <c r="L59" i="17"/>
  <c r="L58" i="17" s="1"/>
  <c r="H59" i="17"/>
  <c r="U57" i="17"/>
  <c r="Q57" i="17"/>
  <c r="L57" i="17"/>
  <c r="H57" i="17"/>
  <c r="U56" i="17"/>
  <c r="U55" i="17" s="1"/>
  <c r="Q56" i="17"/>
  <c r="Q55" i="17" s="1"/>
  <c r="L56" i="17"/>
  <c r="L55" i="17" s="1"/>
  <c r="H56" i="17"/>
  <c r="U54" i="17"/>
  <c r="Q54" i="17"/>
  <c r="L54" i="17"/>
  <c r="H54" i="17"/>
  <c r="U53" i="17"/>
  <c r="Q53" i="17"/>
  <c r="Q52" i="17" s="1"/>
  <c r="L53" i="17"/>
  <c r="L52" i="17" s="1"/>
  <c r="H53" i="17"/>
  <c r="U51" i="17"/>
  <c r="Q51" i="17"/>
  <c r="L51" i="17"/>
  <c r="H51" i="17"/>
  <c r="U50" i="17"/>
  <c r="Q50" i="17"/>
  <c r="Q49" i="17" s="1"/>
  <c r="L50" i="17"/>
  <c r="L49" i="17" s="1"/>
  <c r="H50" i="17"/>
  <c r="U49" i="17"/>
  <c r="U48" i="17"/>
  <c r="Q48" i="17"/>
  <c r="L48" i="17"/>
  <c r="H48" i="17"/>
  <c r="U47" i="17"/>
  <c r="Q47" i="17"/>
  <c r="Q46" i="17" s="1"/>
  <c r="L47" i="17"/>
  <c r="L46" i="17" s="1"/>
  <c r="H47" i="17"/>
  <c r="U45" i="17"/>
  <c r="Q45" i="17"/>
  <c r="L45" i="17"/>
  <c r="H45" i="17"/>
  <c r="U44" i="17"/>
  <c r="U43" i="17" s="1"/>
  <c r="Q44" i="17"/>
  <c r="Q43" i="17" s="1"/>
  <c r="L44" i="17"/>
  <c r="L43" i="17" s="1"/>
  <c r="H44" i="17"/>
  <c r="U42" i="17"/>
  <c r="Q42" i="17"/>
  <c r="L42" i="17"/>
  <c r="H42" i="17"/>
  <c r="U41" i="17"/>
  <c r="Q41" i="17"/>
  <c r="Q40" i="17" s="1"/>
  <c r="L41" i="17"/>
  <c r="L40" i="17" s="1"/>
  <c r="H41" i="17"/>
  <c r="U39" i="17"/>
  <c r="Q39" i="17"/>
  <c r="L39" i="17"/>
  <c r="H39" i="17"/>
  <c r="U38" i="17"/>
  <c r="Q38" i="17"/>
  <c r="Q37" i="17" s="1"/>
  <c r="L38" i="17"/>
  <c r="L37" i="17" s="1"/>
  <c r="H38" i="17"/>
  <c r="U37" i="17"/>
  <c r="U36" i="17"/>
  <c r="Q36" i="17"/>
  <c r="L36" i="17"/>
  <c r="H36" i="17"/>
  <c r="U35" i="17"/>
  <c r="U34" i="17" s="1"/>
  <c r="Q35" i="17"/>
  <c r="Q34" i="17" s="1"/>
  <c r="L35" i="17"/>
  <c r="L34" i="17" s="1"/>
  <c r="H35" i="17"/>
  <c r="U33" i="17"/>
  <c r="Q33" i="17"/>
  <c r="L33" i="17"/>
  <c r="H33" i="17"/>
  <c r="U32" i="17"/>
  <c r="U31" i="17" s="1"/>
  <c r="Q32" i="17"/>
  <c r="L32" i="17"/>
  <c r="L31" i="17" s="1"/>
  <c r="H32" i="17"/>
  <c r="V44" i="17" l="1"/>
  <c r="M47" i="17"/>
  <c r="M53" i="17"/>
  <c r="V54" i="17"/>
  <c r="Q31" i="17"/>
  <c r="V38" i="17"/>
  <c r="M41" i="17"/>
  <c r="V42" i="17"/>
  <c r="V71" i="17"/>
  <c r="M50" i="17"/>
  <c r="M35" i="17"/>
  <c r="V48" i="17"/>
  <c r="V56" i="17"/>
  <c r="V32" i="17"/>
  <c r="V36" i="17"/>
  <c r="M63" i="17"/>
  <c r="V50" i="17"/>
  <c r="Q58" i="17"/>
  <c r="M66" i="17"/>
  <c r="M68" i="17"/>
  <c r="V69" i="17"/>
  <c r="M36" i="17"/>
  <c r="M48" i="17"/>
  <c r="M46" i="17" s="1"/>
  <c r="M38" i="17"/>
  <c r="H31" i="17"/>
  <c r="M33" i="17"/>
  <c r="H43" i="17"/>
  <c r="M45" i="17"/>
  <c r="U46" i="17"/>
  <c r="H55" i="17"/>
  <c r="M57" i="17"/>
  <c r="M59" i="17"/>
  <c r="V60" i="17"/>
  <c r="V62" i="17"/>
  <c r="H70" i="17"/>
  <c r="V72" i="17"/>
  <c r="M42" i="17"/>
  <c r="M44" i="17"/>
  <c r="M54" i="17"/>
  <c r="M56" i="17"/>
  <c r="M69" i="17"/>
  <c r="M71" i="17"/>
  <c r="Q61" i="17"/>
  <c r="M32" i="17"/>
  <c r="H37" i="17"/>
  <c r="V39" i="17"/>
  <c r="U40" i="17"/>
  <c r="H49" i="17"/>
  <c r="M51" i="17"/>
  <c r="U52" i="17"/>
  <c r="M60" i="17"/>
  <c r="M62" i="17"/>
  <c r="M65" i="17"/>
  <c r="V66" i="17"/>
  <c r="V35" i="17"/>
  <c r="V41" i="17"/>
  <c r="V40" i="17" s="1"/>
  <c r="V45" i="17"/>
  <c r="V47" i="17"/>
  <c r="V51" i="17"/>
  <c r="V53" i="17"/>
  <c r="V52" i="17" s="1"/>
  <c r="V57" i="17"/>
  <c r="V59" i="17"/>
  <c r="V63" i="17"/>
  <c r="V65" i="17"/>
  <c r="V68" i="17"/>
  <c r="M39" i="17"/>
  <c r="H52" i="17"/>
  <c r="M72" i="17"/>
  <c r="V33" i="17"/>
  <c r="V31" i="17" s="1"/>
  <c r="H34" i="17"/>
  <c r="H40" i="17"/>
  <c r="H46" i="17"/>
  <c r="H58" i="17"/>
  <c r="H64" i="17"/>
  <c r="U54" i="16"/>
  <c r="Q54" i="16"/>
  <c r="L54" i="16"/>
  <c r="H54" i="16"/>
  <c r="U53" i="16"/>
  <c r="Q53" i="16"/>
  <c r="L53" i="16"/>
  <c r="L52" i="16" s="1"/>
  <c r="H53" i="16"/>
  <c r="U51" i="16"/>
  <c r="Q51" i="16"/>
  <c r="L51" i="16"/>
  <c r="H51" i="16"/>
  <c r="U50" i="16"/>
  <c r="Q50" i="16"/>
  <c r="Q49" i="16" s="1"/>
  <c r="L50" i="16"/>
  <c r="L49" i="16" s="1"/>
  <c r="H50" i="16"/>
  <c r="U49" i="16"/>
  <c r="U48" i="16"/>
  <c r="Q48" i="16"/>
  <c r="L48" i="16"/>
  <c r="H48" i="16"/>
  <c r="U47" i="16"/>
  <c r="U46" i="16" s="1"/>
  <c r="Q47" i="16"/>
  <c r="Q46" i="16" s="1"/>
  <c r="L47" i="16"/>
  <c r="L46" i="16" s="1"/>
  <c r="H47" i="16"/>
  <c r="U45" i="16"/>
  <c r="Q45" i="16"/>
  <c r="L45" i="16"/>
  <c r="H45" i="16"/>
  <c r="U44" i="16"/>
  <c r="U43" i="16" s="1"/>
  <c r="Q44" i="16"/>
  <c r="Q43" i="16" s="1"/>
  <c r="L44" i="16"/>
  <c r="L43" i="16" s="1"/>
  <c r="H44" i="16"/>
  <c r="U42" i="16"/>
  <c r="Q42" i="16"/>
  <c r="L42" i="16"/>
  <c r="H42" i="16"/>
  <c r="U41" i="16"/>
  <c r="Q41" i="16"/>
  <c r="Q40" i="16" s="1"/>
  <c r="L41" i="16"/>
  <c r="L40" i="16" s="1"/>
  <c r="H41" i="16"/>
  <c r="U39" i="16"/>
  <c r="Q39" i="16"/>
  <c r="L39" i="16"/>
  <c r="H39" i="16"/>
  <c r="U38" i="16"/>
  <c r="Q38" i="16"/>
  <c r="Q37" i="16" s="1"/>
  <c r="L38" i="16"/>
  <c r="L37" i="16" s="1"/>
  <c r="H38" i="16"/>
  <c r="U37" i="16"/>
  <c r="U36" i="16"/>
  <c r="Q36" i="16"/>
  <c r="L36" i="16"/>
  <c r="H36" i="16"/>
  <c r="U35" i="16"/>
  <c r="U34" i="16" s="1"/>
  <c r="Q35" i="16"/>
  <c r="Q34" i="16" s="1"/>
  <c r="L35" i="16"/>
  <c r="L34" i="16" s="1"/>
  <c r="H35" i="16"/>
  <c r="U33" i="16"/>
  <c r="Q33" i="16"/>
  <c r="L33" i="16"/>
  <c r="H33" i="16"/>
  <c r="U32" i="16"/>
  <c r="U31" i="16" s="1"/>
  <c r="Q32" i="16"/>
  <c r="Q31" i="16" s="1"/>
  <c r="L32" i="16"/>
  <c r="L31" i="16" s="1"/>
  <c r="H32" i="16"/>
  <c r="U30" i="16"/>
  <c r="Q30" i="16"/>
  <c r="L30" i="16"/>
  <c r="H30" i="16"/>
  <c r="U29" i="16"/>
  <c r="Q29" i="16"/>
  <c r="Q28" i="16" s="1"/>
  <c r="L29" i="16"/>
  <c r="L28" i="16" s="1"/>
  <c r="H29" i="16"/>
  <c r="U27" i="16"/>
  <c r="Q27" i="16"/>
  <c r="L27" i="16"/>
  <c r="H27" i="16"/>
  <c r="U26" i="16"/>
  <c r="U25" i="16" s="1"/>
  <c r="Q26" i="16"/>
  <c r="Q25" i="16" s="1"/>
  <c r="L26" i="16"/>
  <c r="L25" i="16" s="1"/>
  <c r="H26" i="16"/>
  <c r="M34" i="17" l="1"/>
  <c r="M37" i="17"/>
  <c r="V46" i="17"/>
  <c r="Q52" i="16"/>
  <c r="V37" i="17"/>
  <c r="M53" i="16"/>
  <c r="V54" i="16"/>
  <c r="M52" i="17"/>
  <c r="M64" i="17"/>
  <c r="M31" i="17"/>
  <c r="V43" i="17"/>
  <c r="V70" i="17"/>
  <c r="M40" i="17"/>
  <c r="V44" i="16"/>
  <c r="M47" i="16"/>
  <c r="V48" i="16"/>
  <c r="M49" i="17"/>
  <c r="V32" i="16"/>
  <c r="M35" i="16"/>
  <c r="V36" i="16"/>
  <c r="V50" i="16"/>
  <c r="V64" i="17"/>
  <c r="M43" i="17"/>
  <c r="V49" i="17"/>
  <c r="V34" i="17"/>
  <c r="M61" i="17"/>
  <c r="V55" i="17"/>
  <c r="M36" i="16"/>
  <c r="V26" i="16"/>
  <c r="M29" i="16"/>
  <c r="V30" i="16"/>
  <c r="V38" i="16"/>
  <c r="M41" i="16"/>
  <c r="V42" i="16"/>
  <c r="M70" i="17"/>
  <c r="V58" i="17"/>
  <c r="M55" i="17"/>
  <c r="V61" i="17"/>
  <c r="M38" i="16"/>
  <c r="H49" i="16"/>
  <c r="M26" i="16"/>
  <c r="M48" i="16"/>
  <c r="M50" i="16"/>
  <c r="H37" i="16"/>
  <c r="H31" i="16"/>
  <c r="M33" i="16"/>
  <c r="H43" i="16"/>
  <c r="M45" i="16"/>
  <c r="M30" i="16"/>
  <c r="M32" i="16"/>
  <c r="M42" i="16"/>
  <c r="M44" i="16"/>
  <c r="M54" i="16"/>
  <c r="M52" i="16" s="1"/>
  <c r="H25" i="16"/>
  <c r="M27" i="16"/>
  <c r="U28" i="16"/>
  <c r="M39" i="16"/>
  <c r="U40" i="16"/>
  <c r="M51" i="16"/>
  <c r="U52" i="16"/>
  <c r="M58" i="17"/>
  <c r="V27" i="16"/>
  <c r="V29" i="16"/>
  <c r="V28" i="16" s="1"/>
  <c r="V33" i="16"/>
  <c r="V35" i="16"/>
  <c r="V39" i="16"/>
  <c r="V41" i="16"/>
  <c r="V45" i="16"/>
  <c r="V47" i="16"/>
  <c r="V51" i="16"/>
  <c r="V53" i="16"/>
  <c r="V52" i="16" s="1"/>
  <c r="H28" i="16"/>
  <c r="H34" i="16"/>
  <c r="H40" i="16"/>
  <c r="H46" i="16"/>
  <c r="H52" i="16"/>
  <c r="U68" i="15"/>
  <c r="Q68" i="15"/>
  <c r="L68" i="15"/>
  <c r="H68" i="15"/>
  <c r="U67" i="15"/>
  <c r="Q67" i="15"/>
  <c r="Q66" i="15" s="1"/>
  <c r="L67" i="15"/>
  <c r="H67" i="15"/>
  <c r="H66" i="15" s="1"/>
  <c r="U66" i="15"/>
  <c r="U65" i="15"/>
  <c r="Q65" i="15"/>
  <c r="L65" i="15"/>
  <c r="H65" i="15"/>
  <c r="U64" i="15"/>
  <c r="Q64" i="15"/>
  <c r="L64" i="15"/>
  <c r="H64" i="15"/>
  <c r="U62" i="15"/>
  <c r="Q62" i="15"/>
  <c r="L62" i="15"/>
  <c r="H62" i="15"/>
  <c r="U61" i="15"/>
  <c r="U60" i="15" s="1"/>
  <c r="Q61" i="15"/>
  <c r="Q60" i="15" s="1"/>
  <c r="L61" i="15"/>
  <c r="L60" i="15" s="1"/>
  <c r="H61" i="15"/>
  <c r="U59" i="15"/>
  <c r="Q59" i="15"/>
  <c r="L59" i="15"/>
  <c r="H59" i="15"/>
  <c r="U58" i="15"/>
  <c r="Q58" i="15"/>
  <c r="L58" i="15"/>
  <c r="L57" i="15" s="1"/>
  <c r="H58" i="15"/>
  <c r="H57" i="15" s="1"/>
  <c r="U57" i="15"/>
  <c r="Q57" i="15"/>
  <c r="U56" i="15"/>
  <c r="Q56" i="15"/>
  <c r="L56" i="15"/>
  <c r="H56" i="15"/>
  <c r="U55" i="15"/>
  <c r="U54" i="15" s="1"/>
  <c r="Q55" i="15"/>
  <c r="Q54" i="15" s="1"/>
  <c r="L55" i="15"/>
  <c r="L54" i="15" s="1"/>
  <c r="H55" i="15"/>
  <c r="U53" i="15"/>
  <c r="Q53" i="15"/>
  <c r="L53" i="15"/>
  <c r="H53" i="15"/>
  <c r="U52" i="15"/>
  <c r="U51" i="15" s="1"/>
  <c r="Q52" i="15"/>
  <c r="Q51" i="15" s="1"/>
  <c r="L52" i="15"/>
  <c r="L51" i="15" s="1"/>
  <c r="H52" i="15"/>
  <c r="H51" i="15" s="1"/>
  <c r="U50" i="15"/>
  <c r="Q50" i="15"/>
  <c r="L50" i="15"/>
  <c r="H50" i="15"/>
  <c r="U49" i="15"/>
  <c r="U48" i="15" s="1"/>
  <c r="Q49" i="15"/>
  <c r="Q48" i="15" s="1"/>
  <c r="L49" i="15"/>
  <c r="L48" i="15" s="1"/>
  <c r="H49" i="15"/>
  <c r="U47" i="15"/>
  <c r="Q47" i="15"/>
  <c r="L47" i="15"/>
  <c r="H47" i="15"/>
  <c r="U46" i="15"/>
  <c r="Q46" i="15"/>
  <c r="Q45" i="15" s="1"/>
  <c r="L46" i="15"/>
  <c r="L45" i="15" s="1"/>
  <c r="H46" i="15"/>
  <c r="H45" i="15" s="1"/>
  <c r="U45" i="15"/>
  <c r="U44" i="15"/>
  <c r="Q44" i="15"/>
  <c r="L44" i="15"/>
  <c r="H44" i="15"/>
  <c r="U43" i="15"/>
  <c r="U42" i="15" s="1"/>
  <c r="Q43" i="15"/>
  <c r="Q42" i="15" s="1"/>
  <c r="L43" i="15"/>
  <c r="L42" i="15" s="1"/>
  <c r="H43" i="15"/>
  <c r="U41" i="15"/>
  <c r="Q41" i="15"/>
  <c r="L41" i="15"/>
  <c r="H41" i="15"/>
  <c r="U40" i="15"/>
  <c r="Q40" i="15"/>
  <c r="Q39" i="15" s="1"/>
  <c r="L40" i="15"/>
  <c r="L39" i="15" s="1"/>
  <c r="H40" i="15"/>
  <c r="H39" i="15" s="1"/>
  <c r="U39" i="15"/>
  <c r="U38" i="15"/>
  <c r="Q38" i="15"/>
  <c r="L38" i="15"/>
  <c r="M38" i="15" s="1"/>
  <c r="H38" i="15"/>
  <c r="U37" i="15"/>
  <c r="U36" i="15" s="1"/>
  <c r="Q37" i="15"/>
  <c r="Q36" i="15" s="1"/>
  <c r="L37" i="15"/>
  <c r="H37" i="15"/>
  <c r="U35" i="15"/>
  <c r="Q35" i="15"/>
  <c r="L35" i="15"/>
  <c r="H35" i="15"/>
  <c r="U34" i="15"/>
  <c r="Q34" i="15"/>
  <c r="Q33" i="15" s="1"/>
  <c r="L34" i="15"/>
  <c r="L33" i="15" s="1"/>
  <c r="H34" i="15"/>
  <c r="H33" i="15" s="1"/>
  <c r="U33" i="15"/>
  <c r="U32" i="15"/>
  <c r="Q32" i="15"/>
  <c r="L32" i="15"/>
  <c r="H32" i="15"/>
  <c r="U31" i="15"/>
  <c r="U30" i="15" s="1"/>
  <c r="Q31" i="15"/>
  <c r="Q30" i="15" s="1"/>
  <c r="L31" i="15"/>
  <c r="L30" i="15" s="1"/>
  <c r="H31" i="15"/>
  <c r="M56" i="15" l="1"/>
  <c r="V46" i="16"/>
  <c r="V49" i="16"/>
  <c r="V25" i="16"/>
  <c r="M46" i="16"/>
  <c r="V43" i="16"/>
  <c r="L36" i="15"/>
  <c r="M34" i="16"/>
  <c r="V34" i="16"/>
  <c r="V31" i="16"/>
  <c r="V40" i="16"/>
  <c r="M25" i="16"/>
  <c r="M40" i="16"/>
  <c r="M28" i="16"/>
  <c r="V37" i="16"/>
  <c r="M37" i="16"/>
  <c r="M43" i="16"/>
  <c r="M49" i="16"/>
  <c r="M31" i="16"/>
  <c r="M44" i="15"/>
  <c r="M50" i="15"/>
  <c r="V32" i="15"/>
  <c r="M62" i="15"/>
  <c r="M65" i="15"/>
  <c r="V35" i="15"/>
  <c r="V41" i="15"/>
  <c r="V47" i="15"/>
  <c r="V53" i="15"/>
  <c r="V59" i="15"/>
  <c r="V67" i="15"/>
  <c r="V31" i="15"/>
  <c r="V37" i="15"/>
  <c r="V43" i="15"/>
  <c r="V49" i="15"/>
  <c r="V55" i="15"/>
  <c r="V61" i="15"/>
  <c r="V64" i="15"/>
  <c r="L66" i="15"/>
  <c r="V68" i="15"/>
  <c r="V34" i="15"/>
  <c r="V38" i="15"/>
  <c r="V46" i="15"/>
  <c r="V52" i="15"/>
  <c r="V56" i="15"/>
  <c r="M32" i="15"/>
  <c r="M34" i="15"/>
  <c r="H30" i="15"/>
  <c r="M31" i="15"/>
  <c r="M35" i="15"/>
  <c r="H36" i="15"/>
  <c r="M37" i="15"/>
  <c r="M36" i="15" s="1"/>
  <c r="M41" i="15"/>
  <c r="H42" i="15"/>
  <c r="M43" i="15"/>
  <c r="M47" i="15"/>
  <c r="H48" i="15"/>
  <c r="M49" i="15"/>
  <c r="M48" i="15" s="1"/>
  <c r="M53" i="15"/>
  <c r="H54" i="15"/>
  <c r="M55" i="15"/>
  <c r="M54" i="15" s="1"/>
  <c r="M59" i="15"/>
  <c r="H60" i="15"/>
  <c r="M61" i="15"/>
  <c r="M64" i="15"/>
  <c r="M68" i="15"/>
  <c r="V40" i="15"/>
  <c r="V39" i="15" s="1"/>
  <c r="V44" i="15"/>
  <c r="V50" i="15"/>
  <c r="V58" i="15"/>
  <c r="V62" i="15"/>
  <c r="V65" i="15"/>
  <c r="M40" i="15"/>
  <c r="M39" i="15" s="1"/>
  <c r="M46" i="15"/>
  <c r="M52" i="15"/>
  <c r="M51" i="15" s="1"/>
  <c r="M58" i="15"/>
  <c r="M67" i="15"/>
  <c r="M42" i="15" l="1"/>
  <c r="M33" i="15"/>
  <c r="V45" i="15"/>
  <c r="V57" i="15"/>
  <c r="V48" i="15"/>
  <c r="V36" i="15"/>
  <c r="V33" i="15"/>
  <c r="V30" i="15"/>
  <c r="V54" i="15"/>
  <c r="M57" i="15"/>
  <c r="V42" i="15"/>
  <c r="M60" i="15"/>
  <c r="V60" i="15"/>
  <c r="V51" i="15"/>
  <c r="V66" i="15"/>
  <c r="M45" i="15"/>
  <c r="M66" i="15"/>
  <c r="M30" i="15"/>
  <c r="U78" i="14" l="1"/>
  <c r="Q78" i="14"/>
  <c r="L78" i="14"/>
  <c r="H78" i="14"/>
  <c r="U77" i="14"/>
  <c r="Q77" i="14"/>
  <c r="L77" i="14"/>
  <c r="H77" i="14"/>
  <c r="U76" i="14"/>
  <c r="Q76" i="14"/>
  <c r="U75" i="14"/>
  <c r="Q75" i="14"/>
  <c r="L75" i="14"/>
  <c r="H75" i="14"/>
  <c r="U74" i="14"/>
  <c r="U73" i="14" s="1"/>
  <c r="Q74" i="14"/>
  <c r="L74" i="14"/>
  <c r="L73" i="14" s="1"/>
  <c r="H74" i="14"/>
  <c r="U72" i="14"/>
  <c r="Q72" i="14"/>
  <c r="L72" i="14"/>
  <c r="H72" i="14"/>
  <c r="U71" i="14"/>
  <c r="Q71" i="14"/>
  <c r="Q70" i="14" s="1"/>
  <c r="L71" i="14"/>
  <c r="L70" i="14" s="1"/>
  <c r="H71" i="14"/>
  <c r="U70" i="14"/>
  <c r="U69" i="14"/>
  <c r="Q69" i="14"/>
  <c r="L69" i="14"/>
  <c r="H69" i="14"/>
  <c r="U68" i="14"/>
  <c r="Q68" i="14"/>
  <c r="Q67" i="14" s="1"/>
  <c r="L68" i="14"/>
  <c r="L67" i="14" s="1"/>
  <c r="H68" i="14"/>
  <c r="U66" i="14"/>
  <c r="Q66" i="14"/>
  <c r="L66" i="14"/>
  <c r="H66" i="14"/>
  <c r="U65" i="14"/>
  <c r="U64" i="14" s="1"/>
  <c r="Q65" i="14"/>
  <c r="L65" i="14"/>
  <c r="H65" i="14"/>
  <c r="Q64" i="14"/>
  <c r="U63" i="14"/>
  <c r="Q63" i="14"/>
  <c r="L63" i="14"/>
  <c r="H63" i="14"/>
  <c r="U62" i="14"/>
  <c r="U61" i="14" s="1"/>
  <c r="Q62" i="14"/>
  <c r="Q61" i="14" s="1"/>
  <c r="L62" i="14"/>
  <c r="L61" i="14" s="1"/>
  <c r="H62" i="14"/>
  <c r="U60" i="14"/>
  <c r="Q60" i="14"/>
  <c r="L60" i="14"/>
  <c r="H60" i="14"/>
  <c r="U59" i="14"/>
  <c r="Q59" i="14"/>
  <c r="L59" i="14"/>
  <c r="L58" i="14" s="1"/>
  <c r="H59" i="14"/>
  <c r="U58" i="14"/>
  <c r="Q58" i="14"/>
  <c r="U57" i="14"/>
  <c r="Q57" i="14"/>
  <c r="L57" i="14"/>
  <c r="H57" i="14"/>
  <c r="U56" i="14"/>
  <c r="U55" i="14" s="1"/>
  <c r="Q56" i="14"/>
  <c r="Q55" i="14" s="1"/>
  <c r="L56" i="14"/>
  <c r="L55" i="14" s="1"/>
  <c r="H56" i="14"/>
  <c r="U54" i="14"/>
  <c r="Q54" i="14"/>
  <c r="L54" i="14"/>
  <c r="H54" i="14"/>
  <c r="U53" i="14"/>
  <c r="U52" i="14" s="1"/>
  <c r="Q53" i="14"/>
  <c r="Q52" i="14" s="1"/>
  <c r="L53" i="14"/>
  <c r="L52" i="14" s="1"/>
  <c r="H53" i="14"/>
  <c r="U51" i="14"/>
  <c r="Q51" i="14"/>
  <c r="L51" i="14"/>
  <c r="H51" i="14"/>
  <c r="U50" i="14"/>
  <c r="U49" i="14" s="1"/>
  <c r="Q50" i="14"/>
  <c r="Q49" i="14" s="1"/>
  <c r="L50" i="14"/>
  <c r="L49" i="14" s="1"/>
  <c r="H50" i="14"/>
  <c r="U48" i="14"/>
  <c r="Q48" i="14"/>
  <c r="L48" i="14"/>
  <c r="H48" i="14"/>
  <c r="U47" i="14"/>
  <c r="Q47" i="14"/>
  <c r="L47" i="14"/>
  <c r="L46" i="14" s="1"/>
  <c r="H47" i="14"/>
  <c r="U46" i="14"/>
  <c r="Q46" i="14"/>
  <c r="U45" i="14"/>
  <c r="Q45" i="14"/>
  <c r="L45" i="14"/>
  <c r="H45" i="14"/>
  <c r="U44" i="14"/>
  <c r="U43" i="14" s="1"/>
  <c r="Q44" i="14"/>
  <c r="Q43" i="14" s="1"/>
  <c r="L44" i="14"/>
  <c r="H44" i="14"/>
  <c r="U42" i="14"/>
  <c r="Q42" i="14"/>
  <c r="L42" i="14"/>
  <c r="H42" i="14"/>
  <c r="U41" i="14"/>
  <c r="U40" i="14" s="1"/>
  <c r="Q41" i="14"/>
  <c r="Q40" i="14" s="1"/>
  <c r="L41" i="14"/>
  <c r="L40" i="14" s="1"/>
  <c r="H41" i="14"/>
  <c r="U39" i="14"/>
  <c r="Q39" i="14"/>
  <c r="L39" i="14"/>
  <c r="H39" i="14"/>
  <c r="U38" i="14"/>
  <c r="U37" i="14" s="1"/>
  <c r="Q38" i="14"/>
  <c r="L38" i="14"/>
  <c r="H38" i="14"/>
  <c r="U36" i="14"/>
  <c r="Q36" i="14"/>
  <c r="L36" i="14"/>
  <c r="H36" i="14"/>
  <c r="U35" i="14"/>
  <c r="U34" i="14" s="1"/>
  <c r="Q35" i="14"/>
  <c r="L35" i="14"/>
  <c r="L34" i="14" s="1"/>
  <c r="H35" i="14"/>
  <c r="Q34" i="14"/>
  <c r="U33" i="14"/>
  <c r="Q33" i="14"/>
  <c r="L33" i="14"/>
  <c r="H33" i="14"/>
  <c r="U32" i="14"/>
  <c r="U31" i="14" s="1"/>
  <c r="Q32" i="14"/>
  <c r="Q31" i="14" s="1"/>
  <c r="L32" i="14"/>
  <c r="L31" i="14" s="1"/>
  <c r="H32" i="14"/>
  <c r="U67" i="14" l="1"/>
  <c r="Q73" i="14"/>
  <c r="V62" i="14"/>
  <c r="V68" i="14"/>
  <c r="V65" i="14"/>
  <c r="V77" i="14"/>
  <c r="H76" i="14"/>
  <c r="V36" i="14"/>
  <c r="V48" i="14"/>
  <c r="V56" i="14"/>
  <c r="V32" i="14"/>
  <c r="V42" i="14"/>
  <c r="V44" i="14"/>
  <c r="V60" i="14"/>
  <c r="L64" i="14"/>
  <c r="V66" i="14"/>
  <c r="V74" i="14"/>
  <c r="L76" i="14"/>
  <c r="V78" i="14"/>
  <c r="V38" i="14"/>
  <c r="M39" i="14"/>
  <c r="V50" i="14"/>
  <c r="V72" i="14"/>
  <c r="M75" i="14"/>
  <c r="H70" i="14"/>
  <c r="M69" i="14"/>
  <c r="M63" i="14"/>
  <c r="H58" i="14"/>
  <c r="M57" i="14"/>
  <c r="V54" i="14"/>
  <c r="H52" i="14"/>
  <c r="M51" i="14"/>
  <c r="H46" i="14"/>
  <c r="M45" i="14"/>
  <c r="L43" i="14"/>
  <c r="H40" i="14"/>
  <c r="Q37" i="14"/>
  <c r="L37" i="14"/>
  <c r="H34" i="14"/>
  <c r="M33" i="14"/>
  <c r="V35" i="14"/>
  <c r="V39" i="14"/>
  <c r="V45" i="14"/>
  <c r="V53" i="14"/>
  <c r="V59" i="14"/>
  <c r="V71" i="14"/>
  <c r="M35" i="14"/>
  <c r="H31" i="14"/>
  <c r="M32" i="14"/>
  <c r="M36" i="14"/>
  <c r="H37" i="14"/>
  <c r="M38" i="14"/>
  <c r="M42" i="14"/>
  <c r="H43" i="14"/>
  <c r="M44" i="14"/>
  <c r="M48" i="14"/>
  <c r="H49" i="14"/>
  <c r="M50" i="14"/>
  <c r="M54" i="14"/>
  <c r="H55" i="14"/>
  <c r="M56" i="14"/>
  <c r="M60" i="14"/>
  <c r="H61" i="14"/>
  <c r="M62" i="14"/>
  <c r="M66" i="14"/>
  <c r="H67" i="14"/>
  <c r="M68" i="14"/>
  <c r="M72" i="14"/>
  <c r="H73" i="14"/>
  <c r="M74" i="14"/>
  <c r="M78" i="14"/>
  <c r="V33" i="14"/>
  <c r="V41" i="14"/>
  <c r="V47" i="14"/>
  <c r="V51" i="14"/>
  <c r="V57" i="14"/>
  <c r="V63" i="14"/>
  <c r="V69" i="14"/>
  <c r="V75" i="14"/>
  <c r="M41" i="14"/>
  <c r="M47" i="14"/>
  <c r="M53" i="14"/>
  <c r="M59" i="14"/>
  <c r="H64" i="14"/>
  <c r="M65" i="14"/>
  <c r="M64" i="14" s="1"/>
  <c r="M71" i="14"/>
  <c r="M77" i="14"/>
  <c r="M76" i="14" s="1"/>
  <c r="U41" i="13"/>
  <c r="Q41" i="13"/>
  <c r="L41" i="13"/>
  <c r="H41" i="13"/>
  <c r="U40" i="13"/>
  <c r="U39" i="13" s="1"/>
  <c r="Q40" i="13"/>
  <c r="Q39" i="13" s="1"/>
  <c r="L40" i="13"/>
  <c r="L39" i="13" s="1"/>
  <c r="H40" i="13"/>
  <c r="C40" i="13"/>
  <c r="U38" i="13"/>
  <c r="Q38" i="13"/>
  <c r="L38" i="13"/>
  <c r="H38" i="13"/>
  <c r="U37" i="13"/>
  <c r="U36" i="13" s="1"/>
  <c r="Q37" i="13"/>
  <c r="L37" i="13"/>
  <c r="H37" i="13"/>
  <c r="C37" i="13"/>
  <c r="Q36" i="13"/>
  <c r="U35" i="13"/>
  <c r="Q35" i="13"/>
  <c r="L35" i="13"/>
  <c r="H35" i="13"/>
  <c r="U34" i="13"/>
  <c r="Q34" i="13"/>
  <c r="Q33" i="13" s="1"/>
  <c r="L34" i="13"/>
  <c r="H34" i="13"/>
  <c r="H33" i="13" s="1"/>
  <c r="C34" i="13"/>
  <c r="U32" i="13"/>
  <c r="Q32" i="13"/>
  <c r="L32" i="13"/>
  <c r="H32" i="13"/>
  <c r="U31" i="13"/>
  <c r="U30" i="13" s="1"/>
  <c r="Q31" i="13"/>
  <c r="L31" i="13"/>
  <c r="H31" i="13"/>
  <c r="C31" i="13"/>
  <c r="B31" i="13"/>
  <c r="U29" i="13"/>
  <c r="Q29" i="13"/>
  <c r="L29" i="13"/>
  <c r="H29" i="13"/>
  <c r="U28" i="13"/>
  <c r="Q28" i="13"/>
  <c r="L28" i="13"/>
  <c r="H28" i="13"/>
  <c r="C28" i="13"/>
  <c r="B28" i="13"/>
  <c r="L27" i="13"/>
  <c r="U26" i="13"/>
  <c r="Q26" i="13"/>
  <c r="L26" i="13"/>
  <c r="H26" i="13"/>
  <c r="U25" i="13"/>
  <c r="Q25" i="13"/>
  <c r="L25" i="13"/>
  <c r="L24" i="13" s="1"/>
  <c r="H25" i="13"/>
  <c r="C25" i="13"/>
  <c r="B25" i="13"/>
  <c r="U23" i="13"/>
  <c r="Q23" i="13"/>
  <c r="L23" i="13"/>
  <c r="H23" i="13"/>
  <c r="U22" i="13"/>
  <c r="Q22" i="13"/>
  <c r="L22" i="13"/>
  <c r="L21" i="13" s="1"/>
  <c r="H22" i="13"/>
  <c r="C22" i="13"/>
  <c r="B22" i="13"/>
  <c r="V67" i="14" l="1"/>
  <c r="U33" i="13"/>
  <c r="M40" i="13"/>
  <c r="V61" i="14"/>
  <c r="V58" i="14"/>
  <c r="V76" i="14"/>
  <c r="M31" i="13"/>
  <c r="M28" i="13"/>
  <c r="M46" i="14"/>
  <c r="V40" i="14"/>
  <c r="V34" i="14"/>
  <c r="M37" i="14"/>
  <c r="V64" i="14"/>
  <c r="M31" i="14"/>
  <c r="M37" i="13"/>
  <c r="V55" i="14"/>
  <c r="V46" i="14"/>
  <c r="M73" i="14"/>
  <c r="M49" i="14"/>
  <c r="V37" i="14"/>
  <c r="V73" i="14"/>
  <c r="V43" i="14"/>
  <c r="H30" i="13"/>
  <c r="H27" i="13"/>
  <c r="Q27" i="13"/>
  <c r="U21" i="13"/>
  <c r="U27" i="13"/>
  <c r="L36" i="13"/>
  <c r="V31" i="14"/>
  <c r="V23" i="13"/>
  <c r="M34" i="13"/>
  <c r="V35" i="13"/>
  <c r="H39" i="13"/>
  <c r="V49" i="14"/>
  <c r="M43" i="14"/>
  <c r="Q21" i="13"/>
  <c r="Q24" i="13"/>
  <c r="Q30" i="13"/>
  <c r="V22" i="13"/>
  <c r="V25" i="13"/>
  <c r="U24" i="13"/>
  <c r="M22" i="13"/>
  <c r="M25" i="13"/>
  <c r="L30" i="13"/>
  <c r="V37" i="13"/>
  <c r="V70" i="14"/>
  <c r="M70" i="14"/>
  <c r="M67" i="14"/>
  <c r="M61" i="14"/>
  <c r="M55" i="14"/>
  <c r="M52" i="14"/>
  <c r="V52" i="14"/>
  <c r="M40" i="14"/>
  <c r="M58" i="14"/>
  <c r="M34" i="14"/>
  <c r="M41" i="13"/>
  <c r="M39" i="13" s="1"/>
  <c r="M38" i="13"/>
  <c r="M35" i="13"/>
  <c r="M32" i="13"/>
  <c r="M30" i="13" s="1"/>
  <c r="V32" i="13"/>
  <c r="V29" i="13"/>
  <c r="V26" i="13"/>
  <c r="H24" i="13"/>
  <c r="H21" i="13"/>
  <c r="M23" i="13"/>
  <c r="M26" i="13"/>
  <c r="M29" i="13"/>
  <c r="V34" i="13"/>
  <c r="V41" i="13"/>
  <c r="V28" i="13"/>
  <c r="V31" i="13"/>
  <c r="L33" i="13"/>
  <c r="V38" i="13"/>
  <c r="V36" i="13" s="1"/>
  <c r="V40" i="13"/>
  <c r="H36" i="13"/>
  <c r="M27" i="13" l="1"/>
  <c r="M36" i="13"/>
  <c r="M33" i="13"/>
  <c r="V30" i="13"/>
  <c r="V21" i="13"/>
  <c r="V24" i="13"/>
  <c r="M21" i="13"/>
  <c r="V33" i="13"/>
  <c r="M24" i="13"/>
  <c r="V39" i="13"/>
  <c r="V27" i="13"/>
  <c r="U62" i="12" l="1"/>
  <c r="Q62" i="12"/>
  <c r="L62" i="12"/>
  <c r="H62" i="12"/>
  <c r="U61" i="12"/>
  <c r="Q61" i="12"/>
  <c r="Q60" i="12" s="1"/>
  <c r="L61" i="12"/>
  <c r="H61" i="12"/>
  <c r="H60" i="12" s="1"/>
  <c r="U60" i="12"/>
  <c r="U59" i="12"/>
  <c r="Q59" i="12"/>
  <c r="L59" i="12"/>
  <c r="H59" i="12"/>
  <c r="U58" i="12"/>
  <c r="U57" i="12" s="1"/>
  <c r="Q58" i="12"/>
  <c r="Q57" i="12" s="1"/>
  <c r="L58" i="12"/>
  <c r="L57" i="12" s="1"/>
  <c r="H58" i="12"/>
  <c r="U56" i="12"/>
  <c r="Q56" i="12"/>
  <c r="L56" i="12"/>
  <c r="H56" i="12"/>
  <c r="U55" i="12"/>
  <c r="Q55" i="12"/>
  <c r="Q54" i="12" s="1"/>
  <c r="L55" i="12"/>
  <c r="L54" i="12" s="1"/>
  <c r="H55" i="12"/>
  <c r="U54" i="12"/>
  <c r="U53" i="12"/>
  <c r="Q53" i="12"/>
  <c r="L53" i="12"/>
  <c r="H53" i="12"/>
  <c r="U52" i="12"/>
  <c r="U51" i="12" s="1"/>
  <c r="Q52" i="12"/>
  <c r="Q51" i="12" s="1"/>
  <c r="L52" i="12"/>
  <c r="L51" i="12" s="1"/>
  <c r="H52" i="12"/>
  <c r="U50" i="12"/>
  <c r="Q50" i="12"/>
  <c r="L50" i="12"/>
  <c r="H50" i="12"/>
  <c r="U49" i="12"/>
  <c r="Q49" i="12"/>
  <c r="Q48" i="12" s="1"/>
  <c r="L49" i="12"/>
  <c r="L48" i="12" s="1"/>
  <c r="H49" i="12"/>
  <c r="U48" i="12"/>
  <c r="U47" i="12"/>
  <c r="Q47" i="12"/>
  <c r="L47" i="12"/>
  <c r="H47" i="12"/>
  <c r="U46" i="12"/>
  <c r="U45" i="12" s="1"/>
  <c r="Q46" i="12"/>
  <c r="Q45" i="12" s="1"/>
  <c r="L46" i="12"/>
  <c r="L45" i="12" s="1"/>
  <c r="H46" i="12"/>
  <c r="U44" i="12"/>
  <c r="Q44" i="12"/>
  <c r="L44" i="12"/>
  <c r="H44" i="12"/>
  <c r="U43" i="12"/>
  <c r="U42" i="12" s="1"/>
  <c r="Q43" i="12"/>
  <c r="Q42" i="12" s="1"/>
  <c r="L43" i="12"/>
  <c r="L42" i="12" s="1"/>
  <c r="H43" i="12"/>
  <c r="U41" i="12"/>
  <c r="Q41" i="12"/>
  <c r="L41" i="12"/>
  <c r="H41" i="12"/>
  <c r="U40" i="12"/>
  <c r="U39" i="12" s="1"/>
  <c r="Q40" i="12"/>
  <c r="Q39" i="12" s="1"/>
  <c r="L40" i="12"/>
  <c r="H40" i="12"/>
  <c r="U38" i="12"/>
  <c r="Q38" i="12"/>
  <c r="L38" i="12"/>
  <c r="H38" i="12"/>
  <c r="U37" i="12"/>
  <c r="Q37" i="12"/>
  <c r="Q36" i="12" s="1"/>
  <c r="L37" i="12"/>
  <c r="H37" i="12"/>
  <c r="H36" i="12" s="1"/>
  <c r="U36" i="12"/>
  <c r="U35" i="12"/>
  <c r="Q35" i="12"/>
  <c r="L35" i="12"/>
  <c r="H35" i="12"/>
  <c r="U34" i="12"/>
  <c r="U33" i="12" s="1"/>
  <c r="Q34" i="12"/>
  <c r="Q33" i="12" s="1"/>
  <c r="L34" i="12"/>
  <c r="L33" i="12" s="1"/>
  <c r="H34" i="12"/>
  <c r="U32" i="12"/>
  <c r="Q32" i="12"/>
  <c r="L32" i="12"/>
  <c r="H32" i="12"/>
  <c r="U31" i="12"/>
  <c r="Q31" i="12"/>
  <c r="L31" i="12"/>
  <c r="L30" i="12" s="1"/>
  <c r="H31" i="12"/>
  <c r="U30" i="12"/>
  <c r="U29" i="12"/>
  <c r="Q29" i="12"/>
  <c r="L29" i="12"/>
  <c r="H29" i="12"/>
  <c r="U28" i="12"/>
  <c r="U27" i="12" s="1"/>
  <c r="Q28" i="12"/>
  <c r="Q27" i="12" s="1"/>
  <c r="L28" i="12"/>
  <c r="L27" i="12" s="1"/>
  <c r="H28" i="12"/>
  <c r="M28" i="12" s="1"/>
  <c r="Q30" i="12" l="1"/>
  <c r="V43" i="12"/>
  <c r="V58" i="12"/>
  <c r="V59" i="12"/>
  <c r="V62" i="12"/>
  <c r="M55" i="12"/>
  <c r="M35" i="12"/>
  <c r="H54" i="12"/>
  <c r="M61" i="12"/>
  <c r="M53" i="12"/>
  <c r="M37" i="12"/>
  <c r="V29" i="12"/>
  <c r="V31" i="12"/>
  <c r="L36" i="12"/>
  <c r="V40" i="12"/>
  <c r="H42" i="12"/>
  <c r="V44" i="12"/>
  <c r="V49" i="12"/>
  <c r="L60" i="12"/>
  <c r="H30" i="12"/>
  <c r="V32" i="12"/>
  <c r="M41" i="12"/>
  <c r="M43" i="12"/>
  <c r="V46" i="12"/>
  <c r="H48" i="12"/>
  <c r="V55" i="12"/>
  <c r="M29" i="12"/>
  <c r="M27" i="12" s="1"/>
  <c r="M31" i="12"/>
  <c r="V34" i="12"/>
  <c r="V35" i="12"/>
  <c r="V37" i="12"/>
  <c r="M49" i="12"/>
  <c r="V52" i="12"/>
  <c r="V56" i="12"/>
  <c r="V61" i="12"/>
  <c r="M59" i="12"/>
  <c r="V53" i="12"/>
  <c r="V50" i="12"/>
  <c r="V47" i="12"/>
  <c r="M47" i="12"/>
  <c r="L39" i="12"/>
  <c r="V41" i="12"/>
  <c r="V38" i="12"/>
  <c r="V28" i="12"/>
  <c r="V27" i="12" s="1"/>
  <c r="H27" i="12"/>
  <c r="M32" i="12"/>
  <c r="H33" i="12"/>
  <c r="M34" i="12"/>
  <c r="M33" i="12" s="1"/>
  <c r="M38" i="12"/>
  <c r="H39" i="12"/>
  <c r="M40" i="12"/>
  <c r="M44" i="12"/>
  <c r="H45" i="12"/>
  <c r="M46" i="12"/>
  <c r="M50" i="12"/>
  <c r="H51" i="12"/>
  <c r="M52" i="12"/>
  <c r="M51" i="12" s="1"/>
  <c r="M56" i="12"/>
  <c r="H57" i="12"/>
  <c r="M58" i="12"/>
  <c r="M62" i="12"/>
  <c r="V45" i="12" l="1"/>
  <c r="V57" i="12"/>
  <c r="V42" i="12"/>
  <c r="V36" i="12"/>
  <c r="M36" i="12"/>
  <c r="M42" i="12"/>
  <c r="M54" i="12"/>
  <c r="V60" i="12"/>
  <c r="M60" i="12"/>
  <c r="V54" i="12"/>
  <c r="V51" i="12"/>
  <c r="M45" i="12"/>
  <c r="M48" i="12"/>
  <c r="M39" i="12"/>
  <c r="V48" i="12"/>
  <c r="M30" i="12"/>
  <c r="V39" i="12"/>
  <c r="V33" i="12"/>
  <c r="V30" i="12"/>
  <c r="M57" i="12"/>
  <c r="U34" i="11" l="1"/>
  <c r="Q34" i="11"/>
  <c r="L34" i="11"/>
  <c r="H34" i="11"/>
  <c r="U33" i="11"/>
  <c r="Q33" i="11"/>
  <c r="Q32" i="11" s="1"/>
  <c r="L33" i="11"/>
  <c r="H33" i="11"/>
  <c r="H32" i="11" s="1"/>
  <c r="U32" i="11"/>
  <c r="U31" i="11"/>
  <c r="Q31" i="11"/>
  <c r="L31" i="11"/>
  <c r="H31" i="11"/>
  <c r="U30" i="11"/>
  <c r="U29" i="11" s="1"/>
  <c r="Q30" i="11"/>
  <c r="Q29" i="11" s="1"/>
  <c r="L30" i="11"/>
  <c r="L29" i="11" s="1"/>
  <c r="H30" i="11"/>
  <c r="U28" i="11"/>
  <c r="Q28" i="11"/>
  <c r="L28" i="11"/>
  <c r="H28" i="11"/>
  <c r="U27" i="11"/>
  <c r="Q27" i="11"/>
  <c r="Q26" i="11" s="1"/>
  <c r="L27" i="11"/>
  <c r="H27" i="11"/>
  <c r="U25" i="11"/>
  <c r="Q25" i="11"/>
  <c r="L25" i="11"/>
  <c r="H25" i="11"/>
  <c r="U24" i="11"/>
  <c r="U23" i="11" s="1"/>
  <c r="Q24" i="11"/>
  <c r="Q23" i="11" s="1"/>
  <c r="L24" i="11"/>
  <c r="L23" i="11" s="1"/>
  <c r="H24" i="11"/>
  <c r="U22" i="11"/>
  <c r="Q22" i="11"/>
  <c r="L22" i="11"/>
  <c r="H22" i="11"/>
  <c r="U21" i="11"/>
  <c r="U20" i="11" s="1"/>
  <c r="Q21" i="11"/>
  <c r="Q20" i="11" s="1"/>
  <c r="L21" i="11"/>
  <c r="L20" i="11" s="1"/>
  <c r="H21" i="11"/>
  <c r="V21" i="11" l="1"/>
  <c r="M30" i="11"/>
  <c r="M24" i="11"/>
  <c r="V34" i="11"/>
  <c r="V27" i="11"/>
  <c r="M33" i="11"/>
  <c r="M21" i="11"/>
  <c r="L26" i="11"/>
  <c r="H26" i="11"/>
  <c r="M27" i="11"/>
  <c r="M25" i="11"/>
  <c r="M23" i="11" s="1"/>
  <c r="L32" i="11"/>
  <c r="U26" i="11"/>
  <c r="H20" i="11"/>
  <c r="M22" i="11"/>
  <c r="M28" i="11"/>
  <c r="V33" i="11"/>
  <c r="V31" i="11"/>
  <c r="M31" i="11"/>
  <c r="V25" i="11"/>
  <c r="V22" i="11"/>
  <c r="V20" i="11" s="1"/>
  <c r="V28" i="11"/>
  <c r="V30" i="11"/>
  <c r="H23" i="11"/>
  <c r="M34" i="11"/>
  <c r="V24" i="11"/>
  <c r="H29" i="11"/>
  <c r="U45" i="10"/>
  <c r="Q45" i="10"/>
  <c r="L45" i="10"/>
  <c r="H45" i="10"/>
  <c r="U44" i="10"/>
  <c r="U43" i="10" s="1"/>
  <c r="Q44" i="10"/>
  <c r="Q43" i="10" s="1"/>
  <c r="L44" i="10"/>
  <c r="L43" i="10" s="1"/>
  <c r="H44" i="10"/>
  <c r="M44" i="10" s="1"/>
  <c r="U42" i="10"/>
  <c r="Q42" i="10"/>
  <c r="L42" i="10"/>
  <c r="H42" i="10"/>
  <c r="U41" i="10"/>
  <c r="Q41" i="10"/>
  <c r="Q40" i="10" s="1"/>
  <c r="L41" i="10"/>
  <c r="H41" i="10"/>
  <c r="H40" i="10" s="1"/>
  <c r="U39" i="10"/>
  <c r="Q39" i="10"/>
  <c r="L39" i="10"/>
  <c r="H39" i="10"/>
  <c r="M39" i="10" s="1"/>
  <c r="U38" i="10"/>
  <c r="U37" i="10" s="1"/>
  <c r="Q38" i="10"/>
  <c r="Q37" i="10" s="1"/>
  <c r="L38" i="10"/>
  <c r="H38" i="10"/>
  <c r="M38" i="10" s="1"/>
  <c r="U36" i="10"/>
  <c r="Q36" i="10"/>
  <c r="L36" i="10"/>
  <c r="H36" i="10"/>
  <c r="U35" i="10"/>
  <c r="Q35" i="10"/>
  <c r="Q34" i="10" s="1"/>
  <c r="L35" i="10"/>
  <c r="H35" i="10"/>
  <c r="M35" i="10" s="1"/>
  <c r="U33" i="10"/>
  <c r="Q33" i="10"/>
  <c r="L33" i="10"/>
  <c r="H33" i="10"/>
  <c r="U32" i="10"/>
  <c r="Q32" i="10"/>
  <c r="L32" i="10"/>
  <c r="H32" i="10"/>
  <c r="U30" i="10"/>
  <c r="Q30" i="10"/>
  <c r="L30" i="10"/>
  <c r="H30" i="10"/>
  <c r="U29" i="10"/>
  <c r="U28" i="10" s="1"/>
  <c r="Q29" i="10"/>
  <c r="Q28" i="10" s="1"/>
  <c r="L29" i="10"/>
  <c r="H29" i="10"/>
  <c r="U27" i="10"/>
  <c r="Q27" i="10"/>
  <c r="L27" i="10"/>
  <c r="H27" i="10"/>
  <c r="U26" i="10"/>
  <c r="U25" i="10" s="1"/>
  <c r="Q26" i="10"/>
  <c r="Q25" i="10" s="1"/>
  <c r="L26" i="10"/>
  <c r="L25" i="10" s="1"/>
  <c r="H26" i="10"/>
  <c r="H25" i="10" s="1"/>
  <c r="Q22" i="10"/>
  <c r="M22" i="10"/>
  <c r="U22" i="10"/>
  <c r="H22" i="10"/>
  <c r="M29" i="11" l="1"/>
  <c r="M32" i="11"/>
  <c r="V32" i="11"/>
  <c r="M27" i="10"/>
  <c r="V26" i="11"/>
  <c r="M20" i="11"/>
  <c r="M29" i="10"/>
  <c r="M32" i="10"/>
  <c r="M33" i="10"/>
  <c r="M42" i="10"/>
  <c r="V45" i="10"/>
  <c r="H34" i="10"/>
  <c r="M45" i="10"/>
  <c r="M43" i="10" s="1"/>
  <c r="M26" i="11"/>
  <c r="V29" i="10"/>
  <c r="H28" i="10"/>
  <c r="V41" i="10"/>
  <c r="V39" i="10"/>
  <c r="L40" i="10"/>
  <c r="M41" i="10"/>
  <c r="U34" i="10"/>
  <c r="M26" i="10"/>
  <c r="V35" i="10"/>
  <c r="M36" i="10"/>
  <c r="M34" i="10" s="1"/>
  <c r="U40" i="10"/>
  <c r="V29" i="11"/>
  <c r="V23" i="11"/>
  <c r="L37" i="10"/>
  <c r="M37" i="10"/>
  <c r="Q31" i="10"/>
  <c r="V33" i="10"/>
  <c r="L31" i="10"/>
  <c r="U31" i="10"/>
  <c r="M30" i="10"/>
  <c r="V27" i="10"/>
  <c r="L22" i="10"/>
  <c r="V26" i="10"/>
  <c r="L28" i="10"/>
  <c r="V30" i="10"/>
  <c r="V32" i="10"/>
  <c r="L34" i="10"/>
  <c r="V36" i="10"/>
  <c r="V38" i="10"/>
  <c r="V42" i="10"/>
  <c r="V44" i="10"/>
  <c r="H31" i="10"/>
  <c r="H37" i="10"/>
  <c r="H43" i="10"/>
  <c r="M25" i="10" l="1"/>
  <c r="M31" i="10"/>
  <c r="V34" i="10"/>
  <c r="V43" i="10"/>
  <c r="V37" i="10"/>
  <c r="M28" i="10"/>
  <c r="M40" i="10"/>
  <c r="V28" i="10"/>
  <c r="V25" i="10"/>
  <c r="V40" i="10"/>
  <c r="V22" i="10"/>
  <c r="V31" i="10"/>
  <c r="U46" i="9" l="1"/>
  <c r="Q46" i="9"/>
  <c r="L46" i="9"/>
  <c r="H46" i="9"/>
  <c r="U45" i="9"/>
  <c r="Q45" i="9"/>
  <c r="L45" i="9"/>
  <c r="L44" i="9" s="1"/>
  <c r="H45" i="9"/>
  <c r="H44" i="9" s="1"/>
  <c r="U44" i="9"/>
  <c r="Q44" i="9"/>
  <c r="U43" i="9"/>
  <c r="L43" i="9"/>
  <c r="H43" i="9"/>
  <c r="U42" i="9"/>
  <c r="Q42" i="9"/>
  <c r="Q41" i="9" s="1"/>
  <c r="L42" i="9"/>
  <c r="H42" i="9"/>
  <c r="U40" i="9"/>
  <c r="Q40" i="9"/>
  <c r="L40" i="9"/>
  <c r="H40" i="9"/>
  <c r="U39" i="9"/>
  <c r="U38" i="9" s="1"/>
  <c r="Q39" i="9"/>
  <c r="Q38" i="9" s="1"/>
  <c r="L39" i="9"/>
  <c r="L38" i="9" s="1"/>
  <c r="H39" i="9"/>
  <c r="U37" i="9"/>
  <c r="Q37" i="9"/>
  <c r="L37" i="9"/>
  <c r="H37" i="9"/>
  <c r="U36" i="9"/>
  <c r="U35" i="9" s="1"/>
  <c r="Q36" i="9"/>
  <c r="Q35" i="9" s="1"/>
  <c r="L36" i="9"/>
  <c r="L35" i="9" s="1"/>
  <c r="H36" i="9"/>
  <c r="U34" i="9"/>
  <c r="Q34" i="9"/>
  <c r="L34" i="9"/>
  <c r="H34" i="9"/>
  <c r="U33" i="9"/>
  <c r="Q33" i="9"/>
  <c r="Q32" i="9" s="1"/>
  <c r="L33" i="9"/>
  <c r="L32" i="9" s="1"/>
  <c r="H33" i="9"/>
  <c r="U31" i="9"/>
  <c r="Q31" i="9"/>
  <c r="M31" i="9"/>
  <c r="U30" i="9"/>
  <c r="Q30" i="9"/>
  <c r="L30" i="9"/>
  <c r="L29" i="9" s="1"/>
  <c r="H30" i="9"/>
  <c r="M30" i="9" s="1"/>
  <c r="M29" i="9" s="1"/>
  <c r="U28" i="9"/>
  <c r="U26" i="9" s="1"/>
  <c r="Q28" i="9"/>
  <c r="L28" i="9"/>
  <c r="U27" i="9"/>
  <c r="Q27" i="9"/>
  <c r="L27" i="9"/>
  <c r="H27" i="9"/>
  <c r="H26" i="9" s="1"/>
  <c r="U25" i="9"/>
  <c r="Q25" i="9"/>
  <c r="L25" i="9"/>
  <c r="H25" i="9"/>
  <c r="U24" i="9"/>
  <c r="Q24" i="9"/>
  <c r="Q23" i="9" s="1"/>
  <c r="L24" i="9"/>
  <c r="L23" i="9" s="1"/>
  <c r="H24" i="9"/>
  <c r="M46" i="9" l="1"/>
  <c r="M33" i="9"/>
  <c r="M34" i="9"/>
  <c r="M24" i="9"/>
  <c r="V25" i="9"/>
  <c r="U41" i="9"/>
  <c r="L41" i="9"/>
  <c r="M27" i="9"/>
  <c r="M26" i="9" s="1"/>
  <c r="M36" i="9"/>
  <c r="V39" i="9"/>
  <c r="V38" i="9" s="1"/>
  <c r="M40" i="9"/>
  <c r="M43" i="9"/>
  <c r="L26" i="9"/>
  <c r="H38" i="9"/>
  <c r="M25" i="9"/>
  <c r="M39" i="9"/>
  <c r="U23" i="9"/>
  <c r="V27" i="9"/>
  <c r="V26" i="9" s="1"/>
  <c r="H41" i="9"/>
  <c r="M37" i="9"/>
  <c r="U32" i="9"/>
  <c r="Q29" i="9"/>
  <c r="U29" i="9"/>
  <c r="Q26" i="9"/>
  <c r="V42" i="9"/>
  <c r="V41" i="9" s="1"/>
  <c r="V45" i="9"/>
  <c r="V24" i="9"/>
  <c r="V33" i="9"/>
  <c r="V32" i="9" s="1"/>
  <c r="M42" i="9"/>
  <c r="M45" i="9"/>
  <c r="H23" i="9"/>
  <c r="V30" i="9"/>
  <c r="V29" i="9" s="1"/>
  <c r="H32" i="9"/>
  <c r="V36" i="9"/>
  <c r="V35" i="9" s="1"/>
  <c r="V46" i="9"/>
  <c r="H29" i="9"/>
  <c r="H35" i="9"/>
  <c r="M32" i="9" l="1"/>
  <c r="M44" i="9"/>
  <c r="M41" i="9"/>
  <c r="M23" i="9"/>
  <c r="V23" i="9"/>
  <c r="M35" i="9"/>
  <c r="M38" i="9"/>
  <c r="V44" i="9"/>
  <c r="U69" i="8" l="1"/>
  <c r="Q69" i="8"/>
  <c r="L69" i="8"/>
  <c r="H69" i="8"/>
  <c r="U68" i="8"/>
  <c r="U67" i="8" s="1"/>
  <c r="Q68" i="8"/>
  <c r="L68" i="8"/>
  <c r="L67" i="8" s="1"/>
  <c r="H68" i="8"/>
  <c r="U66" i="8"/>
  <c r="Q66" i="8"/>
  <c r="L66" i="8"/>
  <c r="H66" i="8"/>
  <c r="U65" i="8"/>
  <c r="Q65" i="8"/>
  <c r="L65" i="8"/>
  <c r="H65" i="8"/>
  <c r="H64" i="8" s="1"/>
  <c r="U64" i="8"/>
  <c r="Q64" i="8"/>
  <c r="U63" i="8"/>
  <c r="Q63" i="8"/>
  <c r="L63" i="8"/>
  <c r="H63" i="8"/>
  <c r="U62" i="8"/>
  <c r="U61" i="8" s="1"/>
  <c r="Q62" i="8"/>
  <c r="L62" i="8"/>
  <c r="H62" i="8"/>
  <c r="U60" i="8"/>
  <c r="Q60" i="8"/>
  <c r="L60" i="8"/>
  <c r="H60" i="8"/>
  <c r="U59" i="8"/>
  <c r="Q59" i="8"/>
  <c r="L59" i="8"/>
  <c r="H59" i="8"/>
  <c r="U58" i="8"/>
  <c r="U57" i="8"/>
  <c r="Q57" i="8"/>
  <c r="L57" i="8"/>
  <c r="H57" i="8"/>
  <c r="U56" i="8"/>
  <c r="U55" i="8" s="1"/>
  <c r="Q56" i="8"/>
  <c r="L56" i="8"/>
  <c r="L55" i="8" s="1"/>
  <c r="H56" i="8"/>
  <c r="U54" i="8"/>
  <c r="Q54" i="8"/>
  <c r="L54" i="8"/>
  <c r="H54" i="8"/>
  <c r="U53" i="8"/>
  <c r="Q53" i="8"/>
  <c r="Q52" i="8" s="1"/>
  <c r="L53" i="8"/>
  <c r="H53" i="8"/>
  <c r="H52" i="8" s="1"/>
  <c r="U52" i="8"/>
  <c r="U51" i="8"/>
  <c r="Q51" i="8"/>
  <c r="L51" i="8"/>
  <c r="H51" i="8"/>
  <c r="U50" i="8"/>
  <c r="U49" i="8" s="1"/>
  <c r="Q50" i="8"/>
  <c r="L50" i="8"/>
  <c r="L49" i="8" s="1"/>
  <c r="H50" i="8"/>
  <c r="U48" i="8"/>
  <c r="Q48" i="8"/>
  <c r="L48" i="8"/>
  <c r="H48" i="8"/>
  <c r="U47" i="8"/>
  <c r="Q47" i="8"/>
  <c r="L47" i="8"/>
  <c r="H47" i="8"/>
  <c r="U46" i="8"/>
  <c r="Q46" i="8"/>
  <c r="U45" i="8"/>
  <c r="Q45" i="8"/>
  <c r="L45" i="8"/>
  <c r="H45" i="8"/>
  <c r="U44" i="8"/>
  <c r="U43" i="8" s="1"/>
  <c r="Q44" i="8"/>
  <c r="Q43" i="8" s="1"/>
  <c r="L44" i="8"/>
  <c r="H44" i="8"/>
  <c r="U42" i="8"/>
  <c r="Q42" i="8"/>
  <c r="L42" i="8"/>
  <c r="H42" i="8"/>
  <c r="U41" i="8"/>
  <c r="U40" i="8" s="1"/>
  <c r="Q41" i="8"/>
  <c r="Q40" i="8" s="1"/>
  <c r="L41" i="8"/>
  <c r="H41" i="8"/>
  <c r="U39" i="8"/>
  <c r="Q39" i="8"/>
  <c r="L39" i="8"/>
  <c r="H39" i="8"/>
  <c r="U38" i="8"/>
  <c r="U37" i="8" s="1"/>
  <c r="Q38" i="8"/>
  <c r="Q37" i="8" s="1"/>
  <c r="L38" i="8"/>
  <c r="H38" i="8"/>
  <c r="U36" i="8"/>
  <c r="Q36" i="8"/>
  <c r="L36" i="8"/>
  <c r="H36" i="8"/>
  <c r="U35" i="8"/>
  <c r="U34" i="8" s="1"/>
  <c r="Q35" i="8"/>
  <c r="Q34" i="8" s="1"/>
  <c r="L35" i="8"/>
  <c r="H35" i="8"/>
  <c r="U33" i="8"/>
  <c r="Q33" i="8"/>
  <c r="L33" i="8"/>
  <c r="H33" i="8"/>
  <c r="U32" i="8"/>
  <c r="U31" i="8" s="1"/>
  <c r="Q32" i="8"/>
  <c r="Q31" i="8" s="1"/>
  <c r="L32" i="8"/>
  <c r="H32" i="8"/>
  <c r="U30" i="8"/>
  <c r="Q30" i="8"/>
  <c r="L30" i="8"/>
  <c r="H30" i="8"/>
  <c r="U29" i="8"/>
  <c r="U28" i="8" s="1"/>
  <c r="Q29" i="8"/>
  <c r="Q28" i="8" s="1"/>
  <c r="L29" i="8"/>
  <c r="H29" i="8"/>
  <c r="H28" i="8" s="1"/>
  <c r="M54" i="8" l="1"/>
  <c r="M68" i="8"/>
  <c r="M69" i="8"/>
  <c r="M60" i="8"/>
  <c r="M62" i="8"/>
  <c r="V47" i="8"/>
  <c r="V35" i="8"/>
  <c r="V39" i="8"/>
  <c r="V65" i="8"/>
  <c r="M30" i="8"/>
  <c r="M32" i="8"/>
  <c r="M42" i="8"/>
  <c r="M44" i="8"/>
  <c r="V59" i="8"/>
  <c r="M50" i="8"/>
  <c r="M51" i="8"/>
  <c r="V53" i="8"/>
  <c r="M56" i="8"/>
  <c r="M57" i="8"/>
  <c r="M66" i="8"/>
  <c r="M29" i="8"/>
  <c r="M33" i="8"/>
  <c r="V41" i="8"/>
  <c r="V45" i="8"/>
  <c r="Q58" i="8"/>
  <c r="V69" i="8"/>
  <c r="M36" i="8"/>
  <c r="M38" i="8"/>
  <c r="M48" i="8"/>
  <c r="Q67" i="8"/>
  <c r="M53" i="8"/>
  <c r="H58" i="8"/>
  <c r="M59" i="8"/>
  <c r="V63" i="8"/>
  <c r="M65" i="8"/>
  <c r="L61" i="8"/>
  <c r="Q61" i="8"/>
  <c r="M63" i="8"/>
  <c r="V57" i="8"/>
  <c r="Q55" i="8"/>
  <c r="V51" i="8"/>
  <c r="Q49" i="8"/>
  <c r="H46" i="8"/>
  <c r="L43" i="8"/>
  <c r="H40" i="8"/>
  <c r="L37" i="8"/>
  <c r="H34" i="8"/>
  <c r="L31" i="8"/>
  <c r="V29" i="8"/>
  <c r="V33" i="8"/>
  <c r="M39" i="8"/>
  <c r="M41" i="8"/>
  <c r="M47" i="8"/>
  <c r="L28" i="8"/>
  <c r="V30" i="8"/>
  <c r="V32" i="8"/>
  <c r="L34" i="8"/>
  <c r="V36" i="8"/>
  <c r="V38" i="8"/>
  <c r="L40" i="8"/>
  <c r="V42" i="8"/>
  <c r="V44" i="8"/>
  <c r="L46" i="8"/>
  <c r="V48" i="8"/>
  <c r="V50" i="8"/>
  <c r="L52" i="8"/>
  <c r="V54" i="8"/>
  <c r="V56" i="8"/>
  <c r="L58" i="8"/>
  <c r="V60" i="8"/>
  <c r="V62" i="8"/>
  <c r="L64" i="8"/>
  <c r="V66" i="8"/>
  <c r="V68" i="8"/>
  <c r="M35" i="8"/>
  <c r="M45" i="8"/>
  <c r="H31" i="8"/>
  <c r="H37" i="8"/>
  <c r="H43" i="8"/>
  <c r="H49" i="8"/>
  <c r="H55" i="8"/>
  <c r="H61" i="8"/>
  <c r="H67" i="8"/>
  <c r="M67" i="8" l="1"/>
  <c r="V34" i="8"/>
  <c r="V40" i="8"/>
  <c r="M58" i="8"/>
  <c r="M52" i="8"/>
  <c r="M49" i="8"/>
  <c r="V43" i="8"/>
  <c r="V46" i="8"/>
  <c r="M61" i="8"/>
  <c r="V64" i="8"/>
  <c r="M43" i="8"/>
  <c r="M40" i="8"/>
  <c r="M64" i="8"/>
  <c r="M34" i="8"/>
  <c r="V37" i="8"/>
  <c r="M37" i="8"/>
  <c r="M31" i="8"/>
  <c r="M55" i="8"/>
  <c r="M28" i="8"/>
  <c r="V61" i="8"/>
  <c r="V67" i="8"/>
  <c r="V58" i="8"/>
  <c r="M46" i="8"/>
  <c r="V55" i="8"/>
  <c r="V52" i="8"/>
  <c r="V49" i="8"/>
  <c r="V28" i="8"/>
  <c r="V31" i="8"/>
  <c r="U37" i="7" l="1"/>
  <c r="Q37" i="7"/>
  <c r="L37" i="7"/>
  <c r="H37" i="7"/>
  <c r="U36" i="7"/>
  <c r="U35" i="7" s="1"/>
  <c r="Q36" i="7"/>
  <c r="Q35" i="7" s="1"/>
  <c r="L36" i="7"/>
  <c r="L35" i="7" s="1"/>
  <c r="H36" i="7"/>
  <c r="M36" i="7" s="1"/>
  <c r="U34" i="7"/>
  <c r="Q34" i="7"/>
  <c r="L34" i="7"/>
  <c r="H34" i="7"/>
  <c r="U33" i="7"/>
  <c r="Q33" i="7"/>
  <c r="L33" i="7"/>
  <c r="L32" i="7" s="1"/>
  <c r="H33" i="7"/>
  <c r="U32" i="7"/>
  <c r="Q32" i="7"/>
  <c r="U31" i="7"/>
  <c r="Q31" i="7"/>
  <c r="L31" i="7"/>
  <c r="H31" i="7"/>
  <c r="U30" i="7"/>
  <c r="U29" i="7" s="1"/>
  <c r="Q30" i="7"/>
  <c r="Q29" i="7" s="1"/>
  <c r="L30" i="7"/>
  <c r="H30" i="7"/>
  <c r="U28" i="7"/>
  <c r="Q28" i="7"/>
  <c r="L28" i="7"/>
  <c r="H28" i="7"/>
  <c r="M28" i="7" s="1"/>
  <c r="U27" i="7"/>
  <c r="Q27" i="7"/>
  <c r="Q26" i="7" s="1"/>
  <c r="L27" i="7"/>
  <c r="L26" i="7" s="1"/>
  <c r="H27" i="7"/>
  <c r="U26" i="7"/>
  <c r="U25" i="7"/>
  <c r="Q25" i="7"/>
  <c r="L25" i="7"/>
  <c r="H25" i="7"/>
  <c r="U24" i="7"/>
  <c r="U23" i="7" s="1"/>
  <c r="Q24" i="7"/>
  <c r="Q23" i="7" s="1"/>
  <c r="L24" i="7"/>
  <c r="H24" i="7"/>
  <c r="U22" i="7"/>
  <c r="Q22" i="7"/>
  <c r="L22" i="7"/>
  <c r="H22" i="7"/>
  <c r="U21" i="7"/>
  <c r="Q21" i="7"/>
  <c r="Q20" i="7" s="1"/>
  <c r="L21" i="7"/>
  <c r="L20" i="7" s="1"/>
  <c r="H21" i="7"/>
  <c r="H20" i="7" s="1"/>
  <c r="M22" i="7" l="1"/>
  <c r="M25" i="7"/>
  <c r="M31" i="7"/>
  <c r="M30" i="7"/>
  <c r="M37" i="7"/>
  <c r="M35" i="7" s="1"/>
  <c r="U20" i="7"/>
  <c r="M24" i="7"/>
  <c r="M34" i="7"/>
  <c r="L29" i="7"/>
  <c r="H26" i="7"/>
  <c r="L23" i="7"/>
  <c r="M29" i="7"/>
  <c r="V33" i="7"/>
  <c r="M27" i="7"/>
  <c r="M26" i="7" s="1"/>
  <c r="V21" i="7"/>
  <c r="V25" i="7"/>
  <c r="V27" i="7"/>
  <c r="V31" i="7"/>
  <c r="V37" i="7"/>
  <c r="M21" i="7"/>
  <c r="M20" i="7" s="1"/>
  <c r="H32" i="7"/>
  <c r="M33" i="7"/>
  <c r="V22" i="7"/>
  <c r="V24" i="7"/>
  <c r="V23" i="7" s="1"/>
  <c r="V28" i="7"/>
  <c r="V30" i="7"/>
  <c r="V29" i="7" s="1"/>
  <c r="V34" i="7"/>
  <c r="V36" i="7"/>
  <c r="V35" i="7" s="1"/>
  <c r="H23" i="7"/>
  <c r="H29" i="7"/>
  <c r="H35" i="7"/>
  <c r="U54" i="6"/>
  <c r="Q54" i="6"/>
  <c r="L54" i="6"/>
  <c r="H54" i="6"/>
  <c r="U53" i="6"/>
  <c r="U52" i="6" s="1"/>
  <c r="Q53" i="6"/>
  <c r="Q52" i="6" s="1"/>
  <c r="L53" i="6"/>
  <c r="L52" i="6" s="1"/>
  <c r="H53" i="6"/>
  <c r="U51" i="6"/>
  <c r="Q51" i="6"/>
  <c r="L51" i="6"/>
  <c r="H51" i="6"/>
  <c r="U50" i="6"/>
  <c r="U49" i="6" s="1"/>
  <c r="Q50" i="6"/>
  <c r="Q49" i="6" s="1"/>
  <c r="L50" i="6"/>
  <c r="H50" i="6"/>
  <c r="H49" i="6" s="1"/>
  <c r="U48" i="6"/>
  <c r="Q48" i="6"/>
  <c r="L48" i="6"/>
  <c r="H48" i="6"/>
  <c r="U47" i="6"/>
  <c r="U46" i="6" s="1"/>
  <c r="Q47" i="6"/>
  <c r="Q46" i="6" s="1"/>
  <c r="L47" i="6"/>
  <c r="L46" i="6" s="1"/>
  <c r="H47" i="6"/>
  <c r="U45" i="6"/>
  <c r="Q45" i="6"/>
  <c r="L45" i="6"/>
  <c r="H45" i="6"/>
  <c r="U44" i="6"/>
  <c r="Q44" i="6"/>
  <c r="Q43" i="6" s="1"/>
  <c r="L44" i="6"/>
  <c r="H44" i="6"/>
  <c r="H43" i="6" s="1"/>
  <c r="U43" i="6"/>
  <c r="U42" i="6"/>
  <c r="Q42" i="6"/>
  <c r="L42" i="6"/>
  <c r="H42" i="6"/>
  <c r="U41" i="6"/>
  <c r="U40" i="6" s="1"/>
  <c r="Q41" i="6"/>
  <c r="Q40" i="6" s="1"/>
  <c r="L41" i="6"/>
  <c r="L40" i="6" s="1"/>
  <c r="H41" i="6"/>
  <c r="U39" i="6"/>
  <c r="Q39" i="6"/>
  <c r="L39" i="6"/>
  <c r="H39" i="6"/>
  <c r="U38" i="6"/>
  <c r="Q38" i="6"/>
  <c r="Q37" i="6" s="1"/>
  <c r="L38" i="6"/>
  <c r="L37" i="6" s="1"/>
  <c r="H38" i="6"/>
  <c r="U37" i="6"/>
  <c r="U36" i="6"/>
  <c r="Q36" i="6"/>
  <c r="L36" i="6"/>
  <c r="H36" i="6"/>
  <c r="U35" i="6"/>
  <c r="U34" i="6" s="1"/>
  <c r="Q35" i="6"/>
  <c r="Q34" i="6" s="1"/>
  <c r="L35" i="6"/>
  <c r="H35" i="6"/>
  <c r="U33" i="6"/>
  <c r="Q33" i="6"/>
  <c r="L33" i="6"/>
  <c r="H33" i="6"/>
  <c r="U32" i="6"/>
  <c r="Q32" i="6"/>
  <c r="Q31" i="6" s="1"/>
  <c r="L32" i="6"/>
  <c r="L31" i="6" s="1"/>
  <c r="H32" i="6"/>
  <c r="H31" i="6" s="1"/>
  <c r="U31" i="6"/>
  <c r="U30" i="6"/>
  <c r="Q30" i="6"/>
  <c r="L30" i="6"/>
  <c r="H30" i="6"/>
  <c r="U29" i="6"/>
  <c r="Q29" i="6"/>
  <c r="Q28" i="6" s="1"/>
  <c r="L29" i="6"/>
  <c r="L28" i="6" s="1"/>
  <c r="H29" i="6"/>
  <c r="U27" i="6"/>
  <c r="Q27" i="6"/>
  <c r="L27" i="6"/>
  <c r="H27" i="6"/>
  <c r="U26" i="6"/>
  <c r="Q26" i="6"/>
  <c r="Q25" i="6" s="1"/>
  <c r="L26" i="6"/>
  <c r="L25" i="6" s="1"/>
  <c r="H26" i="6"/>
  <c r="U25" i="6"/>
  <c r="M23" i="7" l="1"/>
  <c r="M47" i="6"/>
  <c r="M50" i="6"/>
  <c r="M32" i="7"/>
  <c r="V26" i="6"/>
  <c r="V29" i="6"/>
  <c r="V38" i="6"/>
  <c r="M39" i="6"/>
  <c r="M44" i="6"/>
  <c r="H25" i="6"/>
  <c r="L43" i="6"/>
  <c r="M48" i="6"/>
  <c r="L49" i="6"/>
  <c r="V53" i="6"/>
  <c r="V54" i="6"/>
  <c r="V35" i="6"/>
  <c r="M27" i="6"/>
  <c r="V32" i="6"/>
  <c r="M51" i="6"/>
  <c r="M49" i="6" s="1"/>
  <c r="M26" i="6"/>
  <c r="M32" i="6"/>
  <c r="H37" i="6"/>
  <c r="V44" i="6"/>
  <c r="M36" i="6"/>
  <c r="M38" i="6"/>
  <c r="V41" i="6"/>
  <c r="V50" i="6"/>
  <c r="M54" i="6"/>
  <c r="V20" i="7"/>
  <c r="V26" i="7"/>
  <c r="V32" i="7"/>
  <c r="V48" i="6"/>
  <c r="V45" i="6"/>
  <c r="V43" i="6" s="1"/>
  <c r="V42" i="6"/>
  <c r="M42" i="6"/>
  <c r="L34" i="6"/>
  <c r="V36" i="6"/>
  <c r="V30" i="6"/>
  <c r="M30" i="6"/>
  <c r="V33" i="6"/>
  <c r="U28" i="6"/>
  <c r="V27" i="6"/>
  <c r="V39" i="6"/>
  <c r="V37" i="6" s="1"/>
  <c r="V47" i="6"/>
  <c r="V51" i="6"/>
  <c r="V49" i="6" s="1"/>
  <c r="H28" i="6"/>
  <c r="M29" i="6"/>
  <c r="M28" i="6" s="1"/>
  <c r="M33" i="6"/>
  <c r="H34" i="6"/>
  <c r="M35" i="6"/>
  <c r="H40" i="6"/>
  <c r="M41" i="6"/>
  <c r="M40" i="6" s="1"/>
  <c r="M45" i="6"/>
  <c r="M43" i="6" s="1"/>
  <c r="H46" i="6"/>
  <c r="H52" i="6"/>
  <c r="M53" i="6"/>
  <c r="M52" i="6" s="1"/>
  <c r="U25" i="5"/>
  <c r="Q25" i="5"/>
  <c r="L25" i="5"/>
  <c r="H25" i="5"/>
  <c r="U24" i="5"/>
  <c r="U23" i="5" s="1"/>
  <c r="Q24" i="5"/>
  <c r="L24" i="5"/>
  <c r="L23" i="5" s="1"/>
  <c r="H24" i="5"/>
  <c r="U22" i="5"/>
  <c r="Q22" i="5"/>
  <c r="L22" i="5"/>
  <c r="H22" i="5"/>
  <c r="U21" i="5"/>
  <c r="Q21" i="5"/>
  <c r="Q20" i="5" s="1"/>
  <c r="L21" i="5"/>
  <c r="L20" i="5" s="1"/>
  <c r="H21" i="5"/>
  <c r="U20" i="5"/>
  <c r="U19" i="5"/>
  <c r="Q19" i="5"/>
  <c r="L19" i="5"/>
  <c r="H19" i="5"/>
  <c r="U18" i="5"/>
  <c r="U17" i="5" s="1"/>
  <c r="Q18" i="5"/>
  <c r="Q17" i="5" s="1"/>
  <c r="L18" i="5"/>
  <c r="L17" i="5" s="1"/>
  <c r="H18" i="5"/>
  <c r="M19" i="5" l="1"/>
  <c r="Q23" i="5"/>
  <c r="M31" i="6"/>
  <c r="M18" i="5"/>
  <c r="M46" i="6"/>
  <c r="V31" i="6"/>
  <c r="M34" i="6"/>
  <c r="V25" i="6"/>
  <c r="V28" i="6"/>
  <c r="V40" i="6"/>
  <c r="V34" i="6"/>
  <c r="M21" i="5"/>
  <c r="M20" i="5" s="1"/>
  <c r="M22" i="5"/>
  <c r="M37" i="6"/>
  <c r="M25" i="5"/>
  <c r="M25" i="6"/>
  <c r="V52" i="6"/>
  <c r="M24" i="5"/>
  <c r="V25" i="5"/>
  <c r="M17" i="5"/>
  <c r="V21" i="5"/>
  <c r="V19" i="5"/>
  <c r="H20" i="5"/>
  <c r="V46" i="6"/>
  <c r="V18" i="5"/>
  <c r="V22" i="5"/>
  <c r="V24" i="5"/>
  <c r="H17" i="5"/>
  <c r="H23" i="5"/>
  <c r="V17" i="5" l="1"/>
  <c r="M23" i="5"/>
  <c r="V23" i="5"/>
  <c r="V20" i="5"/>
  <c r="U66" i="4"/>
  <c r="Q66" i="4"/>
  <c r="L66" i="4"/>
  <c r="H66" i="4"/>
  <c r="U65" i="4"/>
  <c r="U64" i="4" s="1"/>
  <c r="Q65" i="4"/>
  <c r="Q64" i="4" s="1"/>
  <c r="L65" i="4"/>
  <c r="L64" i="4" s="1"/>
  <c r="H65" i="4"/>
  <c r="U63" i="4"/>
  <c r="Q63" i="4"/>
  <c r="L63" i="4"/>
  <c r="H63" i="4"/>
  <c r="U62" i="4"/>
  <c r="U61" i="4" s="1"/>
  <c r="Q62" i="4"/>
  <c r="Q61" i="4" s="1"/>
  <c r="L62" i="4"/>
  <c r="L61" i="4" s="1"/>
  <c r="H62" i="4"/>
  <c r="U60" i="4"/>
  <c r="Q60" i="4"/>
  <c r="L60" i="4"/>
  <c r="H60" i="4"/>
  <c r="U59" i="4"/>
  <c r="U58" i="4" s="1"/>
  <c r="Q59" i="4"/>
  <c r="Q58" i="4" s="1"/>
  <c r="L59" i="4"/>
  <c r="L58" i="4" s="1"/>
  <c r="H59" i="4"/>
  <c r="U57" i="4"/>
  <c r="Q57" i="4"/>
  <c r="L57" i="4"/>
  <c r="H57" i="4"/>
  <c r="U56" i="4"/>
  <c r="Q56" i="4"/>
  <c r="Q55" i="4" s="1"/>
  <c r="L56" i="4"/>
  <c r="L55" i="4" s="1"/>
  <c r="H56" i="4"/>
  <c r="U55" i="4"/>
  <c r="U54" i="4"/>
  <c r="Q54" i="4"/>
  <c r="L54" i="4"/>
  <c r="H54" i="4"/>
  <c r="U53" i="4"/>
  <c r="U52" i="4" s="1"/>
  <c r="Q53" i="4"/>
  <c r="Q52" i="4" s="1"/>
  <c r="L53" i="4"/>
  <c r="L52" i="4" s="1"/>
  <c r="H53" i="4"/>
  <c r="U51" i="4"/>
  <c r="Q51" i="4"/>
  <c r="L51" i="4"/>
  <c r="H51" i="4"/>
  <c r="U50" i="4"/>
  <c r="Q50" i="4"/>
  <c r="Q49" i="4" s="1"/>
  <c r="L50" i="4"/>
  <c r="L49" i="4" s="1"/>
  <c r="H50" i="4"/>
  <c r="U49" i="4"/>
  <c r="U48" i="4"/>
  <c r="Q48" i="4"/>
  <c r="L48" i="4"/>
  <c r="H48" i="4"/>
  <c r="M48" i="4" s="1"/>
  <c r="U47" i="4"/>
  <c r="U46" i="4" s="1"/>
  <c r="Q47" i="4"/>
  <c r="L47" i="4"/>
  <c r="L46" i="4" s="1"/>
  <c r="H47" i="4"/>
  <c r="U45" i="4"/>
  <c r="Q45" i="4"/>
  <c r="L45" i="4"/>
  <c r="H45" i="4"/>
  <c r="U44" i="4"/>
  <c r="U43" i="4" s="1"/>
  <c r="Q44" i="4"/>
  <c r="Q43" i="4" s="1"/>
  <c r="L44" i="4"/>
  <c r="L43" i="4" s="1"/>
  <c r="H44" i="4"/>
  <c r="U42" i="4"/>
  <c r="Q42" i="4"/>
  <c r="L42" i="4"/>
  <c r="H42" i="4"/>
  <c r="U41" i="4"/>
  <c r="U40" i="4" s="1"/>
  <c r="Q41" i="4"/>
  <c r="Q40" i="4" s="1"/>
  <c r="L41" i="4"/>
  <c r="L40" i="4" s="1"/>
  <c r="H41" i="4"/>
  <c r="U39" i="4"/>
  <c r="Q39" i="4"/>
  <c r="L39" i="4"/>
  <c r="H39" i="4"/>
  <c r="U38" i="4"/>
  <c r="U37" i="4" s="1"/>
  <c r="Q38" i="4"/>
  <c r="Q37" i="4" s="1"/>
  <c r="L38" i="4"/>
  <c r="L37" i="4" s="1"/>
  <c r="H38" i="4"/>
  <c r="U36" i="4"/>
  <c r="Q36" i="4"/>
  <c r="L36" i="4"/>
  <c r="H36" i="4"/>
  <c r="U35" i="4"/>
  <c r="Q35" i="4"/>
  <c r="Q34" i="4" s="1"/>
  <c r="L35" i="4"/>
  <c r="L34" i="4" s="1"/>
  <c r="H35" i="4"/>
  <c r="U33" i="4"/>
  <c r="Q33" i="4"/>
  <c r="L33" i="4"/>
  <c r="H33" i="4"/>
  <c r="U32" i="4"/>
  <c r="Q32" i="4"/>
  <c r="Q31" i="4" s="1"/>
  <c r="L32" i="4"/>
  <c r="L31" i="4" s="1"/>
  <c r="H32" i="4"/>
  <c r="U31" i="4"/>
  <c r="U30" i="4"/>
  <c r="Q30" i="4"/>
  <c r="L30" i="4"/>
  <c r="H30" i="4"/>
  <c r="U29" i="4"/>
  <c r="U28" i="4" s="1"/>
  <c r="Q29" i="4"/>
  <c r="L29" i="4"/>
  <c r="L28" i="4" s="1"/>
  <c r="H29" i="4"/>
  <c r="Q28" i="4"/>
  <c r="L21" i="4"/>
  <c r="L20" i="4"/>
  <c r="M50" i="4" l="1"/>
  <c r="V32" i="4"/>
  <c r="M36" i="4"/>
  <c r="M62" i="4"/>
  <c r="H49" i="4"/>
  <c r="M38" i="4"/>
  <c r="M41" i="4"/>
  <c r="M57" i="4"/>
  <c r="M60" i="4"/>
  <c r="H37" i="4"/>
  <c r="Q46" i="4"/>
  <c r="V53" i="4"/>
  <c r="V54" i="4"/>
  <c r="V42" i="4"/>
  <c r="V56" i="4"/>
  <c r="V29" i="4"/>
  <c r="V30" i="4"/>
  <c r="U34" i="4"/>
  <c r="V44" i="4"/>
  <c r="H61" i="4"/>
  <c r="V65" i="4"/>
  <c r="V66" i="4"/>
  <c r="M30" i="4"/>
  <c r="M32" i="4"/>
  <c r="M35" i="4"/>
  <c r="V36" i="4"/>
  <c r="V38" i="4"/>
  <c r="M42" i="4"/>
  <c r="M44" i="4"/>
  <c r="M47" i="4"/>
  <c r="M46" i="4" s="1"/>
  <c r="V48" i="4"/>
  <c r="V50" i="4"/>
  <c r="M54" i="4"/>
  <c r="M56" i="4"/>
  <c r="M59" i="4"/>
  <c r="V60" i="4"/>
  <c r="V62" i="4"/>
  <c r="M66" i="4"/>
  <c r="V39" i="4"/>
  <c r="M51" i="4"/>
  <c r="M63" i="4"/>
  <c r="H31" i="4"/>
  <c r="V33" i="4"/>
  <c r="V31" i="4" s="1"/>
  <c r="H43" i="4"/>
  <c r="V45" i="4"/>
  <c r="H55" i="4"/>
  <c r="V35" i="4"/>
  <c r="V41" i="4"/>
  <c r="V40" i="4" s="1"/>
  <c r="V47" i="4"/>
  <c r="V51" i="4"/>
  <c r="V57" i="4"/>
  <c r="V55" i="4" s="1"/>
  <c r="V59" i="4"/>
  <c r="V58" i="4" s="1"/>
  <c r="V63" i="4"/>
  <c r="H28" i="4"/>
  <c r="M29" i="4"/>
  <c r="M28" i="4" s="1"/>
  <c r="M33" i="4"/>
  <c r="M31" i="4" s="1"/>
  <c r="H34" i="4"/>
  <c r="M39" i="4"/>
  <c r="M37" i="4" s="1"/>
  <c r="H40" i="4"/>
  <c r="M45" i="4"/>
  <c r="H46" i="4"/>
  <c r="H52" i="4"/>
  <c r="M53" i="4"/>
  <c r="H58" i="4"/>
  <c r="H64" i="4"/>
  <c r="M65" i="4"/>
  <c r="M40" i="4" l="1"/>
  <c r="M49" i="4"/>
  <c r="V46" i="4"/>
  <c r="V43" i="4"/>
  <c r="M61" i="4"/>
  <c r="M34" i="4"/>
  <c r="M55" i="4"/>
  <c r="V64" i="4"/>
  <c r="V34" i="4"/>
  <c r="M64" i="4"/>
  <c r="M58" i="4"/>
  <c r="V61" i="4"/>
  <c r="M43" i="4"/>
  <c r="V28" i="4"/>
  <c r="V52" i="4"/>
  <c r="M52" i="4"/>
  <c r="V49" i="4"/>
  <c r="V37" i="4"/>
  <c r="U67" i="2"/>
  <c r="Q67" i="2"/>
  <c r="L67" i="2"/>
  <c r="H67" i="2"/>
  <c r="U66" i="2"/>
  <c r="Q66" i="2"/>
  <c r="Q65" i="2" s="1"/>
  <c r="L66" i="2"/>
  <c r="L65" i="2" s="1"/>
  <c r="H66" i="2"/>
  <c r="U64" i="2"/>
  <c r="Q64" i="2"/>
  <c r="L64" i="2"/>
  <c r="H64" i="2"/>
  <c r="U63" i="2"/>
  <c r="Q63" i="2"/>
  <c r="Q62" i="2" s="1"/>
  <c r="L63" i="2"/>
  <c r="H63" i="2"/>
  <c r="U62" i="2"/>
  <c r="U61" i="2"/>
  <c r="Q61" i="2"/>
  <c r="L61" i="2"/>
  <c r="H61" i="2"/>
  <c r="U60" i="2"/>
  <c r="Q60" i="2"/>
  <c r="L60" i="2"/>
  <c r="H60" i="2"/>
  <c r="U58" i="2"/>
  <c r="Q58" i="2"/>
  <c r="L58" i="2"/>
  <c r="H58" i="2"/>
  <c r="U57" i="2"/>
  <c r="Q57" i="2"/>
  <c r="L57" i="2"/>
  <c r="H57" i="2"/>
  <c r="H56" i="2" s="1"/>
  <c r="U55" i="2"/>
  <c r="Q55" i="2"/>
  <c r="L55" i="2"/>
  <c r="H55" i="2"/>
  <c r="U54" i="2"/>
  <c r="Q54" i="2"/>
  <c r="L54" i="2"/>
  <c r="L53" i="2" s="1"/>
  <c r="H54" i="2"/>
  <c r="U52" i="2"/>
  <c r="Q52" i="2"/>
  <c r="M52" i="2"/>
  <c r="U51" i="2"/>
  <c r="Q51" i="2"/>
  <c r="L51" i="2"/>
  <c r="L50" i="2" s="1"/>
  <c r="H51" i="2"/>
  <c r="U49" i="2"/>
  <c r="Q49" i="2"/>
  <c r="L49" i="2"/>
  <c r="H49" i="2"/>
  <c r="U48" i="2"/>
  <c r="Q48" i="2"/>
  <c r="L48" i="2"/>
  <c r="H48" i="2"/>
  <c r="U47" i="2"/>
  <c r="U46" i="2"/>
  <c r="Q46" i="2"/>
  <c r="L46" i="2"/>
  <c r="H46" i="2"/>
  <c r="U45" i="2"/>
  <c r="Q45" i="2"/>
  <c r="Q44" i="2" s="1"/>
  <c r="L45" i="2"/>
  <c r="H45" i="2"/>
  <c r="U43" i="2"/>
  <c r="Q43" i="2"/>
  <c r="L43" i="2"/>
  <c r="H43" i="2"/>
  <c r="U42" i="2"/>
  <c r="U41" i="2" s="1"/>
  <c r="Q42" i="2"/>
  <c r="L42" i="2"/>
  <c r="H42" i="2"/>
  <c r="U40" i="2"/>
  <c r="Q40" i="2"/>
  <c r="L40" i="2"/>
  <c r="H40" i="2"/>
  <c r="U39" i="2"/>
  <c r="U38" i="2" s="1"/>
  <c r="Q39" i="2"/>
  <c r="L39" i="2"/>
  <c r="L38" i="2" s="1"/>
  <c r="H39" i="2"/>
  <c r="U37" i="2"/>
  <c r="Q37" i="2"/>
  <c r="L37" i="2"/>
  <c r="H37" i="2"/>
  <c r="U36" i="2"/>
  <c r="Q36" i="2"/>
  <c r="Q35" i="2" s="1"/>
  <c r="L36" i="2"/>
  <c r="H36" i="2"/>
  <c r="U34" i="2"/>
  <c r="Q34" i="2"/>
  <c r="L34" i="2"/>
  <c r="H34" i="2"/>
  <c r="U33" i="2"/>
  <c r="U32" i="2" s="1"/>
  <c r="Q33" i="2"/>
  <c r="Q32" i="2" s="1"/>
  <c r="L33" i="2"/>
  <c r="H33" i="2"/>
  <c r="U31" i="2"/>
  <c r="Q31" i="2"/>
  <c r="L31" i="2"/>
  <c r="H31" i="2"/>
  <c r="U30" i="2"/>
  <c r="U29" i="2" s="1"/>
  <c r="Q30" i="2"/>
  <c r="L30" i="2"/>
  <c r="H30" i="2"/>
  <c r="H29" i="2" s="1"/>
  <c r="U50" i="2" l="1"/>
  <c r="M39" i="2"/>
  <c r="M63" i="2"/>
  <c r="M66" i="2"/>
  <c r="U35" i="2"/>
  <c r="M40" i="2"/>
  <c r="M38" i="2" s="1"/>
  <c r="M67" i="2"/>
  <c r="V42" i="2"/>
  <c r="H62" i="2"/>
  <c r="Q29" i="2"/>
  <c r="M37" i="2"/>
  <c r="V48" i="2"/>
  <c r="M51" i="2"/>
  <c r="M50" i="2" s="1"/>
  <c r="M54" i="2"/>
  <c r="M55" i="2"/>
  <c r="U56" i="2"/>
  <c r="V36" i="2"/>
  <c r="Q47" i="2"/>
  <c r="V63" i="2"/>
  <c r="M33" i="2"/>
  <c r="M43" i="2"/>
  <c r="M45" i="2"/>
  <c r="V57" i="2"/>
  <c r="U59" i="2"/>
  <c r="Q59" i="2"/>
  <c r="V61" i="2"/>
  <c r="U53" i="2"/>
  <c r="V52" i="2"/>
  <c r="M49" i="2"/>
  <c r="H47" i="2"/>
  <c r="U44" i="2"/>
  <c r="H41" i="2"/>
  <c r="M31" i="2"/>
  <c r="V30" i="2"/>
  <c r="M36" i="2"/>
  <c r="M35" i="2" s="1"/>
  <c r="M42" i="2"/>
  <c r="V46" i="2"/>
  <c r="M48" i="2"/>
  <c r="M57" i="2"/>
  <c r="M30" i="2"/>
  <c r="M29" i="2" s="1"/>
  <c r="Q41" i="2"/>
  <c r="Q56" i="2"/>
  <c r="V67" i="2"/>
  <c r="M58" i="2"/>
  <c r="M60" i="2"/>
  <c r="M64" i="2"/>
  <c r="U65" i="2"/>
  <c r="M61" i="2"/>
  <c r="L59" i="2"/>
  <c r="V55" i="2"/>
  <c r="Q53" i="2"/>
  <c r="Q50" i="2"/>
  <c r="M46" i="2"/>
  <c r="L44" i="2"/>
  <c r="V40" i="2"/>
  <c r="Q38" i="2"/>
  <c r="H35" i="2"/>
  <c r="V34" i="2"/>
  <c r="L32" i="2"/>
  <c r="M34" i="2"/>
  <c r="L29" i="2"/>
  <c r="V31" i="2"/>
  <c r="V33" i="2"/>
  <c r="L35" i="2"/>
  <c r="V37" i="2"/>
  <c r="V39" i="2"/>
  <c r="L41" i="2"/>
  <c r="V43" i="2"/>
  <c r="V45" i="2"/>
  <c r="L47" i="2"/>
  <c r="V49" i="2"/>
  <c r="V51" i="2"/>
  <c r="V54" i="2"/>
  <c r="L56" i="2"/>
  <c r="V58" i="2"/>
  <c r="V60" i="2"/>
  <c r="L62" i="2"/>
  <c r="V64" i="2"/>
  <c r="V66" i="2"/>
  <c r="H32" i="2"/>
  <c r="H38" i="2"/>
  <c r="H44" i="2"/>
  <c r="H50" i="2"/>
  <c r="H53" i="2"/>
  <c r="H59" i="2"/>
  <c r="H65" i="2"/>
  <c r="U45" i="1"/>
  <c r="Q45" i="1"/>
  <c r="L45" i="1"/>
  <c r="H45" i="1"/>
  <c r="U44" i="1"/>
  <c r="U43" i="1" s="1"/>
  <c r="Q44" i="1"/>
  <c r="Q43" i="1" s="1"/>
  <c r="L44" i="1"/>
  <c r="L43" i="1" s="1"/>
  <c r="H44" i="1"/>
  <c r="U42" i="1"/>
  <c r="Q42" i="1"/>
  <c r="L42" i="1"/>
  <c r="H42" i="1"/>
  <c r="U41" i="1"/>
  <c r="Q41" i="1"/>
  <c r="Q40" i="1" s="1"/>
  <c r="L41" i="1"/>
  <c r="H41" i="1"/>
  <c r="U40" i="1"/>
  <c r="U39" i="1"/>
  <c r="Q39" i="1"/>
  <c r="L39" i="1"/>
  <c r="H39" i="1"/>
  <c r="U38" i="1"/>
  <c r="U37" i="1" s="1"/>
  <c r="Q38" i="1"/>
  <c r="L38" i="1"/>
  <c r="L37" i="1" s="1"/>
  <c r="H38" i="1"/>
  <c r="U36" i="1"/>
  <c r="Q36" i="1"/>
  <c r="L36" i="1"/>
  <c r="H36" i="1"/>
  <c r="U35" i="1"/>
  <c r="Q35" i="1"/>
  <c r="L35" i="1"/>
  <c r="H35" i="1"/>
  <c r="U33" i="1"/>
  <c r="Q33" i="1"/>
  <c r="L33" i="1"/>
  <c r="H33" i="1"/>
  <c r="U32" i="1"/>
  <c r="U31" i="1" s="1"/>
  <c r="Q32" i="1"/>
  <c r="Q31" i="1" s="1"/>
  <c r="L32" i="1"/>
  <c r="H32" i="1"/>
  <c r="U30" i="1"/>
  <c r="Q30" i="1"/>
  <c r="L30" i="1"/>
  <c r="H30" i="1"/>
  <c r="U29" i="1"/>
  <c r="Q29" i="1"/>
  <c r="Q28" i="1" s="1"/>
  <c r="L29" i="1"/>
  <c r="H29" i="1"/>
  <c r="U28" i="1"/>
  <c r="U27" i="1"/>
  <c r="Q27" i="1"/>
  <c r="L27" i="1"/>
  <c r="H27" i="1"/>
  <c r="U26" i="1"/>
  <c r="U25" i="1" s="1"/>
  <c r="Q26" i="1"/>
  <c r="Q25" i="1" s="1"/>
  <c r="L26" i="1"/>
  <c r="L25" i="1" s="1"/>
  <c r="H26" i="1"/>
  <c r="U24" i="1"/>
  <c r="Q24" i="1"/>
  <c r="L24" i="1"/>
  <c r="H24" i="1"/>
  <c r="U23" i="1"/>
  <c r="Q23" i="1"/>
  <c r="Q22" i="1" s="1"/>
  <c r="L23" i="1"/>
  <c r="H23" i="1"/>
  <c r="M65" i="2" l="1"/>
  <c r="M62" i="2"/>
  <c r="M26" i="1"/>
  <c r="M41" i="2"/>
  <c r="M32" i="2"/>
  <c r="M27" i="1"/>
  <c r="M53" i="2"/>
  <c r="M59" i="2"/>
  <c r="V56" i="2"/>
  <c r="V41" i="2"/>
  <c r="V29" i="2"/>
  <c r="V62" i="2"/>
  <c r="M56" i="2"/>
  <c r="V35" i="1"/>
  <c r="M47" i="2"/>
  <c r="M44" i="2"/>
  <c r="V45" i="1"/>
  <c r="V24" i="1"/>
  <c r="V35" i="2"/>
  <c r="M36" i="1"/>
  <c r="V65" i="2"/>
  <c r="V47" i="2"/>
  <c r="V32" i="2"/>
  <c r="V59" i="2"/>
  <c r="V53" i="2"/>
  <c r="V50" i="2"/>
  <c r="V44" i="2"/>
  <c r="Q37" i="1"/>
  <c r="V23" i="1"/>
  <c r="U34" i="1"/>
  <c r="M29" i="1"/>
  <c r="M41" i="1"/>
  <c r="M42" i="1"/>
  <c r="V38" i="2"/>
  <c r="M39" i="1"/>
  <c r="H34" i="1"/>
  <c r="Q34" i="1"/>
  <c r="L31" i="1"/>
  <c r="V33" i="1"/>
  <c r="M35" i="1"/>
  <c r="M45" i="1"/>
  <c r="L22" i="1"/>
  <c r="V27" i="1"/>
  <c r="H28" i="1"/>
  <c r="V30" i="1"/>
  <c r="V39" i="1"/>
  <c r="H40" i="1"/>
  <c r="V41" i="1"/>
  <c r="H22" i="1"/>
  <c r="M23" i="1"/>
  <c r="M33" i="1"/>
  <c r="L34" i="1"/>
  <c r="V38" i="1"/>
  <c r="V29" i="1"/>
  <c r="U22" i="1"/>
  <c r="L28" i="1"/>
  <c r="M32" i="1"/>
  <c r="L40" i="1"/>
  <c r="M44" i="1"/>
  <c r="V26" i="1"/>
  <c r="V32" i="1"/>
  <c r="V36" i="1"/>
  <c r="V42" i="1"/>
  <c r="V44" i="1"/>
  <c r="M24" i="1"/>
  <c r="H25" i="1"/>
  <c r="M30" i="1"/>
  <c r="H31" i="1"/>
  <c r="H37" i="1"/>
  <c r="M38" i="1"/>
  <c r="H43" i="1"/>
  <c r="V31" i="1" l="1"/>
  <c r="M37" i="1"/>
  <c r="M25" i="1"/>
  <c r="M22" i="1"/>
  <c r="M28" i="1"/>
  <c r="V43" i="1"/>
  <c r="V34" i="1"/>
  <c r="V40" i="1"/>
  <c r="M34" i="1"/>
  <c r="V28" i="1"/>
  <c r="V25" i="1"/>
  <c r="V22" i="1"/>
  <c r="M40" i="1"/>
  <c r="M31" i="1"/>
  <c r="V37" i="1"/>
  <c r="M43" i="1"/>
</calcChain>
</file>

<file path=xl/comments1.xml><?xml version="1.0" encoding="utf-8"?>
<comments xmlns="http://schemas.openxmlformats.org/spreadsheetml/2006/main">
  <authors>
    <author>Carmen Alicia</author>
  </authors>
  <commentList>
    <comment ref="C296" authorId="0" shapeId="0">
      <text>
        <r>
          <rPr>
            <sz val="18"/>
            <color indexed="81"/>
            <rFont val="Tahoma"/>
            <family val="2"/>
          </rPr>
          <t>Las metas de la Secretaría General se fijaron en base a las establecidas en el año anterior, pero la Secretaria reporta que dichas cifras eran irreales y estaban infladas. De ahí la diferencia con los resultados comprobales reportados.
Para el siguiente período se proyectarán en base a la experiencia del presente año</t>
        </r>
        <r>
          <rPr>
            <sz val="14"/>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Carmen Alicia</author>
  </authors>
  <commentList>
    <comment ref="B19" authorId="0" shapeId="0">
      <text>
        <r>
          <rPr>
            <b/>
            <sz val="14"/>
            <color indexed="81"/>
            <rFont val="Calibri"/>
            <family val="2"/>
            <scheme val="minor"/>
          </rPr>
          <t xml:space="preserve"> ETAPAS:
1) Acopio de Información 
2) Consolidación de la información
3) Redacción del documento
4) Diseño e impresión del documento
5) Diseño y ejecución de la Presentación audiovisual</t>
        </r>
      </text>
    </comment>
    <comment ref="B20" authorId="0" shapeId="0">
      <text>
        <r>
          <rPr>
            <b/>
            <sz val="14"/>
            <color indexed="81"/>
            <rFont val="Calibri"/>
            <family val="2"/>
            <scheme val="minor"/>
          </rPr>
          <t>ETAPAS:
1) Convocatoria y difusión del evento
2) Diseño del escenario
3) Montaje y equipamiento del lugar del evento
4) Recepción privada después del evento</t>
        </r>
      </text>
    </comment>
    <comment ref="B55" authorId="0" shapeId="0">
      <text>
        <r>
          <rPr>
            <b/>
            <sz val="14"/>
            <color indexed="81"/>
            <rFont val="Calibri"/>
            <family val="2"/>
            <scheme val="minor"/>
          </rPr>
          <t>ETAPAS:
1) Acopio de Información 
2) Consolidación de la información
3) Redacción del documento
4) Diseño e impresión del documento
5) Diseño y ejecución de la Presentación audiovisual</t>
        </r>
      </text>
    </comment>
    <comment ref="B58" authorId="0" shapeId="0">
      <text>
        <r>
          <rPr>
            <b/>
            <sz val="14"/>
            <color indexed="81"/>
            <rFont val="Calibri"/>
            <family val="2"/>
            <scheme val="minor"/>
          </rPr>
          <t>ETAPAS:
1) Convocatoria y difusión del evento
2) Diseño del escenario
3) Montaje y equipamiento del lugar del evento
4) Recepción privada después del evento</t>
        </r>
      </text>
    </comment>
  </commentList>
</comments>
</file>

<file path=xl/comments3.xml><?xml version="1.0" encoding="utf-8"?>
<comments xmlns="http://schemas.openxmlformats.org/spreadsheetml/2006/main">
  <authors>
    <author>PC</author>
  </authors>
  <commentList>
    <comment ref="E34" authorId="0" shapeId="0">
      <text>
        <r>
          <rPr>
            <b/>
            <sz val="18"/>
            <color rgb="FF000000"/>
            <rFont val="Calibri"/>
            <family val="2"/>
          </rPr>
          <t>Realizar 22 actividades culturales en el teatro del pueblo</t>
        </r>
      </text>
    </comment>
    <comment ref="F34" authorId="0" shapeId="0">
      <text>
        <r>
          <rPr>
            <b/>
            <sz val="24"/>
            <color rgb="FF000000"/>
            <rFont val="Calibri"/>
            <family val="2"/>
          </rPr>
          <t>PC:</t>
        </r>
        <r>
          <rPr>
            <sz val="24"/>
            <color rgb="FF000000"/>
            <rFont val="Calibri"/>
            <family val="2"/>
          </rPr>
          <t xml:space="preserve">
14 día del amor y la amistad</t>
        </r>
      </text>
    </comment>
    <comment ref="I34" authorId="0" shapeId="0">
      <text>
        <r>
          <rPr>
            <b/>
            <sz val="22"/>
            <color rgb="FF000000"/>
            <rFont val="Calibri"/>
            <family val="2"/>
          </rPr>
          <t>PC:</t>
        </r>
        <r>
          <rPr>
            <sz val="22"/>
            <color rgb="FF000000"/>
            <rFont val="Calibri"/>
            <family val="2"/>
          </rPr>
          <t xml:space="preserve">
Realizar 9 presentaciones artisticas en las fiestas de abril</t>
        </r>
      </text>
    </comment>
    <comment ref="J34" authorId="0" shapeId="0">
      <text>
        <r>
          <rPr>
            <b/>
            <sz val="20"/>
            <color rgb="FF000000"/>
            <rFont val="Calibri"/>
            <family val="2"/>
          </rPr>
          <t>PC:</t>
        </r>
        <r>
          <rPr>
            <sz val="20"/>
            <color rgb="FF000000"/>
            <rFont val="Calibri"/>
            <family val="2"/>
          </rPr>
          <t xml:space="preserve">
apoyar las festividades del 10 de mayo</t>
        </r>
      </text>
    </comment>
    <comment ref="K34" authorId="0" shapeId="0">
      <text>
        <r>
          <rPr>
            <b/>
            <sz val="22"/>
            <color rgb="FF000000"/>
            <rFont val="Calibri"/>
            <family val="2"/>
          </rPr>
          <t>PC:</t>
        </r>
        <r>
          <rPr>
            <sz val="22"/>
            <color rgb="FF000000"/>
            <rFont val="Calibri"/>
            <family val="2"/>
          </rPr>
          <t xml:space="preserve">
apoyar las festividades de los barrios </t>
        </r>
      </text>
    </comment>
    <comment ref="P34" authorId="0" shapeId="0">
      <text>
        <r>
          <rPr>
            <b/>
            <sz val="20"/>
            <color rgb="FF000000"/>
            <rFont val="Calibri"/>
            <family val="2"/>
          </rPr>
          <t>PC:</t>
        </r>
        <r>
          <rPr>
            <sz val="20"/>
            <color rgb="FF000000"/>
            <rFont val="Calibri"/>
            <family val="2"/>
          </rPr>
          <t xml:space="preserve">
Realizar presentaciones artisticas en la semana cultural</t>
        </r>
      </text>
    </comment>
    <comment ref="R34" authorId="0" shapeId="0">
      <text>
        <r>
          <rPr>
            <b/>
            <sz val="22"/>
            <color indexed="81"/>
            <rFont val="Calibri"/>
            <family val="2"/>
            <scheme val="minor"/>
          </rPr>
          <t>PC:</t>
        </r>
        <r>
          <rPr>
            <sz val="22"/>
            <color indexed="81"/>
            <rFont val="Calibri"/>
            <family val="2"/>
            <scheme val="minor"/>
          </rPr>
          <t xml:space="preserve">
5 ta muestra de teatro </t>
        </r>
      </text>
    </comment>
    <comment ref="S34" authorId="0" shapeId="0">
      <text>
        <r>
          <rPr>
            <b/>
            <sz val="22"/>
            <color indexed="81"/>
            <rFont val="Calibri"/>
            <family val="2"/>
            <scheme val="minor"/>
          </rPr>
          <t>PC:</t>
        </r>
        <r>
          <rPr>
            <sz val="22"/>
            <color indexed="81"/>
            <rFont val="Calibri"/>
            <family val="2"/>
            <scheme val="minor"/>
          </rPr>
          <t xml:space="preserve">
Festival VIVA LA MUERTE</t>
        </r>
      </text>
    </comment>
    <comment ref="T34" authorId="0" shapeId="0">
      <text>
        <r>
          <rPr>
            <b/>
            <sz val="22"/>
            <color indexed="81"/>
            <rFont val="Calibri"/>
            <family val="2"/>
            <scheme val="minor"/>
          </rPr>
          <t>PC:</t>
        </r>
        <r>
          <rPr>
            <sz val="22"/>
            <color indexed="81"/>
            <rFont val="Calibri"/>
            <family val="2"/>
            <scheme val="minor"/>
          </rPr>
          <t xml:space="preserve">
Posada Municipal 
pastorela 
villancicos</t>
        </r>
      </text>
    </comment>
  </commentList>
</comments>
</file>

<file path=xl/comments4.xml><?xml version="1.0" encoding="utf-8"?>
<comments xmlns="http://schemas.openxmlformats.org/spreadsheetml/2006/main">
  <authors>
    <author>Carmen Alicia</author>
  </authors>
  <commentList>
    <comment ref="B13" authorId="0" shapeId="0">
      <text>
        <r>
          <rPr>
            <sz val="12"/>
            <color indexed="81"/>
            <rFont val="Calibri"/>
            <family val="2"/>
            <scheme val="minor"/>
          </rPr>
          <t>OBRAS:
1. Arreglo con pavimento y áreas verdes en la entrada a la comunidad de MMV
2. Arreglo con adoquín y áreas verdes en la entrada del Panteón de la comunidad.
3. Concluir las gradas del Lienzo Charro.
4. Mantenimiento de canchas y áreas verdes y colocación de juegos en la Unidad Deportiva
5. Mantenimiento y colocación de juegos en el Parque</t>
        </r>
      </text>
    </comment>
    <comment ref="B14" authorId="0" shapeId="0">
      <text>
        <r>
          <rPr>
            <sz val="12"/>
            <color indexed="81"/>
            <rFont val="Calibri"/>
            <family val="2"/>
            <scheme val="minor"/>
          </rPr>
          <t>OBRAS:
1. Telesecundaria Independencia: Andador desde la comunidad.
2. Telesecundaria Octavio Paz: colocación de mamposteo, instalación de un contenedor se agua y colocación de maya sombra.
3. Escuela Primaria: colocación de una dala y levantar el firme del área del desayunador</t>
        </r>
      </text>
    </comment>
    <comment ref="B44" authorId="0" shapeId="0">
      <text>
        <r>
          <rPr>
            <sz val="12"/>
            <color indexed="81"/>
            <rFont val="Calibri"/>
            <family val="2"/>
            <scheme val="minor"/>
          </rPr>
          <t>OBRAS:
1. Arreglo con pavimento y áreas verdes en la entrada ala comunidad de MMV
2. Arreglo con adoquín y áreas verdes en la entrada del Panteón de la comunidad.
3. Concluir las gradas del Lienzo Charro.
4. Mantenimiento de canchas y áreas verdes y colocación de juegos en la Unidad Deportiva
5. Mantenimiento y colocación de juegos en el Parque</t>
        </r>
      </text>
    </comment>
    <comment ref="B47" authorId="0" shapeId="0">
      <text>
        <r>
          <rPr>
            <sz val="12"/>
            <color indexed="81"/>
            <rFont val="Calibri"/>
            <family val="2"/>
            <scheme val="minor"/>
          </rPr>
          <t>OBRAS:
1. Telesecundaria Independencia: Andador desde la comunidad.
2. Telesecundaria Octavio Paz: colocación de mamposteo, instalación de un contenedor se agua y colocación de maya sombra.
3. Escuela Primaria: colocación de una dala y levantar el firme del área del desayunador</t>
        </r>
      </text>
    </comment>
  </commentList>
</comments>
</file>

<file path=xl/comments5.xml><?xml version="1.0" encoding="utf-8"?>
<comments xmlns="http://schemas.openxmlformats.org/spreadsheetml/2006/main">
  <authors>
    <author>Carmen Alicia</author>
    <author>PREGES01</author>
  </authors>
  <commentList>
    <comment ref="B12" authorId="0" shapeId="0">
      <text>
        <r>
          <rPr>
            <sz val="14"/>
            <color indexed="81"/>
            <rFont val="Calibri"/>
            <family val="2"/>
            <scheme val="minor"/>
          </rPr>
          <t>ETAPAS:
1) Acopio, verificación y consolidación de la información 
2) Establecimiento de indicadores y metas en los formatos MIR</t>
        </r>
      </text>
    </comment>
    <comment ref="B14" authorId="0" shapeId="0">
      <text>
        <r>
          <rPr>
            <b/>
            <sz val="14"/>
            <color indexed="81"/>
            <rFont val="Calibri"/>
            <family val="2"/>
            <scheme val="minor"/>
          </rPr>
          <t xml:space="preserve"> ETAPAS:
1) Acopio de Información 
2) Consolidación de la información
3) Redacción del documento
4) Diseño e impresión del documento
5) Diseño y ejecución de la Presentación audiovisual</t>
        </r>
      </text>
    </comment>
    <comment ref="C25" authorId="0" shapeId="0">
      <text>
        <r>
          <rPr>
            <b/>
            <sz val="12"/>
            <color indexed="81"/>
            <rFont val="Calibri"/>
            <family val="2"/>
            <scheme val="minor"/>
          </rPr>
          <t xml:space="preserve">Las celdas sombreadas en azul son los datos MENSUALES para </t>
        </r>
        <r>
          <rPr>
            <b/>
            <u/>
            <sz val="12"/>
            <color indexed="81"/>
            <rFont val="Calibri"/>
            <family val="2"/>
            <scheme val="minor"/>
          </rPr>
          <t>control interno y reportes a Transparencia</t>
        </r>
        <r>
          <rPr>
            <b/>
            <sz val="12"/>
            <color indexed="81"/>
            <rFont val="Calibri"/>
            <family val="2"/>
            <scheme val="minor"/>
          </rPr>
          <t>. Para efectos del formato presentado a la ASEJ, se comprometieron reportes TRIMESTRALES, que son los que se elaboran al final de cada trimestre transcurrido. El del último trimestre se reporta en enero de siguiente año.</t>
        </r>
      </text>
    </comment>
    <comment ref="C28" authorId="0" shapeId="0">
      <text>
        <r>
          <rPr>
            <b/>
            <sz val="11"/>
            <color indexed="81"/>
            <rFont val="Calibri"/>
            <family val="2"/>
            <scheme val="minor"/>
          </rPr>
          <t xml:space="preserve">Las celdas sombreadas en azul son los datos MENSUALES para </t>
        </r>
        <r>
          <rPr>
            <b/>
            <u/>
            <sz val="11"/>
            <color indexed="81"/>
            <rFont val="Calibri"/>
            <family val="2"/>
            <scheme val="minor"/>
          </rPr>
          <t>control interno y reportes a Transparencia.</t>
        </r>
        <r>
          <rPr>
            <b/>
            <sz val="11"/>
            <color indexed="81"/>
            <rFont val="Calibri"/>
            <family val="2"/>
            <scheme val="minor"/>
          </rPr>
          <t xml:space="preserve"> Para efectos del formato presentado a la ASEJ, se comprometieron reportes TRIMESTRALES, que son los que se elaboran al final de cada trimestre transcurrido. El del último trimestre se reporta en enero de siguiente año.</t>
        </r>
      </text>
    </comment>
    <comment ref="B37" authorId="0" shapeId="0">
      <text>
        <r>
          <rPr>
            <sz val="14"/>
            <color indexed="81"/>
            <rFont val="Calibri"/>
            <family val="2"/>
            <scheme val="minor"/>
          </rPr>
          <t>ETAPAS:
1) Acopio, verificación y consolidación de la información 
2) Establecimiento de indicadores y metas en los formatos MIR</t>
        </r>
      </text>
    </comment>
    <comment ref="B40" authorId="0" shapeId="0">
      <text>
        <r>
          <rPr>
            <b/>
            <sz val="14"/>
            <color indexed="81"/>
            <rFont val="Calibri"/>
            <family val="2"/>
            <scheme val="minor"/>
          </rPr>
          <t xml:space="preserve"> ETAPAS:
1) Acopio de Información 
2) Consolidación de la información
3) Redacción del documento
4) Diseño e impresión del documento
5) Diseño y ejecución de la Presentación audiovisual</t>
        </r>
      </text>
    </comment>
    <comment ref="E43" authorId="1" shapeId="0">
      <text>
        <r>
          <rPr>
            <b/>
            <sz val="18"/>
            <color indexed="81"/>
            <rFont val="Tahoma"/>
            <family val="2"/>
          </rPr>
          <t xml:space="preserve">Reunión Comité Municipal de Prevención de Accidentes </t>
        </r>
      </text>
    </comment>
    <comment ref="K43" authorId="0" shapeId="0">
      <text>
        <r>
          <rPr>
            <b/>
            <sz val="9"/>
            <color indexed="81"/>
            <rFont val="Tahoma"/>
            <family val="2"/>
          </rPr>
          <t>INFORME DIF</t>
        </r>
      </text>
    </comment>
    <comment ref="E46" authorId="1" shapeId="0">
      <text>
        <r>
          <rPr>
            <b/>
            <sz val="18"/>
            <color indexed="81"/>
            <rFont val="Tahoma"/>
            <family val="2"/>
          </rPr>
          <t>Representación RAJ (Red de Alcaldesas de Jalisco) / 22 de enero</t>
        </r>
      </text>
    </comment>
    <comment ref="F46" authorId="1" shapeId="0">
      <text>
        <r>
          <rPr>
            <b/>
            <sz val="18"/>
            <color indexed="81"/>
            <rFont val="Tahoma"/>
            <family val="2"/>
          </rPr>
          <t>Capacitación GDM / 18 de febrero</t>
        </r>
      </text>
    </comment>
    <comment ref="G46" authorId="0" shapeId="0">
      <text>
        <r>
          <rPr>
            <b/>
            <sz val="9"/>
            <color indexed="81"/>
            <rFont val="Tahoma"/>
            <family val="2"/>
          </rPr>
          <t>Impartición del Taller de Capacitación de la GDM a Directores involucrados en el programa</t>
        </r>
      </text>
    </comment>
    <comment ref="O46" authorId="0" shapeId="0">
      <text>
        <r>
          <rPr>
            <b/>
            <sz val="9"/>
            <color indexed="81"/>
            <rFont val="Tahoma"/>
            <family val="2"/>
          </rPr>
          <t>CAPACITACIÓN MARCO LÓGICO Y MATRIZ DE INDICADORES ASEJ</t>
        </r>
      </text>
    </comment>
  </commentList>
</comments>
</file>

<file path=xl/comments6.xml><?xml version="1.0" encoding="utf-8"?>
<comments xmlns="http://schemas.openxmlformats.org/spreadsheetml/2006/main">
  <authors>
    <author>PREGES01</author>
  </authors>
  <commentList>
    <comment ref="H22" authorId="0" shapeId="0">
      <text>
        <r>
          <rPr>
            <b/>
            <sz val="9"/>
            <color indexed="81"/>
            <rFont val="Tahoma"/>
            <family val="2"/>
          </rPr>
          <t>Debido al error cometido en la celda F62, la cifra correcta es 3274</t>
        </r>
      </text>
    </comment>
    <comment ref="I22" authorId="0" shapeId="0">
      <text>
        <r>
          <rPr>
            <b/>
            <sz val="9"/>
            <color indexed="81"/>
            <rFont val="Tahoma"/>
            <family val="2"/>
          </rPr>
          <t>Debido al error cometido en la celda F62, el número correcto es 3274</t>
        </r>
      </text>
    </comment>
  </commentList>
</comments>
</file>

<file path=xl/comments7.xml><?xml version="1.0" encoding="utf-8"?>
<comments xmlns="http://schemas.openxmlformats.org/spreadsheetml/2006/main">
  <authors>
    <author>PREGES01</author>
    <author>Luis Gerardo Davila Ramirez</author>
    <author>Carmen Alicia</author>
  </authors>
  <commentList>
    <comment ref="B8" authorId="0" shapeId="0">
      <text>
        <r>
          <rPr>
            <sz val="14"/>
            <color indexed="81"/>
            <rFont val="Tahoma"/>
            <family val="2"/>
          </rPr>
          <t xml:space="preserve">
ETAPAS DEL PRODUCTO TURÍSTICO:
1- Realizar las reuniones de trabajo de SECTURJAL
2. Que las mesas de trabajo elaboren el anteproyecto
3. Convocar a Empresarios, Tequileros y Prestadores de servicios para que participen en el proyecto
4. Arrancar la operación del Producto Final</t>
        </r>
      </text>
    </comment>
    <comment ref="B9" authorId="1" shapeId="0">
      <text>
        <r>
          <rPr>
            <sz val="18"/>
            <color indexed="81"/>
            <rFont val="Tahoma"/>
            <family val="2"/>
          </rPr>
          <t>Etapas para la certificación:
1.- Convocatoria a prestadores de servicios
2.- Registro de interesados 
3.- Capacitación y certificación</t>
        </r>
        <r>
          <rPr>
            <sz val="9"/>
            <color indexed="81"/>
            <rFont val="Tahoma"/>
            <family val="2"/>
          </rPr>
          <t xml:space="preserve">
</t>
        </r>
      </text>
    </comment>
    <comment ref="B10" authorId="1" shapeId="0">
      <text>
        <r>
          <rPr>
            <sz val="16"/>
            <color indexed="81"/>
            <rFont val="Tahoma"/>
            <family val="2"/>
          </rPr>
          <t>Eventos Tradicionales de la Dirección:
1.- Teatro del Pueblo Enero 2020
2.- Teatro del Pueblo Abril 2020
3.- Aniversario de la Fundación de la Campana
4.- Srta. Turismo Región de los Altos 2020 Unión de San Antonio
5.- Certamen Señorita Arandas 2020 
6.- 2do Festival Arandense del Taco y el Tequila 
7.- 3er Festival Viva la Muerte
8.- 2do Festival del Tequila Gourmet</t>
        </r>
      </text>
    </comment>
    <comment ref="B11" authorId="2" shapeId="0">
      <text>
        <r>
          <rPr>
            <sz val="16"/>
            <color indexed="81"/>
            <rFont val="Calibri"/>
            <family val="2"/>
            <scheme val="minor"/>
          </rPr>
          <t xml:space="preserve">
 4ta ETAPA: Registros necesarios
1.- Registro de los prestadores de servicios en el Registro Nacional de Turismo
2.- Registro de los prestadores de Servicios en Plataformas digitales globales orientadas al turismo.</t>
        </r>
      </text>
    </comment>
    <comment ref="B27" authorId="0" shapeId="0">
      <text>
        <r>
          <rPr>
            <sz val="14"/>
            <color indexed="81"/>
            <rFont val="Tahoma"/>
            <family val="2"/>
          </rPr>
          <t xml:space="preserve">
ETAPAS DEL PRODUCTO TURÍSTICO:
1- Realizar las reuniones de trabajo de SECTURJAL
2. Que las mesas de trabajo elaboren el anteproyecto
3. Convocar a Empresarios, Tequileros y Prestadores de servicios para que participen en el proyecto
4. Arrancar la operación del Produnto Final</t>
        </r>
      </text>
    </comment>
    <comment ref="B36" authorId="0" shapeId="0">
      <text>
        <r>
          <rPr>
            <sz val="14"/>
            <color indexed="81"/>
            <rFont val="Tahoma"/>
            <family val="2"/>
          </rPr>
          <t xml:space="preserve">
4ta ETAPA
Registros necesarios:
1.- Registro de los prestadores de servicios en el Registro Nacional de Turismo
2.- Registro de los prestadores de Servicios en Plataformas digitales globales orientadas al turismo.
</t>
        </r>
      </text>
    </comment>
  </commentList>
</comments>
</file>

<file path=xl/sharedStrings.xml><?xml version="1.0" encoding="utf-8"?>
<sst xmlns="http://schemas.openxmlformats.org/spreadsheetml/2006/main" count="11940" uniqueCount="3199">
  <si>
    <t>UNIDAD RESPONSABLE:</t>
  </si>
  <si>
    <t>DIRECCIÓN DE CATASTRO</t>
  </si>
  <si>
    <t>I N D I C A D O R E S</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</si>
  <si>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</si>
  <si>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</si>
  <si>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</si>
  <si>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</si>
  <si>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</si>
  <si>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</si>
  <si>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</si>
  <si>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</si>
  <si>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</si>
  <si>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</si>
  <si>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</si>
  <si>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</si>
  <si>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</si>
  <si>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Línea Base</t>
  </si>
  <si>
    <t>Tendencia</t>
  </si>
  <si>
    <t>Fin</t>
  </si>
  <si>
    <r>
      <rPr>
        <sz val="10"/>
        <rFont val="Calibri"/>
        <family val="2"/>
        <scheme val="minor"/>
      </rPr>
      <t>Ser una dependencia municipal totalmente transparente, eficiente y confiable, que está a la disposición de los contribuyentes arandenses para las operaciones catastrales</t>
    </r>
    <r>
      <rPr>
        <sz val="10"/>
        <color rgb="FFFF0000"/>
        <rFont val="Calibri"/>
        <family val="2"/>
        <scheme val="minor"/>
      </rPr>
      <t xml:space="preserve">. </t>
    </r>
  </si>
  <si>
    <t>Propósito</t>
  </si>
  <si>
    <t xml:space="preserve">La Dirección de Impuesto Predial y Catastro conoce las características cualitativas y cuantitativas de los bienes inmuebles del Ayuntamiento de Arandas y sus Delegaciones, al conformar, actualizar y conservar los registros catastrales, y lleva a cabo la justa recaudación predial de los bienes inmuebles de los arandenses. </t>
  </si>
  <si>
    <t>Componente 1</t>
  </si>
  <si>
    <t>El monto de la recaudación  ha sido incrementado</t>
  </si>
  <si>
    <t>Actividad 1.1</t>
  </si>
  <si>
    <t>Incrementar los ingresos por recaudación</t>
  </si>
  <si>
    <t>Porcentaje de incremento en ingresos por recaudación</t>
  </si>
  <si>
    <t>Es el indicador de gestión que mide el incremento logrado en la recaudación respecto al año 2019 .</t>
  </si>
  <si>
    <t>EFICIENCIA</t>
  </si>
  <si>
    <t>Gestión</t>
  </si>
  <si>
    <t>(Recaudación lograda / Recaudación estimada) * 100</t>
  </si>
  <si>
    <t>TRIMESTRAL</t>
  </si>
  <si>
    <t>PORCENTAJE</t>
  </si>
  <si>
    <t xml:space="preserve">Estados financieros de la Dirección y Recibos de Pago al Impuesto Inmobiliario </t>
  </si>
  <si>
    <t>Los contribuyentes cumplen con sus obligaciones de pago</t>
  </si>
  <si>
    <t>ASCENDENTE</t>
  </si>
  <si>
    <t>Actividad 1.2</t>
  </si>
  <si>
    <t>Porcentaje de avalúos registrados en el sistema catastral</t>
  </si>
  <si>
    <t>Es el indicador de gestión que mide el número de avalúos registrados, previa revisión y autorización, en el sistema catastral.</t>
  </si>
  <si>
    <t>(Avalúos registrados/ Avalúos estimados) * 100</t>
  </si>
  <si>
    <t>Los peritos valuadores entregan en tiempo y forma los avalúos correspondientes</t>
  </si>
  <si>
    <t>Actividad 1.3</t>
  </si>
  <si>
    <t>Gestionar capacitaciones para el personal de la Dirección por parte de Catastro del Estado, Hacienda Pública u otros organismos dedicados a la Hacienda Pública.</t>
  </si>
  <si>
    <t>Porcentaje de capacitaciones recibidas de parte de Secretaria de Hacienda Pública y Catastro del Estado</t>
  </si>
  <si>
    <t>Es el indicador que señala el número de capacitaciones impartidas al personal por parte de Catastro del Estado, Secretaría de Hacienda Pública u otro organismo.</t>
  </si>
  <si>
    <t>Constancias expedidas por parte de las autoridades correspondientes al dar las capacitaciones</t>
  </si>
  <si>
    <t>Hacienda Pública y Catastro del Estado no cancelan capacitaciones</t>
  </si>
  <si>
    <t>Actividad 1.4</t>
  </si>
  <si>
    <t xml:space="preserve">Brindar los servicios de recepción, revisión y entrega de tramites catastrales. </t>
  </si>
  <si>
    <t xml:space="preserve">Porcentaje de servicios de recepción, revisión y entrega de tramites catastrales realizados. </t>
  </si>
  <si>
    <t>(Trámites catastrales realizados/ Trámites catastrales estimados) * 100</t>
  </si>
  <si>
    <t>Avisos de Transmisión Patrimonial revisados, cobrados y dados de alta en el sistema catastral</t>
  </si>
  <si>
    <t>Los ciudadanos cuentan con los documentos correctos de Transmisión patrimonial.</t>
  </si>
  <si>
    <t>Componente 2</t>
  </si>
  <si>
    <t>Se ha modernizado el Sistema Catastral</t>
  </si>
  <si>
    <t>Actividad 2.1</t>
  </si>
  <si>
    <t>Instalar el nuevo Sistema Catastral</t>
  </si>
  <si>
    <t xml:space="preserve">Porcentaje de Sistema Catastral instalado  </t>
  </si>
  <si>
    <t>Es el indicador de gestión que indica si la instalación del Sistema Catastral ha sido completada</t>
  </si>
  <si>
    <t>EFICACIA</t>
  </si>
  <si>
    <t>(Instalación realizada / Instalación programada) * 100</t>
  </si>
  <si>
    <t>El contrato con la empresa licitada para la instalación del nuevo sistema catastral de Catastro</t>
  </si>
  <si>
    <t>Contrato entre la empresa y el H. Ayuntamiento vigente</t>
  </si>
  <si>
    <t>NA</t>
  </si>
  <si>
    <t>Actividad 2.2</t>
  </si>
  <si>
    <t>Migrar la base de datos al nuevo Sistema Catastral</t>
  </si>
  <si>
    <t xml:space="preserve">Porcentaje de la base de datos migrada al nuevo Sistema Catastral </t>
  </si>
  <si>
    <t>Es el indicador de gestión que indica si la migración de datos al Sistema Catastral ha sido completada</t>
  </si>
  <si>
    <t>(Migración de datos realizada / Migración de datos programada) * 100</t>
  </si>
  <si>
    <t>Actividad 2.3</t>
  </si>
  <si>
    <t xml:space="preserve">Capacitar al personal de Catastro sobre el conocimiento y operación del nuevo Sistema Catastral </t>
  </si>
  <si>
    <t>Porcentaje de la capacitación para operar el nuevo Sistema Catastral impartida</t>
  </si>
  <si>
    <t>Es el indicador de gestión que indica si la capacitación requerida por el personal que operará el Sistema Catastral ha sido impartida.</t>
  </si>
  <si>
    <t>(Capacitación impartida / Capacitación programada) * 100</t>
  </si>
  <si>
    <t>La operación misma del nuevo sistema de gestión catastral en la dependencia de Catastro</t>
  </si>
  <si>
    <t>SEMAFORIZACIÓN DEL CUMPLIMIENTO</t>
  </si>
  <si>
    <t>ENERO</t>
  </si>
  <si>
    <t>FEBRERO</t>
  </si>
  <si>
    <t>MARZO</t>
  </si>
  <si>
    <t>RESULTADO TRIMESTRAL</t>
  </si>
  <si>
    <t>ABRIL</t>
  </si>
  <si>
    <t>MAYO</t>
  </si>
  <si>
    <t>JUNIO</t>
  </si>
  <si>
    <t>RESULTADO SEMESTRAL</t>
  </si>
  <si>
    <t>JULIO</t>
  </si>
  <si>
    <t>AGOSTO</t>
  </si>
  <si>
    <t>SEPTIEMBRE</t>
  </si>
  <si>
    <t>OCTUBRE</t>
  </si>
  <si>
    <t>NOVIEMBRE</t>
  </si>
  <si>
    <t>DICIEMBRE</t>
  </si>
  <si>
    <t>RESULTADO ANUAL</t>
  </si>
  <si>
    <t>0-29%</t>
  </si>
  <si>
    <t>30-49%</t>
  </si>
  <si>
    <t>50-69%</t>
  </si>
  <si>
    <t>70-89%</t>
  </si>
  <si>
    <t>90 - 100%</t>
  </si>
  <si>
    <t>OBJETIVO COMPONENTE 1</t>
  </si>
  <si>
    <t>ACTIVIDAD 1.1</t>
  </si>
  <si>
    <t>NOMBRE DEL INDICADOR</t>
  </si>
  <si>
    <r>
      <t xml:space="preserve"> </t>
    </r>
    <r>
      <rPr>
        <b/>
        <sz val="11"/>
        <color rgb="FFFF0000"/>
        <rFont val="Calibri"/>
        <family val="2"/>
        <scheme val="minor"/>
      </rPr>
      <t xml:space="preserve"> REALIZADO / PROGRAMADO</t>
    </r>
  </si>
  <si>
    <t>PORCENTAJE DE CUMPLIMIENTO</t>
  </si>
  <si>
    <t>RECAUDACIÓN LOGRADA</t>
  </si>
  <si>
    <t>RECAUDACIÓN PROGRAMADA</t>
  </si>
  <si>
    <t>ACTIVIDAD 1.2</t>
  </si>
  <si>
    <t>VALOR PROGRAMADO 1 / VALOR PROGRAMADO 2</t>
  </si>
  <si>
    <t>AVALÚOS REGISTRADOS</t>
  </si>
  <si>
    <t>AVALÚOS ESTIMADOS</t>
  </si>
  <si>
    <t>ACTIVIDAD 1.3</t>
  </si>
  <si>
    <t>CAPACITACIONES RECIBIDAS</t>
  </si>
  <si>
    <t>CAPACITACIONES PROGRAMADAS</t>
  </si>
  <si>
    <t>ACTIVIDAD 1.4</t>
  </si>
  <si>
    <t>TRÁMITES CATASTRALES REALIZADOS</t>
  </si>
  <si>
    <t>TRÁMITES CATASTRALES ESTIMADOS</t>
  </si>
  <si>
    <t>OBJETIVO COMPONENTE 2</t>
  </si>
  <si>
    <t>ACTIVIDAD 2.1</t>
  </si>
  <si>
    <t>INSTALACIÓN REALIZADA</t>
  </si>
  <si>
    <t>INSTALACIÓN PROGRMADA</t>
  </si>
  <si>
    <t>ACTIVIDAD 2.2</t>
  </si>
  <si>
    <t>MIGRACIÓN DE DATOS REALIZADA</t>
  </si>
  <si>
    <t>MIGRACIÓN DE DATOS PROGRAMADA</t>
  </si>
  <si>
    <t>ACTIVIDAD 2.3</t>
  </si>
  <si>
    <t>CAPACITAIÓN IMPARTIDA</t>
  </si>
  <si>
    <t>CAPACITACIÓN PROGRAMADA</t>
  </si>
  <si>
    <t>OBJETIVO 3</t>
  </si>
  <si>
    <t>Porcentaje de requerimientos cumplidos</t>
  </si>
  <si>
    <t>Requerimientos cumplidos</t>
  </si>
  <si>
    <t>Requerimientos exigidos</t>
  </si>
  <si>
    <t>REGULARIZACIÓN DE PREDIOS Y ASENTAMIENTOS HUMANOS</t>
  </si>
  <si>
    <t>Colaborar para que los ciudadanos y el municipio, rescaten y legalicen sus bienes mediante las gestiones de regularización, titulación e inscripción de los mismos</t>
  </si>
  <si>
    <t>La atención, asesoría y gestiones para cubrir las demandas en cuanto a la regularización de predios, fraccionamientos y espacios públicos  ha generado certeza jurídica en el patrimonio de las familias arandenses y en el acervo municipal.</t>
  </si>
  <si>
    <t>Se brinda atención oportuna y profesional a la demanda de regularización de predios.</t>
  </si>
  <si>
    <t>Recibir las solicitudes de regularización de fraccionamientos irregulares</t>
  </si>
  <si>
    <t>Porcentaje de solicitudes de regularización de  fraccionamientos que son procedentes</t>
  </si>
  <si>
    <t>Es el indicador de gestión que mide el número de solicitudes de regularización que proceden para trámite, conforme a la ley aplicable</t>
  </si>
  <si>
    <t>Eficiencia</t>
  </si>
  <si>
    <t>(Número de solicitudes  tramitadas/ Número de solicitudes recibidas) * 100</t>
  </si>
  <si>
    <t>Trimestral</t>
  </si>
  <si>
    <t>Porcentaje</t>
  </si>
  <si>
    <t>Solicitudes firmadas por la mesa directiva debidamente instalada,  del fraccionamiento a regularizar</t>
  </si>
  <si>
    <t>Se recibe la solicitud y se estudia su procedencia legal</t>
  </si>
  <si>
    <t>Ascendente</t>
  </si>
  <si>
    <t>La asesoría a la ciudadanía respecto de la regularización de su patrimonio se ha fortalecido</t>
  </si>
  <si>
    <t>Porcentaje de ciudadanos que solicitaron información  referente a su trámite de regularización y fueron atendidos</t>
  </si>
  <si>
    <t>Es el indicador de gestión que mide el número de ciudadanos que fueron atendidos al realizar sus trámites de regularización.</t>
  </si>
  <si>
    <t>(Número de ciudadanos atendidos /Número estimado de ciudadanos) *100</t>
  </si>
  <si>
    <t>Bitácora de personas atendidas</t>
  </si>
  <si>
    <t>Los ciudadanos  desean recibir información en materia de regularización</t>
  </si>
  <si>
    <t>Asesorar a los ciudadanos sobre la situación legal de los predios ubicados en fraccionamientos irregulares</t>
  </si>
  <si>
    <t>Porcentaje de personas que requirieron asesoría para  realizar la transmisión de un predio ubicado en un asentamiento irregular y fueron asesoradas</t>
  </si>
  <si>
    <t>Es el indicador de gestión que mide el número de personas que fueron asesoradas en cuanto a la situación legal que guardan los predios ubicados en asentamientos irregulares</t>
  </si>
  <si>
    <t>(Número de personas asesoradas/ Número de personas que solicitan información) *100</t>
  </si>
  <si>
    <t>Hay trasmisiones patrimoniales respecto de bienes irregulares</t>
  </si>
  <si>
    <t xml:space="preserve">Llevar a cabo reuniones informativas enfocadas al trámite de regularización de predios </t>
  </si>
  <si>
    <t xml:space="preserve">Porcentaje de reuniones realizadas con los vecinos  de los asentamientos irregulares </t>
  </si>
  <si>
    <t>Es el indicador de gestión que mide la cantidad de reuniones llevadas a cabo con los vecinos de los asentamientos irregulares para informarles del programa de regularización de predios</t>
  </si>
  <si>
    <t>(Número de visitas llevadas a cabo/ Número de reuniones  programadas) *100</t>
  </si>
  <si>
    <t xml:space="preserve"> Trimestral</t>
  </si>
  <si>
    <t>Registro de colonos que asistieron a la reunión y evidencia fotográfica</t>
  </si>
  <si>
    <t>Actividad 2.4</t>
  </si>
  <si>
    <t>Es el indicador de gestión que verifica los medios para concientizar a los ciudadanos relacionados con la adquisición de predios irregulares</t>
  </si>
  <si>
    <t>(Número de campañas realizadas/ Número de campañas programadas) *100</t>
  </si>
  <si>
    <t>Perifoneos, trípticos, publicación en medios electrónicos e impresos</t>
  </si>
  <si>
    <t>Se autoriza la utilización de los medios de difusión</t>
  </si>
  <si>
    <t>La gestoría para la elaboración e inscripción de títulos de propiedad ha dado certeza jurídica al patrimonio de los arandenses</t>
  </si>
  <si>
    <t>Actividad 3.1</t>
  </si>
  <si>
    <t>Realizar la integración del expediente general del fraccionamiento a regularizar</t>
  </si>
  <si>
    <t xml:space="preserve">Porcentaje de fraccionamientos que son procedentes para la regularización </t>
  </si>
  <si>
    <t>Es el indicador de gestión que mide el avance en la regularización de los fraccionamientos irregulares que existen en el municipio</t>
  </si>
  <si>
    <t>(Número de expedientes procedentes para trámite/ Número de expedientes que inician trámite) *100</t>
  </si>
  <si>
    <t>Oficios de gestión y trámites diversos</t>
  </si>
  <si>
    <t>Actividad 3.2</t>
  </si>
  <si>
    <t>Integrar los expedientes individuales de los predios a regularizar</t>
  </si>
  <si>
    <t>Porcentaje de expedientes individuales que se integraron para la regularización de predios</t>
  </si>
  <si>
    <t>Expedientes individuales</t>
  </si>
  <si>
    <t>Los ciudadanos cumplen con los requisitos de regularización</t>
  </si>
  <si>
    <t>Actividad 3.3</t>
  </si>
  <si>
    <t>Llevar a cabo los trámites de inscripción de los títulos de propiedad ante el Registro Público de la Propiedad</t>
  </si>
  <si>
    <t>Es el indicador de gestión que mide la cantidad de títulos que se lograron inscribir exitosamente después del proceso de regularización</t>
  </si>
  <si>
    <t>(Número de títulos inscritos/ Número de expedientes tramitados) *100</t>
  </si>
  <si>
    <t>Boletas registrales</t>
  </si>
  <si>
    <t>Los expedientes tramitados cumplen los requisitos para inscripción en el Registro Público de la Propiedad</t>
  </si>
  <si>
    <t>Actividad 3.4</t>
  </si>
  <si>
    <t>Realizar la entrega de títulos de propiedad</t>
  </si>
  <si>
    <t>Porcentaje de títulos que fueron entregados a los ciudadanos</t>
  </si>
  <si>
    <t>Es el indicador de gestión que mide la cantidad de títulos que fueron entregados a los ciudadanos que iniciaron el trámite de regularización</t>
  </si>
  <si>
    <t>(Número de títulos entregados/ Número de títulos  solicitados) *100</t>
  </si>
  <si>
    <t>Títulos entregados con acuse de recibido</t>
  </si>
  <si>
    <t xml:space="preserve">Los ciudadanos cumplen con los requisitos del trámite </t>
  </si>
  <si>
    <t>El patrimonio municipal que era irregular, ha sido legitimado</t>
  </si>
  <si>
    <t>Actividad 4.1</t>
  </si>
  <si>
    <t>Realizar el procedimiento de regularización de espacios públicos que el H. Ayuntamiento tiene en posesión</t>
  </si>
  <si>
    <t>Porcentaje de espacios públicos que fueron recuperados</t>
  </si>
  <si>
    <t>Es el indicador de gestión que mide la cantidad de espacios públicos que fueron recuperados y adjudicados al patrimonio del municipio</t>
  </si>
  <si>
    <t>Títulos de espacios públicos</t>
  </si>
  <si>
    <t>El presupuesto ha sido asignado y Cabildo autoriza el procedimiento de regularización de los espacios públicos</t>
  </si>
  <si>
    <t>Objetivo 5</t>
  </si>
  <si>
    <t>Notificar la convocatoria y levantar la actas de las sesiones ordinarias y extraordinarias de la Comisión Municipal de Regularización</t>
  </si>
  <si>
    <t>Porcentaje de sesiones celebradas</t>
  </si>
  <si>
    <t>(Número de sesiones celebradas/ Número de sesiones convocadas) *100</t>
  </si>
  <si>
    <t>Actas de sesión</t>
  </si>
  <si>
    <t>Existen los elementos integrados en los expedientes para sesionar</t>
  </si>
  <si>
    <t>Objetivo 6</t>
  </si>
  <si>
    <t xml:space="preserve">Gestionar capacitaciones que fortalezcan el funcionamiento de la dependencia </t>
  </si>
  <si>
    <t>Porcentaje de capacitaciones recibidas</t>
  </si>
  <si>
    <t>Es el indicador de gestión que mide la cantidad de capacitaciones recibidas</t>
  </si>
  <si>
    <t>(Número de capacitaciones recibidas/ Número de capacitaciones  gestionadas) *100</t>
  </si>
  <si>
    <t>Constancia y/o evidencia fotográfica</t>
  </si>
  <si>
    <t>Número de solicitudes tramitadas</t>
  </si>
  <si>
    <t>Número de solicitudes recibidas</t>
  </si>
  <si>
    <t>Número de ciudadanos atendidos</t>
  </si>
  <si>
    <t>Número estimado de ciudadanos</t>
  </si>
  <si>
    <t>Número de personas asesoradas</t>
  </si>
  <si>
    <t>Número de personas que solicitan información</t>
  </si>
  <si>
    <t>Número de visitas llevadas a cabo</t>
  </si>
  <si>
    <t>Número de reuniones  programadas</t>
  </si>
  <si>
    <t>ACTIVIDAD 2.4</t>
  </si>
  <si>
    <t>Número de campañas realizadas</t>
  </si>
  <si>
    <t>Número de campañas programadas</t>
  </si>
  <si>
    <t>OBJETIVO COMPONENTE 3</t>
  </si>
  <si>
    <t>ACTIVIDAD 3.1</t>
  </si>
  <si>
    <t>La gestoría para la elaboración e inscripción de títulos de propiedad, ha dado certeza jurídica al patrimonio de los arandenses</t>
  </si>
  <si>
    <t>Número de expedientes procedentes para trámite</t>
  </si>
  <si>
    <t>Número de expedientes que inician trámite</t>
  </si>
  <si>
    <t>ACTIVIDAD 3.2</t>
  </si>
  <si>
    <t>Número de títulos inscritos</t>
  </si>
  <si>
    <t xml:space="preserve"> Número de expedientes que inician trámite</t>
  </si>
  <si>
    <t>ACTIVIDAD 3.3</t>
  </si>
  <si>
    <t>Número de expedientes tramitados</t>
  </si>
  <si>
    <t>ACTIVIDAD 3.4</t>
  </si>
  <si>
    <t>Número de títulos entregados</t>
  </si>
  <si>
    <t>Número de títulos  solicitados</t>
  </si>
  <si>
    <t>OBJETIVO COMPONENTE 4</t>
  </si>
  <si>
    <t>Número de espacios públicos recuperados</t>
  </si>
  <si>
    <t>Número de espacios públicos solicitados</t>
  </si>
  <si>
    <t>OBJETIVO 5</t>
  </si>
  <si>
    <t>Número de sesiones celebradas</t>
  </si>
  <si>
    <t>Número de sesiones convocadas</t>
  </si>
  <si>
    <t>OBJETIVO 6</t>
  </si>
  <si>
    <t xml:space="preserve">Gestionar capacitaciones que fortalecen el funcionamiento de la dependencia </t>
  </si>
  <si>
    <t>Número de capacitaciones recibidas</t>
  </si>
  <si>
    <t xml:space="preserve"> Número de capacitaciones  gestionadas</t>
  </si>
  <si>
    <t>OBJETIVO 7</t>
  </si>
  <si>
    <t>Requerimientos programados</t>
  </si>
  <si>
    <t>Componente 3</t>
  </si>
  <si>
    <t>Componente 4</t>
  </si>
  <si>
    <t>Según la periodicidad exigida, cumplir con el 100% de los requerimientos de Transparencia</t>
  </si>
  <si>
    <t>Certificaciones</t>
  </si>
  <si>
    <t>Registros</t>
  </si>
  <si>
    <t xml:space="preserve">Documentar y tener a disposición la información referente a los registros y certificaciones realizadas </t>
  </si>
  <si>
    <t>ACTIVIDAD 5.2</t>
  </si>
  <si>
    <t>Entregas programadas</t>
  </si>
  <si>
    <t>Entregas realizadas</t>
  </si>
  <si>
    <t>Porcentaje de entregas realizadas</t>
  </si>
  <si>
    <t>Apoyar en la entrega de los programas de gobierno que aplican en la Delegación</t>
  </si>
  <si>
    <t>Se ha dado cumplimiento a las obligaciones propias de la oficina Delegacional</t>
  </si>
  <si>
    <t>ACTIVIDAD 5.1</t>
  </si>
  <si>
    <t>OBJETIVO COMPONENTE 5</t>
  </si>
  <si>
    <t>Proyectos propuestos</t>
  </si>
  <si>
    <t>Proyectos que obtuvieron recurso</t>
  </si>
  <si>
    <t xml:space="preserve">Porcentaje de proyectos que cuentan con recursos para ser ejecutados </t>
  </si>
  <si>
    <t xml:space="preserve">Se han gestionado los recursos necesarios para la realización de proyectos especiales. </t>
  </si>
  <si>
    <t>ACTIVIDAD 4.1</t>
  </si>
  <si>
    <t>Servicios programados</t>
  </si>
  <si>
    <t>Gestiones realizadas</t>
  </si>
  <si>
    <t>Porcentaje de avance en el proceso de gestión de recursos</t>
  </si>
  <si>
    <t xml:space="preserve">Gestionar recursos y maquinaria para limpieza y alineación de 1 Km del río en su paso por el pueblo. </t>
  </si>
  <si>
    <t>Rehabilitaciones programadas</t>
  </si>
  <si>
    <t>Caminos rehabilitados</t>
  </si>
  <si>
    <t>Porcentaje de caminos vecinales rehabilitados</t>
  </si>
  <si>
    <t xml:space="preserve">Gestionar los recursos y la maquinaria del Ayuntamiento para la limpieza y rehabilitación de caminos vecinales </t>
  </si>
  <si>
    <t>Calles por pavimentar</t>
  </si>
  <si>
    <t>Calles pavimentadas</t>
  </si>
  <si>
    <t>Porcentaje de calles pavimentadas</t>
  </si>
  <si>
    <t xml:space="preserve">Gestionar los recursos y la maquinaria del Ayuntamiento para la pavimentación de calles </t>
  </si>
  <si>
    <t>Bacheos programados</t>
  </si>
  <si>
    <t>Bacheos realizados</t>
  </si>
  <si>
    <t>Porcentaje de bacheos realizados</t>
  </si>
  <si>
    <t xml:space="preserve">Gestionar los recursos y la maquinaria del Ayuntamiento para la  rehabilitación de calles </t>
  </si>
  <si>
    <t>Se ha implementado un Programa de rehabilitación y mantenimiento del río, calles, caminos vecinales y sacacosechas</t>
  </si>
  <si>
    <t>Servicios realizados</t>
  </si>
  <si>
    <t>Porcentaje de servicios de mantenimiento y rehabilitación de espacios públicos realizados</t>
  </si>
  <si>
    <t>Llevara cabo los servicios de mantenimiento y/o la rehabilitación de espacios públicos que lo requieren: infraestructura, pintura, herrería, albañilería, etc.</t>
  </si>
  <si>
    <t>Los espacios públicos que lo requirieron recibieron mantenimiento o fueron rehabilitados</t>
  </si>
  <si>
    <t>Patrullajes programados</t>
  </si>
  <si>
    <t>Patrullajes realizados</t>
  </si>
  <si>
    <t>Porcentaje de servicios de intervenciones y patrullajes realizados</t>
  </si>
  <si>
    <t>Supervisar que se lleven a cabo los patrullajes y las intervenciones que sean necesarias en la Delegación por parte de la Comisaría de Seguridad Pública y Tránsito municipal</t>
  </si>
  <si>
    <t>Porcentaje de servicios de mantenimiento al alumbrado público realizados</t>
  </si>
  <si>
    <t xml:space="preserve">Supervisar que se lleve a cabo la instalación y/o mantenimiento de luminarias que lo requieran </t>
  </si>
  <si>
    <t>Porcentaje de servicios de recolección de residuos realizados</t>
  </si>
  <si>
    <t>Supervisar que se lleve a cabo el servicio de recolección de residuos sólidos</t>
  </si>
  <si>
    <t>Porcentaje de servicios de poda realizados</t>
  </si>
  <si>
    <t xml:space="preserve">Podar periódicamente el pasto y árboles de espacios públicos: Jardines de la plaza, Panteón municipal, Unidad deportiva, Centro de Salud y Centros educativos </t>
  </si>
  <si>
    <t>Los Servicios Públicos que la comunidad requiere han sido atendidos eficientemente desde el Gobierno Municipal</t>
  </si>
  <si>
    <t>Número de registros y certificaciones realizadas</t>
  </si>
  <si>
    <t>Actividad 5.2</t>
  </si>
  <si>
    <t>Se reciben los apoyos gubernamentales</t>
  </si>
  <si>
    <t>Evidencia fotográfica y cédulas de participación en los programas</t>
  </si>
  <si>
    <t xml:space="preserve">TRIMESTRAL </t>
  </si>
  <si>
    <t>(Entregas realizadas / Entregas programadas)* 100</t>
  </si>
  <si>
    <t xml:space="preserve">GESTION </t>
  </si>
  <si>
    <t xml:space="preserve">EFICIENCIA </t>
  </si>
  <si>
    <t>Es el indicador de gestión que mide el número de entregas de programas gubernamentales en las que apoya la Delegación</t>
  </si>
  <si>
    <t>Actividad 5.1</t>
  </si>
  <si>
    <t>Componente 5</t>
  </si>
  <si>
    <t>Oficios enviados y recibidos de instancias municipales y estatales. Fotográfica</t>
  </si>
  <si>
    <t>(Proyectos que obtuvieron recurso / Proyectos propuestos) * 100</t>
  </si>
  <si>
    <t>Es el indicador de gestión que mide el porcentaje de proyectos para los que se obtuvo el recurso económico</t>
  </si>
  <si>
    <t>(Gestiones realizadas / Gestiones estimadas) * 100</t>
  </si>
  <si>
    <t>Es el indicador de Gestión que mide el avance en la gestión para conseguir los recursos y la maquinaria para la limpieza y alineación de 1 Km del río en su paso por el pueblo</t>
  </si>
  <si>
    <t>Hay disponibilidad de recursos  y maquinaria</t>
  </si>
  <si>
    <t>Reportes de inicio y culminación de obra</t>
  </si>
  <si>
    <t>(Caminos rehabilitados / Rehabilitaciones programadas) * 100</t>
  </si>
  <si>
    <t>Es el indicador de gestión que mide el número de caminos vecinales que han sido limpiados y/o rehabilitados en la Delegación</t>
  </si>
  <si>
    <t>(Bacheos realizados / Bacheos programados) * 100</t>
  </si>
  <si>
    <t>Es el indicador de gestión que mide el número de servicios de bacheo aplicados en calles de la Delegación</t>
  </si>
  <si>
    <t>No Hay</t>
  </si>
  <si>
    <t>Evidencia fotográfica</t>
  </si>
  <si>
    <t>(Servicios realizados / Servicios programados) * 100</t>
  </si>
  <si>
    <t>Es el indicador de gestión que mide el número de servicios de mantenimiento y rehabilitación que se realizaron en los diferentes espacios públicos de la Delegación</t>
  </si>
  <si>
    <t>Bitácoras de la Comisaría</t>
  </si>
  <si>
    <t>(Patrullajes realizados / Patrullajes programados) * 100</t>
  </si>
  <si>
    <t>Es el indicador de gestión que mide el número de patrullajes de supervisión y control que la Comisaría realizó en la Delegación</t>
  </si>
  <si>
    <t>Oficio de solicitud del servicio a la Dirección de Servicios Municipales</t>
  </si>
  <si>
    <t>Es el indicador de gestión que mide el número de servicios de mantenimiento e instalación de luminarias que se realizaron en la Delegación</t>
  </si>
  <si>
    <t>Bitácora de servicios realizados firmada</t>
  </si>
  <si>
    <t>Es el indicador de gestión que mide el número de servicios de recolección de residuos sólidos que se realizaron en la Delegación</t>
  </si>
  <si>
    <t>Es el indicador de gestión que mide el número de servicios de poda que se realizaron en los diferentes espacios públicos de la Delegación</t>
  </si>
  <si>
    <t>Se brindan los servicios públicos que se requieren en nuestra comunidad y las rancherías y el Gobierno municipal atiende el desarrollo de la Delegación.</t>
  </si>
  <si>
    <t>Contribuir a que la Delegación de Santiaguito de Velázquez cumpla a cabalidad y con la mayor eficiencia mediante su labor de intermediación, gestión y ejecución ante las autoridades municipales para cubrir las necesidades de la comunidad y sus habitantes</t>
  </si>
  <si>
    <t xml:space="preserve">DELEGACIÓN SANTIAGUITO DE VELÁZQUEZ </t>
  </si>
  <si>
    <t xml:space="preserve"> </t>
  </si>
  <si>
    <t>Dirección de Promoción y Desarrollo Económico</t>
  </si>
  <si>
    <t>Establecer las condiciones para poner a disposición de los arandenses las  herramientas para su crecimiento y consolidación económica.</t>
  </si>
  <si>
    <t xml:space="preserve">  Los empresarios, emprendedores, trabajadores y desempleados, a través de la Dirección de Promoción Económica, tienen acceso a los programas, apoyos, capacitaciones e incentivos que mejoran su productividad y proyección comercial.</t>
  </si>
  <si>
    <t>Se imparten capacitaciones y talleres  para el aprovechamiento de nuevas técnicas empresariales.</t>
  </si>
  <si>
    <t>Impartir capacitaciones para emprendedores.</t>
  </si>
  <si>
    <t>Porcentaje de capacitaciones impartidas a emprendedores.</t>
  </si>
  <si>
    <t>Es el indicador de gestión que mide el número de capacitaciones impartidas a emprendedores del municipio.</t>
  </si>
  <si>
    <t>(Número de capacitaciones impartidas  / Número de capacitaciones programadas) * 100</t>
  </si>
  <si>
    <t>Lista de asistentes a cada capacitación con firma; fotografías y/o vídeo.</t>
  </si>
  <si>
    <t>Se tiene la respuesta a las convocatorias emitidas.</t>
  </si>
  <si>
    <t xml:space="preserve">Impartir talleres para empresarios. </t>
  </si>
  <si>
    <t>Porcentaje de talleres impartidos a empresarios.</t>
  </si>
  <si>
    <t xml:space="preserve">Es el indicador de gestión que mide el número de talleres impartidos a empresarios arandenses. </t>
  </si>
  <si>
    <t>(Número de talleres impartidos  / Número de talleres programados) * 100</t>
  </si>
  <si>
    <t>Se tiene la respuesta a las convocatorias proyectadas.</t>
  </si>
  <si>
    <t>Los arandenses desempleados tienen acceso a los programas de empleo que ofrecen las instancias gubernamentales.</t>
  </si>
  <si>
    <t>Gestionar el ingreso de desempleados a los programas de empleo temporal de la  Secretaría del Trabajo y Prevención Social del Gobierno Federal.</t>
  </si>
  <si>
    <t>Porcentaje de personas que ingresaron al Programa de empleo temporal</t>
  </si>
  <si>
    <t>Es el  indicador de gestión mide la cantidad de personas que tuvieron acceso al programa de empleo temporal.</t>
  </si>
  <si>
    <t>(Número de inscripciones realizadas/ Número de inscripciones estimadas) *100</t>
  </si>
  <si>
    <t xml:space="preserve">Lista de personas dentro del programa. Ficha de inscripto. </t>
  </si>
  <si>
    <t>Suficiencia de personas que solicitan ingreso al programa.</t>
  </si>
  <si>
    <t xml:space="preserve">Gestionar el ingreso de desempleados a los programas de empleo ante el Servicio Nacional del Empleo, de carácter Estatal. </t>
  </si>
  <si>
    <t>Porcentaje de persona que ingresaron al Programa del SNE</t>
  </si>
  <si>
    <t>Es el  indicador de gestión mide la cantidad de personas que recurrieron al SNE en busca de trabajo</t>
  </si>
  <si>
    <t>Fichas de inscripción al SNE de los beneficiarios</t>
  </si>
  <si>
    <t xml:space="preserve">Suficiencia de vacantes y demandantes de empleo. </t>
  </si>
  <si>
    <t>Arandas cuenta con programas que otorgan recursos a emprendedores y empresarios que apoyan el desarrollo de su economía.</t>
  </si>
  <si>
    <t>Realizar registro a programas de apoyo para empresarios.</t>
  </si>
  <si>
    <t>Porcentaje de programas gestionados</t>
  </si>
  <si>
    <t>Es el indicador de gestión que mide el número de programas que fueron alcanzados por esta Dirección para apoyar a empresarios.</t>
  </si>
  <si>
    <t>(Número de programas gestionados / Número de programas aperturados) *100</t>
  </si>
  <si>
    <t>Anual</t>
  </si>
  <si>
    <t>Reglas de operación del programa.</t>
  </si>
  <si>
    <t xml:space="preserve">Se tenga la suficiente cantidad de programas ofertados por el gobierno. </t>
  </si>
  <si>
    <t>Realizar registro a programas de apoyo para emprendedores.</t>
  </si>
  <si>
    <t>Es el indicador de gestión que mide el número de programas que fueron alcanzados por esta Dirección para apoyar a emprendedores.</t>
  </si>
  <si>
    <t xml:space="preserve">Regla de operación del programa. </t>
  </si>
  <si>
    <t xml:space="preserve">Se cuente con la suficiente cantidad de programas ofertados por el gobierno. </t>
  </si>
  <si>
    <t>Otorgar los beneficios de los programas gestionados a empresarios</t>
  </si>
  <si>
    <t>Porcentaje de empresarios que reciben los beneficios de los programas</t>
  </si>
  <si>
    <t>El indicador de gestión mide el número de empresarios beneficiados con recursos de los programas gestionados por la Dirección.</t>
  </si>
  <si>
    <t>(Número de empresarios beneficiados / Número de apoyos solicitados)*100</t>
  </si>
  <si>
    <t>Folios de trámites de cada participantes</t>
  </si>
  <si>
    <t>Se cuente con los suficientes empresarios interesados en participar en el programa.</t>
  </si>
  <si>
    <t>Otorgar los beneficios de los programas gestionados a emprendedores</t>
  </si>
  <si>
    <t>Porcentaje de emprendedores que reciben los beneficios de los programas</t>
  </si>
  <si>
    <t>El indicador de gestión mide el número de emprendedores beneficiados con recursos de los programas gestionados por la Dirección.</t>
  </si>
  <si>
    <t>(Número de emprendedores beneficiados / Número de apoyos solicitados)*100</t>
  </si>
  <si>
    <t>Se tengan los suficientes emprendedores interesados en participar en el programa.</t>
  </si>
  <si>
    <t>Objetivo 4</t>
  </si>
  <si>
    <t>Realizar la Semana del Emprendedor.</t>
  </si>
  <si>
    <t>Evento realizado</t>
  </si>
  <si>
    <t>Es el indicador de gestión que reporta si el evento fue o no realizado</t>
  </si>
  <si>
    <t>Eficacia</t>
  </si>
  <si>
    <t>(Evento realizado / Evento programado)</t>
  </si>
  <si>
    <t>Fotos y vídeos</t>
  </si>
  <si>
    <t>Se cuenta con el presupuesto para poder realizarlo.</t>
  </si>
  <si>
    <t xml:space="preserve">Llevar a cabo los  Tianguis Artesanales. </t>
  </si>
  <si>
    <t>Porcentaje de eventos realizados</t>
  </si>
  <si>
    <t>Es el indicador de Gestión que indica el número de eventos "Tianguis Artesanal" realizados</t>
  </si>
  <si>
    <t>(Número de eventos realizados / Número de eventos programados) *100</t>
  </si>
  <si>
    <t>Se cuenta con los permisos y presupuesto para poder realizarlo.</t>
  </si>
  <si>
    <t>Impartir capacitaciones al personal de la Dirección.</t>
  </si>
  <si>
    <t>Porcentaje de capacitaciones impartidas al personal de la Dirección.</t>
  </si>
  <si>
    <t>Es el indicador de gestión que mide el número de capacitaciones impartidas al personal.</t>
  </si>
  <si>
    <t>(Número de capacitaciones impartidas  / Número de capacitaciones proyectadas) * 100</t>
  </si>
  <si>
    <t>Fotos , certificados y/o diplomas.</t>
  </si>
  <si>
    <t>Se cuenta con capacitadores autorizados</t>
  </si>
  <si>
    <t>Objetivo 7</t>
  </si>
  <si>
    <t>Porcentaje de cursos realizados por parte del personal de la dirección para obtener certificación.</t>
  </si>
  <si>
    <t>Indicador de gestión de cursos realizados y certificados por parte del personal de la dirección.</t>
  </si>
  <si>
    <t xml:space="preserve">(Número de cursos realizados/ número de cursos proyectados) *100 </t>
  </si>
  <si>
    <t>Diplomas y/o certificados.</t>
  </si>
  <si>
    <t xml:space="preserve">No hay. </t>
  </si>
  <si>
    <t>Número de capacitaciones realizadas</t>
  </si>
  <si>
    <t xml:space="preserve">Número de capacitaciones proyectadas  </t>
  </si>
  <si>
    <t>Número de talleres realizadas</t>
  </si>
  <si>
    <t xml:space="preserve">Número de talleres proyectados  </t>
  </si>
  <si>
    <t>Número de inscripciones realizadas</t>
  </si>
  <si>
    <t>Número de inscripciones estimadas</t>
  </si>
  <si>
    <t>OBJETIVO  COMPONENTE 3</t>
  </si>
  <si>
    <t>Gestionar programas que otorguen recurso a emprendedores y empresarios que ayuden al desarrollo de la economía de Arandas.</t>
  </si>
  <si>
    <t>Número de programas gestionados</t>
  </si>
  <si>
    <t>Número de programas aperturados</t>
  </si>
  <si>
    <t>Número de empresarios beneficiados</t>
  </si>
  <si>
    <t>Número de apoyos solicitados</t>
  </si>
  <si>
    <t>OBJETIVO 4</t>
  </si>
  <si>
    <t>Realizar la semana del emprendedor.</t>
  </si>
  <si>
    <t>Evento programado</t>
  </si>
  <si>
    <t>Número de eventos realizados</t>
  </si>
  <si>
    <t>Número de eventos programados</t>
  </si>
  <si>
    <t xml:space="preserve">Número de capacitaciones impartidas  </t>
  </si>
  <si>
    <t>Número de capacitaciones proyectadas</t>
  </si>
  <si>
    <t xml:space="preserve">Número de cursos realizados   </t>
  </si>
  <si>
    <t>Número de cursos proyectados</t>
  </si>
  <si>
    <t>OBJETIVO 8</t>
  </si>
  <si>
    <t>Sala de Regidores.</t>
  </si>
  <si>
    <t>Apoyar a los Regidores del Ayuntamiento mediante la elaboración de iniciativas y proyectos relacionados con las áreas de su competencia en beneficio de toda la ciudadanía.</t>
  </si>
  <si>
    <t xml:space="preserve">Las iniciativas, dictámenes y tareas previas  y derivadas de las Sesiones de Cabildo y Comisiones se elaboran y presentan en tiempo y forma </t>
  </si>
  <si>
    <t xml:space="preserve">Las Iniciativas y/o Dictámenes que presentan los Regidores en Sesiones han sido elaboradas. </t>
  </si>
  <si>
    <t xml:space="preserve">Elaborar las Iniciativas / Dictámenes para las Sesiones de Ayuntamiento. </t>
  </si>
  <si>
    <t>Porcentaje de Iniciativas y/o Dictámenes elaborados.</t>
  </si>
  <si>
    <t>Es el indicador de gestión que mide el número de Iniciativas / Dictámenes elaborados y entregados.</t>
  </si>
  <si>
    <t>GESTION</t>
  </si>
  <si>
    <t>(Número de Iniciativas y/o Dictámenes elaborados / Número de Iniciativas y/o Dictámenes estimados) * 100</t>
  </si>
  <si>
    <t>Iniciativas o Dictámenes registrados en las ACTAS DE SESIONES.</t>
  </si>
  <si>
    <t>Se llevan a cabo las Sesiones de Ayuntamiento y los Regidores presentan iniciativas</t>
  </si>
  <si>
    <t xml:space="preserve">Se ha brindado el apoyo requerido para las Sesiones de Comisión que se han realizado. </t>
  </si>
  <si>
    <t xml:space="preserve">Brindar el apoyo requerido para las Sesiones de Comisiones Edilicias. </t>
  </si>
  <si>
    <t>Porcentaje de Sesiones de Comisión que han recibido apoyo por parte del personal de Sala de Regidores</t>
  </si>
  <si>
    <t xml:space="preserve">Es el indicador de gestión que mide el número de Sesiones de Comisión que han sido apoyadas . </t>
  </si>
  <si>
    <t>(Número de Sesiones de Comisión apoyadas / Número de Sesiones de Comisión programadas ) * 100</t>
  </si>
  <si>
    <t xml:space="preserve">Registro de las Sesiones de Comisión realizadas. </t>
  </si>
  <si>
    <t>Se llevan a cabo Sesiones de Comisiones y los Regidores requieren el apoyo</t>
  </si>
  <si>
    <t>Porcentaje de Iniciativas y/o Dictámenes elaborados .</t>
  </si>
  <si>
    <t>Número de Iniciativas y/o Dictámenes elaborados.</t>
  </si>
  <si>
    <t xml:space="preserve"> Número de Iniciativas y/o Dictámenes estimados.</t>
  </si>
  <si>
    <t>Número de Sesiones de Comisión apoyadas</t>
  </si>
  <si>
    <t>Número de Sesiones de Comisión programadas</t>
  </si>
  <si>
    <t>Dirección de Mercados</t>
  </si>
  <si>
    <t xml:space="preserve">Contribuir a que el Mercado Municipal dé servicio a cada vez un mayor número de personas del municipio y turistas que nos visitan. Convertirnos en el lugar preferido de clientes y consumidores por ser un mercado permanentemente activo, organizado, limpio y rentable. </t>
  </si>
  <si>
    <t xml:space="preserve">Los  mercados municipales se mantienen en óptimas condiciones de operatividad, limpieza y seguridad. </t>
  </si>
  <si>
    <t>Para el control de plagas, realizar fumigaciones programadas mensualmente</t>
  </si>
  <si>
    <t>Porcentaje de fumigaciones y revisiones de los sistemas de control de plagas</t>
  </si>
  <si>
    <t>Es el  indicador de gestión que mide el número de servicios de fumigación y control de plagas aplicados durante el año</t>
  </si>
  <si>
    <t>(Fumigaciones realizadas / Fumigaciones programadas) * 100</t>
  </si>
  <si>
    <t>Reportes de la empresa fumigadora</t>
  </si>
  <si>
    <t xml:space="preserve">Aplicar sistemáticamente el control de limpieza de sanitarios y áreas comunes </t>
  </si>
  <si>
    <t>Porcentaje de revisiones y controles de aseo de sanitarios y áreas comunes que cumplen con los estándares establecidos</t>
  </si>
  <si>
    <t>Es el indicador de gestión que mide el número de revisiones que aprobaron los estándares de calidad</t>
  </si>
  <si>
    <t>(Revisiones aprobadas / Revisiones programadas) * 100</t>
  </si>
  <si>
    <t>Bitácora de revisiones</t>
  </si>
  <si>
    <t xml:space="preserve">Ascendente </t>
  </si>
  <si>
    <t>Supervisión permanente al sistema de seguridad alimentaria y productos de calidad, con apoyo de Coprisjal</t>
  </si>
  <si>
    <t xml:space="preserve">Es el indicador de gestión que mide el número de supervisiones que se realizan en el mercado, para el control de sanidad e inocuidad alimentaria y producto de calidad </t>
  </si>
  <si>
    <t xml:space="preserve">(Revisiones realizadas / Revisiones programadas) * 100 </t>
  </si>
  <si>
    <t>Acreditación de Coprisjal</t>
  </si>
  <si>
    <t>Los mercados municipales incrementan la captación de clientes y procuran el retorno de los mismos</t>
  </si>
  <si>
    <t>Realizar campañas de promoción y mercadotecnia para los mercado municipales</t>
  </si>
  <si>
    <t xml:space="preserve">Porcentajes de campañas realizadas para el incremento de clientes hacia el mercado </t>
  </si>
  <si>
    <t>Es el indicador de gestión que mide el número de campañas publicitarias que beneficien al incremento de clientes en los mercados</t>
  </si>
  <si>
    <t>(Campañas publicitarias realizadas / Campañas publicitarias programadas) + 100</t>
  </si>
  <si>
    <t>Fotográfica. Encuestas a los clientes</t>
  </si>
  <si>
    <t>Se dispone de recursos para realizar las campañas</t>
  </si>
  <si>
    <t>Realizar reuniones y acciones para apoyar a fijar estrategias para mejorar su oferta y servicio.</t>
  </si>
  <si>
    <t>Porcentaje de reuniones para el funcionamiento pleno del mercado</t>
  </si>
  <si>
    <t>Es el indicador de gestión que mide el número de reuniones realizadas para mejorar la capacitación y apoyo a los locatarios y con ello mejorar la atención y permanencia del cliente</t>
  </si>
  <si>
    <t>(Reuniones realizadas / Reuniones programadas) + 100</t>
  </si>
  <si>
    <t>Oficios girados a locatarios y fotográfica</t>
  </si>
  <si>
    <t>Los locatarios responden a la convocatoria</t>
  </si>
  <si>
    <t>Las acciones para la regularización de pagos de renta y licencias municipales han sido ejecutadas</t>
  </si>
  <si>
    <t xml:space="preserve">Cobrar las rentas mensuales </t>
  </si>
  <si>
    <t xml:space="preserve">Porcentaje de rentas cobradas </t>
  </si>
  <si>
    <t>(Rentas pagadas / Rentas por pagar) * 100</t>
  </si>
  <si>
    <t>Recibos de renta y reporte de cumplimiento</t>
  </si>
  <si>
    <t>Los locatarios cumplen sus obligaciones de pago</t>
  </si>
  <si>
    <t>Solicitar las Licencias Municipales a los locatarios</t>
  </si>
  <si>
    <t xml:space="preserve">Porcentaje de locatarios con licencia municipal </t>
  </si>
  <si>
    <t>Es el indicador de gestión que mide el número de locatarios que cuentan con su licencia municipal para operar en el mercado</t>
  </si>
  <si>
    <t>(Licencias revisadas / Licencias por revisar) * 100</t>
  </si>
  <si>
    <t>Bitácora de locales en funcionamiento con licencia</t>
  </si>
  <si>
    <t>Los locatarios cumplen con su obligación de obtener la licencia</t>
  </si>
  <si>
    <t xml:space="preserve">Gestionar recursos financieros para que el mercado cuente con una  rampa para discapacitados al exterior del mercado </t>
  </si>
  <si>
    <t>Porcentaje de avance en las gestiones para disponer de recursos</t>
  </si>
  <si>
    <t>Indicador de gestión que mide el número de gestiones realizadas que han sido aprobadas</t>
  </si>
  <si>
    <t>(Gestiones realizadas / Gestiones programadas) * 100</t>
  </si>
  <si>
    <t>Oficios enviados y acta de aprobación del proyecto en Cabildo y en Obras Públicas.</t>
  </si>
  <si>
    <t>La iniciativa ingresa a Cabildo</t>
  </si>
  <si>
    <t xml:space="preserve">Gestionar los recursos financieros para que se logre la rehabilitación del elevador  </t>
  </si>
  <si>
    <t>Porcentaje eje de avance en las gestiones para disponer de recursos</t>
  </si>
  <si>
    <t>Se aprueba la rehabilitación</t>
  </si>
  <si>
    <t>Porcentaje DE CUMPLIMIENTO</t>
  </si>
  <si>
    <t>Fumigaciones realizadas</t>
  </si>
  <si>
    <t>Fumigaciones Programadas</t>
  </si>
  <si>
    <t>Revisiones aprobadas</t>
  </si>
  <si>
    <t>Revisiones programadas</t>
  </si>
  <si>
    <t>Campañas realizadas</t>
  </si>
  <si>
    <t>Campañas programadas</t>
  </si>
  <si>
    <t>Reuniones realizadas</t>
  </si>
  <si>
    <t>Reuniones programadas</t>
  </si>
  <si>
    <t>Rentas pagadas</t>
  </si>
  <si>
    <t>Rentas por pagar</t>
  </si>
  <si>
    <t>Licencias revisadas</t>
  </si>
  <si>
    <t>Licencias por revisar</t>
  </si>
  <si>
    <t xml:space="preserve">Gestionar los recursos financieros para que el mercado cuente con una  rampa para discapacitados al exterior del mercado </t>
  </si>
  <si>
    <t>Gestiones programadas</t>
  </si>
  <si>
    <t>Oficialía Mayor Administrativa</t>
  </si>
  <si>
    <t>Contribuir a que la Oficialía mayor del H. Ayuntamiento sea una institución incluyente que ejerza el liderazgo con acciones que promuevan la participación ciudadana  y el compromiso eficiente de los servidores públicos.</t>
  </si>
  <si>
    <t>Las peticiones ciudadanas y los requerimientos, organización y control del personal que labora en el Ayuntamiento han sido atendidas</t>
  </si>
  <si>
    <t>La atención a los empleados del Ayuntamiento ha mejorado</t>
  </si>
  <si>
    <t>Recibir oficios y/o peticiones de los empleados del Ayuntamiento</t>
  </si>
  <si>
    <t>Porcentaje de oficios y/o peticiones recibidas por parte de los empleados del Ayuntamiento</t>
  </si>
  <si>
    <t xml:space="preserve">Es el indicador de gestión que mide el número de oficios y/o peticiones recibidas por parte de los empleados del Ayuntamiento </t>
  </si>
  <si>
    <t>eficiencia</t>
  </si>
  <si>
    <t xml:space="preserve">gestión </t>
  </si>
  <si>
    <t>(Número de oficios y/o peticiones recibidas / Número de oficios y/o peticiones estimadas) * 100</t>
  </si>
  <si>
    <t>Relación de la captura de los oficios y/o peticiones recibidas</t>
  </si>
  <si>
    <t>Se reciben oficios y/o peticiones y se estudia su viabilidad</t>
  </si>
  <si>
    <t>Atender personalmente a los empleados del Ayuntamiento que lo soliciten</t>
  </si>
  <si>
    <t>Porcentaje de empleados a los que se les da atención personalizada</t>
  </si>
  <si>
    <t>Es el indicador de gestión que mide el número de empleados del Ayuntamiento a los que se les brindó atención personalizada</t>
  </si>
  <si>
    <t>(Número de empleados atendidos / Número estimado de empleados por atender) * 100</t>
  </si>
  <si>
    <t>Bitácora de actividad diaria</t>
  </si>
  <si>
    <t>Se reciben solicitudes de atención</t>
  </si>
  <si>
    <t xml:space="preserve">Actualizar los expedientes laborales de los empleados </t>
  </si>
  <si>
    <t>Porcentaje de expedientes laborales actualizados</t>
  </si>
  <si>
    <t xml:space="preserve">Es el indicador de gestión que mide el número de expedientes laborales de los empleados del Ayuntamiento que han sido actualizados </t>
  </si>
  <si>
    <t>(Número de expedientes actualizados / Número estimado de expedientes por actualizar) * 100</t>
  </si>
  <si>
    <t>Expedientes actualizados</t>
  </si>
  <si>
    <t>Se reciben oficios que requieren actualización del expediente</t>
  </si>
  <si>
    <t>Se ha mejorado el aprovechamiento de los camiones escolares y vehículos de esta dependencia</t>
  </si>
  <si>
    <t>Recibir las solicitudes de vehículos para estudiar su viabilidad y aprobar las procedentes</t>
  </si>
  <si>
    <t>Porcentaje de solicitudes de transporte atendidas favorablemente</t>
  </si>
  <si>
    <t>Es el indicador de gestión que mide el número de solicitudes atendidas favorablemente de entre las recibidas</t>
  </si>
  <si>
    <t>(Número de solicitudes aprobadas / Número de solicitudes recibidas)*100</t>
  </si>
  <si>
    <t>Relación de servicios prestados por cada unidad de transporte</t>
  </si>
  <si>
    <t>Se reciben peticiones y se aprueba su viabilidad</t>
  </si>
  <si>
    <t>Atender la demanda de servicio de transporte escolar de los diferentes niveles educativos</t>
  </si>
  <si>
    <t>Porcentaje de alumnos beneficiados con transporte escolar</t>
  </si>
  <si>
    <t>(Número de alumnos que reciben apoyo de transporte / Número estimado de alumnos para recibir el apoyo de transporte) * 100</t>
  </si>
  <si>
    <t>Registro de estudiantes que reciben apoyo de transporte</t>
  </si>
  <si>
    <t>Se reciben las peticiones y se estudia su viabilidad</t>
  </si>
  <si>
    <t>Número de oficios y/o peticiones recibidas</t>
  </si>
  <si>
    <t>Número de oficios y/o peticiones estimadas</t>
  </si>
  <si>
    <t>Número de empleados atendidos</t>
  </si>
  <si>
    <t>Número estimado de empleados por atender</t>
  </si>
  <si>
    <t>Número de expedientes actualizados</t>
  </si>
  <si>
    <t>Número estimado de expedientes por actualizar</t>
  </si>
  <si>
    <t>Número de solicitudes aprobadas</t>
  </si>
  <si>
    <t xml:space="preserve"> Número de solicitudes recibidas</t>
  </si>
  <si>
    <t>Número de alumnos que reciben apoyo de transporte</t>
  </si>
  <si>
    <t>Número estimado de alumnos para recibir el apoyo de transporte</t>
  </si>
  <si>
    <t xml:space="preserve">UNIDAD RESPONSABLE: </t>
  </si>
  <si>
    <t>PREVENCIÓN DE ACCIDENTES</t>
  </si>
  <si>
    <t>Contribuir al mejoramiento de la calidad de vida de los arandenses incorporando un mejor control y/o manejo de los riesgos para el desarrollo sustentable, el desarrollo de las medidas de seguridad y protección de las personas y sus condiciones, caracterizando nuestras acciones por el compromiso con la vida y por marcar las directrices interinstitucionales e intersectoriales.</t>
  </si>
  <si>
    <t xml:space="preserve">La planeación, organización, asesoramiento, ejecución y promoción de las acciones estratégicas de la Dirección, enfocadas a la atención y manejo de los accidentes, contribuyen a la prevención de estos y sus consecuencias. </t>
  </si>
  <si>
    <r>
      <rPr>
        <sz val="10"/>
        <rFont val="Arial"/>
        <family val="2"/>
      </rPr>
      <t>Realizar Campaña sobre el Uso del Casco para Motociclistas en escuelas del municipio.</t>
    </r>
    <r>
      <rPr>
        <b/>
        <sz val="10"/>
        <color rgb="FFFF0000"/>
        <rFont val="Calibri"/>
        <family val="2"/>
        <scheme val="minor"/>
      </rPr>
      <t xml:space="preserve"> </t>
    </r>
  </si>
  <si>
    <t>Porcentaje de alumnos capacitados sobre el uso del casco para motociclistas</t>
  </si>
  <si>
    <t>Es el indicador de gestión que mide el número de alumnos que han sido capacitados sobre el uso del casco mediante las pláticas de la Campaña</t>
  </si>
  <si>
    <t>(Número de alumnos capacitados / Número estimado de alumnos por capacitar) * 100</t>
  </si>
  <si>
    <t xml:space="preserve"> Listas de alumnos inscritos y fotografías de los mismos</t>
  </si>
  <si>
    <t>La Jefatura cuenta con los recursos humanos y materiales para cumplir con las actividades</t>
  </si>
  <si>
    <t>Capacitar a padres de familia de centros educativos sobre el uso del casco</t>
  </si>
  <si>
    <t xml:space="preserve">Porcentaje de padres de familia capacitados sobre el uso del casco </t>
  </si>
  <si>
    <t xml:space="preserve">Es el indicador de gestión que mide el número de padres de familia que han sido capacitados sobre el uso del casco </t>
  </si>
  <si>
    <t xml:space="preserve"> (Número de padres  capacitados / Número estimado de padres por capacitar) * 100</t>
  </si>
  <si>
    <t>Lista de padres de familia inscritos y fotografías</t>
  </si>
  <si>
    <r>
      <rPr>
        <sz val="10"/>
        <rFont val="Arial"/>
        <family val="2"/>
      </rPr>
      <t>Realizar Campaña sobre Consumo de alcohol y conducción en escuelas del municipio.</t>
    </r>
    <r>
      <rPr>
        <b/>
        <sz val="10"/>
        <color rgb="FFFF0000"/>
        <rFont val="Calibri"/>
        <family val="2"/>
        <scheme val="minor"/>
      </rPr>
      <t xml:space="preserve"> </t>
    </r>
  </si>
  <si>
    <t>Porcentaje de alumnos capacitados sobre consumo de alcohol y conducción</t>
  </si>
  <si>
    <t>Es el indicador de gestión que mide el número de alumnos que han sido capacitados sobre el consumo de alcohol y conducción mediante las pláticas de la Campaña</t>
  </si>
  <si>
    <t xml:space="preserve"> Listas de alumnos inscritos en cada uno y fotografías de los mismos</t>
  </si>
  <si>
    <t>Capacitar a padres de familia de centros educativos sobre el tema de consumo de alcohol y conducción</t>
  </si>
  <si>
    <t>Porcentaje de padres de familia capacitados sobre consumo de alcohol y conducción</t>
  </si>
  <si>
    <t xml:space="preserve">Es el indicador de gestión que mide el número de padres de familia que han sido capacitados sobre el consumo de alcohol y conducción </t>
  </si>
  <si>
    <t xml:space="preserve">Lista de padres de familia inscritos y fotografías </t>
  </si>
  <si>
    <t>Actividad 1.5</t>
  </si>
  <si>
    <t>Realizar campaña sobre los riesgos de accidentes en el hogar, vía pública, escuela y centros recreativos</t>
  </si>
  <si>
    <t>Porcentaje de alumnos capacitados sobre los riesgos de accidentes en el hogar, vía pública, escuela y centros recreativos</t>
  </si>
  <si>
    <t>Es el indicador de gestión que mide número de alumnos capacitados sobre los riesgos de accidentes en el hogar, vía pública, escuela y centros recreativos</t>
  </si>
  <si>
    <t>Actividad 1.6</t>
  </si>
  <si>
    <t xml:space="preserve">Realizar Campaña de colocación de lonas sobre Riesgos durante el temporal de lluvias </t>
  </si>
  <si>
    <t>Porcentaje de lonas colocadas sobre Riesgos durante el temporal de lluvias</t>
  </si>
  <si>
    <t>Es el indicador de gestión que mide el número de lonas colocadas sobre Riesgos durante el temporal de lluvias</t>
  </si>
  <si>
    <t>(Número de lonas colocadas/ Número estimado de lonas por colocar) * 100</t>
  </si>
  <si>
    <t>Fotografías de las lonas ya colocadas y entrega de trípticos por evento</t>
  </si>
  <si>
    <t xml:space="preserve">Ascendente  </t>
  </si>
  <si>
    <t>Actividad 1.7</t>
  </si>
  <si>
    <t xml:space="preserve">Realizar Campaña de entrega de trípticos sobre Riesgos durante el temporal de lluvias </t>
  </si>
  <si>
    <t>Porcentaje de días en los que se realizó la entrega de trípticos informativos</t>
  </si>
  <si>
    <t>Fotográfica</t>
  </si>
  <si>
    <t>Realizar Operativo preventivo del uso del casco para motociclistas</t>
  </si>
  <si>
    <t>Porcentaje de operativos realizados sobre el uso del casco en motocicletas</t>
  </si>
  <si>
    <t>Es el indicador de gestión que mide el número de operativos realizados sobre el uso del casco para motocicletas</t>
  </si>
  <si>
    <t>(Número de operativos realizados / Número estimado de operativos por realizar) * 100</t>
  </si>
  <si>
    <t xml:space="preserve">Fotografías de los eventos </t>
  </si>
  <si>
    <t>Realizar Operativo preventivo de alcoholimetría</t>
  </si>
  <si>
    <t xml:space="preserve">Porcentaje de operativos realizados sobre alcoholimetría </t>
  </si>
  <si>
    <t>Es el indicador de gestión que mide el número de operativos realizados sobre alcoholimetría</t>
  </si>
  <si>
    <t>Fotografías de los eventos y lista de conductores</t>
  </si>
  <si>
    <t>Se ha implementado la presencia del Departamento en las actividades municipales y ciudadanas que lo requieran</t>
  </si>
  <si>
    <t>Llevar a cabo patrullajes en las fiestas locales y en las Delegaciones</t>
  </si>
  <si>
    <t>Porcentaje de patrullajes realizados en fiestas  locales y delegacionales</t>
  </si>
  <si>
    <t>Es el indicador de gestión que mide el número de patrullajes que se llevaron a cabo en las fiestas locales y delegacionales</t>
  </si>
  <si>
    <t>(Número de patrullajes realizados / Número estimado de patrullajes por realizar) * 100</t>
  </si>
  <si>
    <t xml:space="preserve">Porcentaje </t>
  </si>
  <si>
    <t>Fotografías de los eventos</t>
  </si>
  <si>
    <t xml:space="preserve">La Jefatura cuenta con los recursos humanos y materiales para cumplir con las actividades </t>
  </si>
  <si>
    <t>Participar en las ferias de la salud y/o preventivas mediante la colocación de Stands</t>
  </si>
  <si>
    <t xml:space="preserve">Porcentaje de participaciones en ferias de la salud y/o preventivas </t>
  </si>
  <si>
    <t>Es el indicador de gestión que mide el número de participaciones en ferias de la salud y/o preventivas mediante la colocación de Stands para entregar material informativo</t>
  </si>
  <si>
    <t>(Número de participaciones en ferias / Número  estimado de participaciones en ferias) * 100</t>
  </si>
  <si>
    <t>Llevar a cabo las sesiones ordinarias y extraordinarias del Consejo Municipal de Prevención de Accidentes y Contingencias</t>
  </si>
  <si>
    <t>Porcentaje de sesiones ordinarias y extraordinarias del Consejo Municipal de Prevención de Accidentes y Contingencias realizadas</t>
  </si>
  <si>
    <t>Es el indicador de gestión que mide el número de sesiones ordinarias y extraordinarias del Consejo Municipal de Prevención de Accidentes y Contingencias que se llevaron a cabo durante el año</t>
  </si>
  <si>
    <t>(Número de reuniones realizadas / Número estimado de reuniones por realizar) * 100</t>
  </si>
  <si>
    <t>Lista de asistentes y fotografías</t>
  </si>
  <si>
    <t>Ascendentes</t>
  </si>
  <si>
    <t>Realizar inspección a instalaciones de eventos con gran afluencia de ciudadanos</t>
  </si>
  <si>
    <t xml:space="preserve">Porcentaje de revisiones realizadas a instalaciones de eventos con gran afluencia de ciudadanos </t>
  </si>
  <si>
    <t xml:space="preserve">Es el indicador de gestión que mide el número de revisiones realizadas a instalaciones de eventos en los que se registra gran afluencia de ciudadanos </t>
  </si>
  <si>
    <t>(Número de revisiones realizadas / Número estimado de revisiones por realizar) * 100</t>
  </si>
  <si>
    <t xml:space="preserve">Fotografías </t>
  </si>
  <si>
    <t xml:space="preserve">La jefatura cuenta con los recursos humanos y materiales para cumplir con las actividades </t>
  </si>
  <si>
    <t xml:space="preserve">Número de alumnos capacitados </t>
  </si>
  <si>
    <t>Número estimado de alumnos por capacitar</t>
  </si>
  <si>
    <t>Número de padres capacitados</t>
  </si>
  <si>
    <t>Número estimado de padres por capacitar</t>
  </si>
  <si>
    <t>ACTIVIDAD 1.5</t>
  </si>
  <si>
    <t>ACTIVIDAD 1.6</t>
  </si>
  <si>
    <t>Número de lonas colocadas en la campaña</t>
  </si>
  <si>
    <t>Número de lonas estimadas por colocar</t>
  </si>
  <si>
    <t>ACTIVIDAD 1.7</t>
  </si>
  <si>
    <t>Número de días programados para entregar trípticos</t>
  </si>
  <si>
    <t>Número de operativos realizados</t>
  </si>
  <si>
    <t>Número estimado de operativos por realizar</t>
  </si>
  <si>
    <t>Número de patrullajes realizados</t>
  </si>
  <si>
    <t>Número estimado de patrullajes por realizar</t>
  </si>
  <si>
    <t>Número de participaciones en ferias</t>
  </si>
  <si>
    <t>Número  estimado de participaciones en ferias</t>
  </si>
  <si>
    <t>Número de sesiones realizadas</t>
  </si>
  <si>
    <t>Número estimado de sesiones por realizar</t>
  </si>
  <si>
    <t>Número revisiones realizadas</t>
  </si>
  <si>
    <t>Número estimado de revisiones por realizar</t>
  </si>
  <si>
    <t>SECRETARÍA PARTICULAR</t>
  </si>
  <si>
    <t xml:space="preserve"> Contribuir con el Gobierno y la sociedad mostrando sensibilidad ante las necesidades de   sus  ciudadanos  mediante la atención y solución de  sus demandas y planteamientos; atendiéndolos con calidad en nuestras oficinas, al igual que visitando colonias y Delegaciones. 
</t>
  </si>
  <si>
    <r>
      <rPr>
        <sz val="10"/>
        <color theme="1"/>
        <rFont val="Calibri"/>
        <family val="2"/>
        <scheme val="minor"/>
      </rPr>
      <t xml:space="preserve">  Las solicitudes, peticiones, he invitaciones  dirigidas a la Presidente Municipal, así como las necesidades  de los ciudadanos que acuden a su oficina se atienden y resuelven satisfactoriamente.</t>
    </r>
    <r>
      <rPr>
        <sz val="10"/>
        <rFont val="Calibri"/>
        <family val="2"/>
        <scheme val="minor"/>
      </rPr>
      <t xml:space="preserve"> </t>
    </r>
  </si>
  <si>
    <t>Atender el mayor número de citas ciudadanas privadas con la Presidente</t>
  </si>
  <si>
    <t>Porcentaje de las citas atendidas por la Presidente</t>
  </si>
  <si>
    <t>Es el indicador de gestión que mide el número de citas atendidas por la Presidente Municipal en su despacho</t>
  </si>
  <si>
    <t>(Número de citas atendidas / Número estimado de citas ) * 100</t>
  </si>
  <si>
    <t xml:space="preserve">Registro  de los datos de los ciudadanos en la agenda personal </t>
  </si>
  <si>
    <t>Se reciben solicitudes de citas ciudadana con la Presidente</t>
  </si>
  <si>
    <t>Canalizar las solicitudes ciudadanas que requieren de la atención de otras dependencias</t>
  </si>
  <si>
    <t>Porcentaje de solicitudes ciudadanas que se canalizan a otras dependencias</t>
  </si>
  <si>
    <t>Es el indicador de gestión que mide el número solicitudes recibidas en la secretaría particular que son derivadas a otras dependencias para su atención</t>
  </si>
  <si>
    <t xml:space="preserve"> (Número de solicitudes canalizadas / Número de solicitudes recibidas) * 100</t>
  </si>
  <si>
    <t>Agenda Personal, Bitácora</t>
  </si>
  <si>
    <t>Se reciben solicitudes de atención en la Secretaría particular</t>
  </si>
  <si>
    <t xml:space="preserve">Se ha dado respuesta y/o seguimiento a los oficios que se reciben en esta dependencia </t>
  </si>
  <si>
    <t>Atender los oficios dirigidos a la Presidente Municipal</t>
  </si>
  <si>
    <t>Porcentaje de oficios  dirigidos a la Alcaldesa que han sido atendidos</t>
  </si>
  <si>
    <t>Es el indicador de gestión que mide el número de oficios dirigidos a la Presidente Municipal que son atendidos conducentemente</t>
  </si>
  <si>
    <t>(Número de oficios atendidos / Número de oficios recibidos ) * 100</t>
  </si>
  <si>
    <t>Registro digital de oficios recibidos y atendidos en nuestra dependencia</t>
  </si>
  <si>
    <t>Se reciben oficios dirigidos a la Presidente</t>
  </si>
  <si>
    <t>Porcentaje de los oficios canalizados a las áreas correspondientes</t>
  </si>
  <si>
    <t>(Número de oficios canalizados/ Número de oficios recibidos) *100</t>
  </si>
  <si>
    <t xml:space="preserve">Se agendan invitaciones a eventos y reuniones </t>
  </si>
  <si>
    <t xml:space="preserve">Porcentaje eventos y/o reuniones a los que asiste la Presidente Municipal </t>
  </si>
  <si>
    <t>Es el indicador de gestión que mide el número de eventos y/o reuniones a los que asiste la Alcaldesa</t>
  </si>
  <si>
    <t>Se reciben invitaciones y/o convocatorias a reuniones y/o eventos</t>
  </si>
  <si>
    <t>Porcentaje de los eventos con asistencia de representante</t>
  </si>
  <si>
    <t xml:space="preserve">Programar visitas y/o reuniones a diferentes instancias del Gobierno Estatal y Federal para bajar recursos </t>
  </si>
  <si>
    <t xml:space="preserve">Porcentaje de visitas y/o reuniones realizadas a otras instancias gubernamentales </t>
  </si>
  <si>
    <t>(Número de visitas y/o reuniones realizadas / Número de visitas y/o reuniones programadas) * 100</t>
  </si>
  <si>
    <t>Las instancias estatales y federales por visitar dan agenda a la Alcaldesa</t>
  </si>
  <si>
    <t>Número de citas atendidas</t>
  </si>
  <si>
    <t>Número estimado de citas</t>
  </si>
  <si>
    <t>Número de solicitudes canalizadas</t>
  </si>
  <si>
    <t>Número de oficios atendidos</t>
  </si>
  <si>
    <t>Número de oficios recibidos</t>
  </si>
  <si>
    <t>Número de eventos y/o reuniones con asistencia de la Alcaldesa</t>
  </si>
  <si>
    <t>Número estimado de eventos y/o reuniones agendados</t>
  </si>
  <si>
    <t>Número de eventos agendados</t>
  </si>
  <si>
    <t>Número de visitas y/o reuniones realizadas</t>
  </si>
  <si>
    <t>Número de visitas y/o reuniones programadas</t>
  </si>
  <si>
    <r>
      <t xml:space="preserve"> </t>
    </r>
    <r>
      <rPr>
        <sz val="12"/>
        <color theme="1"/>
        <rFont val="Calibri"/>
        <family val="2"/>
        <scheme val="minor"/>
      </rPr>
      <t>La atención a la ciudadanía ha sido mejorada</t>
    </r>
  </si>
  <si>
    <t xml:space="preserve"> Canalizar  los oficios internos y/o externos que se hayan recibido en nuestra dependencia para su atención y respuesta en otras áreas del Ayuntamiento</t>
  </si>
  <si>
    <t>Agendar con anticipación los eventos y/o reuniones  que requieren la presencia de la Alcaldesa</t>
  </si>
  <si>
    <t xml:space="preserve">Coordinarse con los directores que asistirán a eventos en representación de la Presidente Municipal </t>
  </si>
  <si>
    <t>Número de eventos con representación</t>
  </si>
  <si>
    <t>Se inician nuevos fraccionamientos para trámites de regularización</t>
  </si>
  <si>
    <t>Realizar campañas de concientización referente al riesgo patrimonial que conlleva comprar predios irregulares</t>
  </si>
  <si>
    <t>Porcentaje de campañas que se realizaron en el municipio para concientizar a los ciudadanos respecto del riesgo de comprar predios irregulares</t>
  </si>
  <si>
    <t>Porcentaje de títulos que se inscribieron en el Registro Público de la Propiedad</t>
  </si>
  <si>
    <t>Es el indicador que mide la cantidad de sesiones que celebró la Comisión Municipal de Regularización</t>
  </si>
  <si>
    <t>Hubo invitaciones de capacitación por parte de la Procuraduría de Desarrollo Urbano</t>
  </si>
  <si>
    <t>Conseguir la certificación del personal de la Dirección mediante cursos de formación.</t>
  </si>
  <si>
    <t>Conseguir la certificación del personal de la dirección mediante cursos de formación.</t>
  </si>
  <si>
    <t>Los ciudadanos han sido capacitados e instruidos en pos de fomentar la Cultura en la vía pública y el hogar</t>
  </si>
  <si>
    <t>Es el indicador de gestión que mide los días en los que se realizó la entrega de trípticos informativos sobre riesgos durante el temporal de lluvias</t>
  </si>
  <si>
    <t>(Número de días que se entregaron trípticos / Número de días programados para entregar trípticos) * 100</t>
  </si>
  <si>
    <t>Los ciudadanos han sido capacitados e instruidos en pos de fomentar la Cultura de la Prevención</t>
  </si>
  <si>
    <t>Número de días que se entregaron trípticos</t>
  </si>
  <si>
    <t>Número estimado de operativos de alcoholimetría  por realizar</t>
  </si>
  <si>
    <t>Es el indicador de gestión que mide el número de estudiantes de los diferentes niveles educativos beneficiados por el Ayuntamiento con transporte escolar</t>
  </si>
  <si>
    <t>Es el indicador de gestión que mide el número de rentas que han sido cobradas en tiempo y forma a los locatario del mercado.</t>
  </si>
  <si>
    <t xml:space="preserve">Registrar en el sistema catastral los avalúos entregados a la dependencia de Catastro previamente revisados y corregidos </t>
  </si>
  <si>
    <t>Avalúos entregados para su verificación por parte de los peritos registrados</t>
  </si>
  <si>
    <t>(Capacitaciones recibidas/ Capacitaciones programadas) * 100</t>
  </si>
  <si>
    <t xml:space="preserve">Es el indicador de gestión que mide el número de trámites catastrales que han sido recibidos, revisados y entregados.  </t>
  </si>
  <si>
    <t>La entrega del sistema catastral en el servidor de la dependencia de Catastro</t>
  </si>
  <si>
    <t>Unidad Municipal de Protección Civil y Bomberos (UMPCB)</t>
  </si>
  <si>
    <t>Brindar protección y apoyo a la población civil ante la presencia de desastres provocados por agentes perturbadores, naturales o humanos, mediante acciones que reduzcan la pérdida de vidas humanas, la destrucción de bienes materiales y el daño a la naturaleza, así como la interrupción de las funciones para el desarrollo de la sociedad;  de la misma manera, a la recuperación o restablecimiento de las condiciones de normalidad a la mayor brevedad posible.</t>
  </si>
  <si>
    <t xml:space="preserve"> Implementar planes y programas estratégicos para la localización de riesgos  dentro del territorio municipal incluyendo la participación ciudadana  en acciones que permitan disminuir  los daños que puedan causar los agentes perturbadores existentes, impulsando la cultura de autoprotección dentro de nuestra ciudadanía.</t>
  </si>
  <si>
    <t>Las gestiones necesarias para que la UMPCB disponga del equipamiento necesario para cumplir sus funciones y formar parte del Grupo Regional de búsqueda y rescate en estructuras colapsadas han sido realizadas</t>
  </si>
  <si>
    <t xml:space="preserve">Gestionar un FONDO ECONÓMICO para los gastos que se generen por capacitaciones, equipamiento y activaciones de la célula de nuestro Municipio en el GRUPO REGIONAL DE BUSQUEDA Y RESCATE EN ESTRUCTURAS COLAPSADAS </t>
  </si>
  <si>
    <t>Porcentaje de requisitos cumplidos para lograr la gestión del fondo económico</t>
  </si>
  <si>
    <t>Es el indicador de gestión que mide el número de requisitos cumplidos para que la gestión de recursos sea aprobada</t>
  </si>
  <si>
    <t>(Requisitos realizados y aprobados / Requisitos programados) * 100</t>
  </si>
  <si>
    <t>Actas de aprobación de Cabildo, Convenio firmado</t>
  </si>
  <si>
    <t>Existe interés del Gobierno Municipal por que la UMPCB se integre al Grupo Regional</t>
  </si>
  <si>
    <t>Adquirir  un  vehículo tipo pick up utilitario (nuevo), para 5 pasajeros como mínimo</t>
  </si>
  <si>
    <t>Porcentaje de requisitos cumplidos para lograr la gestión del recurso para adquirir el vehículo</t>
  </si>
  <si>
    <t xml:space="preserve">Actas de aprobación de Cabildo y Comité de adquisiciones </t>
  </si>
  <si>
    <t>La necesidad del vehículo ha sido justificada</t>
  </si>
  <si>
    <t>Adquirir un Dron de vigilancia para el monitorio de afluencia de personas en eventos de concentración masiva.</t>
  </si>
  <si>
    <t>Porcentaje de requisitos cumplidos para lograr la gestión del recurso para adquirir el Dron</t>
  </si>
  <si>
    <t>La necesidad del Dron ha sido justificada</t>
  </si>
  <si>
    <t>Porcentaje de requisitos cumplidos para lograr la gestión del recurso para adquirir los uniformes</t>
  </si>
  <si>
    <t>La necesidad de nuevos uniformes ha sido justificada</t>
  </si>
  <si>
    <t>Las labores propias de la UMPCB han sido realizadas eficiente y puntualmente</t>
  </si>
  <si>
    <t xml:space="preserve">Llevar acabo revisiones físicas de los establecimientos comerciales </t>
  </si>
  <si>
    <t>Porcentaje de revisiones realizadas en los establecimientos comerciales del municipio</t>
  </si>
  <si>
    <t>Es el indicador de gestión que mide el número de revisiones realizadas en los establecimientos comerciales para corroborar que cumplan con requerimientos de seguridad exigidos por Protección Civil</t>
  </si>
  <si>
    <t xml:space="preserve">(Número de revisiones realizadas / Número de revisiones programadas) * 100 </t>
  </si>
  <si>
    <t xml:space="preserve">Documentos de revisión </t>
  </si>
  <si>
    <t>Llevar acabo la revisión de los planes internos</t>
  </si>
  <si>
    <t>Porcentaje  de revisiones realizadas</t>
  </si>
  <si>
    <t>Es el indicador de gestión que mide el número de revisiones realizadas a los planes internos exigidos por Protección Civil</t>
  </si>
  <si>
    <t>Documentos de vistos buenos</t>
  </si>
  <si>
    <t>Dar atención a las emergencias presentadas y los operativos especiales.</t>
  </si>
  <si>
    <t>Porcentaje de servicios atendidos y operativos especiales atendidos</t>
  </si>
  <si>
    <t>Es el indicador de gestión que mide el número de servicios de emergencias atendidos y operativos especiales realizados.</t>
  </si>
  <si>
    <t>(Número de Servicios realizados / Número de Servicios estimados) * 100</t>
  </si>
  <si>
    <t xml:space="preserve">Documentos de servicios </t>
  </si>
  <si>
    <t>Se presentan situaciones de emergencia</t>
  </si>
  <si>
    <r>
      <t xml:space="preserve"> </t>
    </r>
    <r>
      <rPr>
        <b/>
        <sz val="11"/>
        <color rgb="FFFF0000"/>
        <rFont val="Calibri"/>
        <family val="2"/>
      </rPr>
      <t xml:space="preserve"> REALIZADO / PROGRAMADO</t>
    </r>
  </si>
  <si>
    <t>Número de requisitos realizados y aprobados</t>
  </si>
  <si>
    <t>Número de requisitos programados</t>
  </si>
  <si>
    <t>Número de revisiones realizadas</t>
  </si>
  <si>
    <t>Número de revisiones programadas</t>
  </si>
  <si>
    <t>Número de Servicios realizados</t>
  </si>
  <si>
    <t>Número de Servicios estimados</t>
  </si>
  <si>
    <t>Dirección de Ecología</t>
  </si>
  <si>
    <t>Lograr la participación ciudadana para estimular e intervenir en el cuidado y desarrollo de estilos de vida sustentables en conjunto con el H. Ayuntamiento.</t>
  </si>
  <si>
    <t>El  Plan de reforestación 2020 ha sido implementado</t>
  </si>
  <si>
    <t>Gestionar árboles para donación con CONAFOR</t>
  </si>
  <si>
    <t>Porcentaje de árboles que han sido concedidos por CONAFOR al municipio.</t>
  </si>
  <si>
    <t>Es el indicador de gestión que mide el número de árboles que se consiguieron para el municipio</t>
  </si>
  <si>
    <t>(Número de arboles concedidos / Número de arboles solicitados) * 100</t>
  </si>
  <si>
    <t>Oficio de donación expedido por CONAFOR</t>
  </si>
  <si>
    <t>CONAFOR abre el programa y dispone suficientemente de árboles</t>
  </si>
  <si>
    <t>Donación de árboles a la ciudadanía que los solicite</t>
  </si>
  <si>
    <t>Porcentaje de árboles donados por la Dirección de Ecología a la ciudadanía</t>
  </si>
  <si>
    <t xml:space="preserve">Es el indicador de gestión que mide el número de árboles que fueron donados por la Dirección de Ecología durante el temporal 2020 a los ciudadanos que solicitaron </t>
  </si>
  <si>
    <t>( Número de árboles entregados / Número estimado de árboles que serán solicitados) * 100</t>
  </si>
  <si>
    <t>El vivero municipal dispone de las especies que solicitan los ciudadanos</t>
  </si>
  <si>
    <t>Se ha implementado el Plan de Educación Ambiental.</t>
  </si>
  <si>
    <t>Porcentaje de visitas realizadas a las escuelas del municipio</t>
  </si>
  <si>
    <t>(Numero de visitas realizadas / Numero de visitas programadas) * 100</t>
  </si>
  <si>
    <t>Fotográfica y agenda de visitas</t>
  </si>
  <si>
    <t>Las escuelas aceptan participar</t>
  </si>
  <si>
    <t xml:space="preserve">Componente 3 </t>
  </si>
  <si>
    <t>(Numero de inspecciones realizadas / Numero de inspecciones programadas) * 100</t>
  </si>
  <si>
    <t>Oficio de solicitud expedida por Ecología hacia la SEMADET para realizar inspecciones</t>
  </si>
  <si>
    <t>SEMADET atiende la solicitud municipal</t>
  </si>
  <si>
    <t>Número de árboles concedidos</t>
  </si>
  <si>
    <t xml:space="preserve"> Número de árboles solicitados</t>
  </si>
  <si>
    <t xml:space="preserve"> Número de árboles entregados</t>
  </si>
  <si>
    <t>Número de árboles solicitados</t>
  </si>
  <si>
    <t>OBJETIVO 2</t>
  </si>
  <si>
    <t>Visitas Realizadas</t>
  </si>
  <si>
    <t>Visitas Programadas</t>
  </si>
  <si>
    <t>Se han implementado inspecciones de carácter estatal sobre el estado de afectación de la plaga del muérdago en el municipio</t>
  </si>
  <si>
    <t>Inspecciones Realizadas</t>
  </si>
  <si>
    <t>Inspecciones Programadas</t>
  </si>
  <si>
    <t>En Arandas se trabaja para preservar el desarrollo sustentable del municipio, la conservación y el manejo sostenible de los recursos naturales y del medio ambiente.</t>
  </si>
  <si>
    <t xml:space="preserve">Se atienden y resuelven las necesidades de los locatarios del Mercado Independencia y el Centro Comercial Morelos, en cuanto al servicio, orden y limpieza, fomentando el trabajo en equipo para asegurar una relación permanente y valiosa con los locatarios, clientes, proveedores, personal y el cuidado del medio ambiente de nuestro centro de trabajo
</t>
  </si>
  <si>
    <t>INFORMÁTICA</t>
  </si>
  <si>
    <t>Contribuir a que el Departamento sea reconocido por la calidad en sus actividades y en el desarrollo de los conocimientos en el área de la computación e informática, y su contribución al uso innovador de las Tecnologías de Información y Comunicación (TICs).</t>
  </si>
  <si>
    <t>Se planea, desarrolla y se mantienen los servicios de Tecnologías de Información de manera innovadora, de tal forma que contribuyen a la transformación de los procesos de la administración Municipal.</t>
  </si>
  <si>
    <t>La infraestructura de red en Palacio Municipal, Hospital, Unidad Administrativa I y II ha sido mejorada.</t>
  </si>
  <si>
    <t>Asesorar a los encargados de las dependencias sobre el material y equipo necesario para la implementación de la red en sus oficinas.</t>
  </si>
  <si>
    <t>Porcentaje de asesorías realizadas</t>
  </si>
  <si>
    <t>Es el indicador de gestión que mide cuántas asesorías se impartieron a los encargados de las dependencias.</t>
  </si>
  <si>
    <t>( Asesorías  impartidas / Asesorías  estimadas ) * 100</t>
  </si>
  <si>
    <t>Formato de asesoría impartida</t>
  </si>
  <si>
    <t>Se solicita la asesoría.</t>
  </si>
  <si>
    <t>Instalar la red de datos en el mayor número posible de oficinas del Ayuntamiento</t>
  </si>
  <si>
    <t>Porcentaje de redes de datos instaladas</t>
  </si>
  <si>
    <t>Es el indicador de gestión que mide la cantidad de oficinas del Ayuntamiento en las que se instaló la nueva red de datos.</t>
  </si>
  <si>
    <t>(Numero de oficinas con red de datos instaladas / Numero estimado de oficinas en las que se instalará la red ) * 100</t>
  </si>
  <si>
    <t>Evidencia fotográfica y memoria técnica de instalación</t>
  </si>
  <si>
    <t>Se gestiona recurso para la adquisición, se configura e instala el Servidor de Archivos</t>
  </si>
  <si>
    <t>Gestionar en Tesorería municipal la adquisición de un Servidor de archivos para resguardar la información que se genera en todas las dependencias.</t>
  </si>
  <si>
    <t>Porcentaje de avance en la gestión para la adquisición del Servidor de archivos</t>
  </si>
  <si>
    <t>Es el indicador de gestión que mide el avance realizado en la gestión para conseguir el recurso económico para adquirir el Servidor de archivos</t>
  </si>
  <si>
    <t>(Gestión autorizada / Gestión programada) * 100</t>
  </si>
  <si>
    <t>Oficios, justificación y presupuesto enviados y recibidas por tesorería municipal.</t>
  </si>
  <si>
    <t>Se cuenta con el presupuesto para la adquisición.</t>
  </si>
  <si>
    <t>Instalar y configurar el software necesario en el servidor para que éste funja como servidor de archivos.</t>
  </si>
  <si>
    <t>Porcentaje de avance en la instalación del Servidor de archivos.</t>
  </si>
  <si>
    <t xml:space="preserve">Es el indicador de gestión que mide el avance realizado en la instalación del  Servidor de archivos </t>
  </si>
  <si>
    <t>Memoria técnica de la instalación.</t>
  </si>
  <si>
    <t>Se cuenta con el hardware y software necesario para su instalación.</t>
  </si>
  <si>
    <t>Instalar y configurar el software necesario en todas las terminales de usuario para la realización de respaldos y copias de seguridad.</t>
  </si>
  <si>
    <t>Porcentaje de instalación del software en las terminales de los usuarios</t>
  </si>
  <si>
    <t>Es el indicador de gestión que mide el número de terminales de usuario en las que se ha instalado el software del Servidor</t>
  </si>
  <si>
    <t>(Terminales con software instalado / Terminales programadas para instalar software) * 100</t>
  </si>
  <si>
    <t>Formato de servicio sellado por el encargado de la dependencia.</t>
  </si>
  <si>
    <t>Se gestiona recurso para la adquisición, se configura e instala el Servidor de Dominio</t>
  </si>
  <si>
    <t xml:space="preserve">Gestionar en Tesorería municipal la adquisición de un Servidor de Dominio </t>
  </si>
  <si>
    <t>Porcentaje de avance en la gestión para la adquisición del Servidor de Dominio</t>
  </si>
  <si>
    <t>Es el indicador de gestión que mide el avance realizado en la gestión para conseguir el recurso económico para adquirir el Servidor de Dominio</t>
  </si>
  <si>
    <t>Se cuenta con el presupuesto para su adquisición.</t>
  </si>
  <si>
    <t>Instalar y configurar el software necesario en el servidor para que éste funja como Servidor de Dominio.</t>
  </si>
  <si>
    <t>Porcentaje de avance en la instalación del Servidor de Dominio</t>
  </si>
  <si>
    <t xml:space="preserve">Es el indicador de gestión que mide el avance realizado en la instalación del  Servidor de Dominio </t>
  </si>
  <si>
    <t>Instalar y configurar el software necesario en todas las terminales de usuario para que estas pertenezcan al Dominio</t>
  </si>
  <si>
    <t>Implementar el plan de servicios de mantenimiento preventivo a equipos de cómputo del Ayuntamiento</t>
  </si>
  <si>
    <t>Porcentaje de servicios de mantenimiento preventivo realizados a equipos de cómputo</t>
  </si>
  <si>
    <t>Es el indicador de gestión que mide el número de servicios de mantenimiento preventivo que se aplicaron a equipos de cómputo del Ayuntamiento</t>
  </si>
  <si>
    <t>(Servicios de mantenimiento preventivo realizados / Servicios de mantenimiento preventivo programados) * 100</t>
  </si>
  <si>
    <t>Se cuenta con las herramientas y recursos humanos para su realización.</t>
  </si>
  <si>
    <t>Disminuir los requerimientos de servicios correctivos (reparaciones) a equipos de cómputo del Ayuntamiento</t>
  </si>
  <si>
    <t>Porcentaje de servicios de mantenimiento correctivo realizados a equipos de cómputo</t>
  </si>
  <si>
    <t>Es el indicador de gestión que mide el número de servicios de mantenimiento correctivo que se aplicaron a equipos de cómputo del Ayuntamiento</t>
  </si>
  <si>
    <t>(Servicios de reparación realizados / Servicios de reparación estimados) * 100</t>
  </si>
  <si>
    <t>Se cuenta con las herramientas y recursos humanos y materiales para su realización.</t>
  </si>
  <si>
    <t>Descendente</t>
  </si>
  <si>
    <t>Realizar revisiones periódicas de todos los sistemas de CCTV</t>
  </si>
  <si>
    <t>Porcentaje de revisiones realizadas</t>
  </si>
  <si>
    <t>Es el indicador de gestión que mide el número de revisiones realizadas a los sistemas de CCTV que tiene el Ayuntamiento</t>
  </si>
  <si>
    <t>(Revisiones realizadas / Revisiones programadas) * 100</t>
  </si>
  <si>
    <t>Captura de pantalla o fotografías</t>
  </si>
  <si>
    <t>Se cuenta con el personal y los medios para su realización</t>
  </si>
  <si>
    <t xml:space="preserve"> Asesorías  impartidas</t>
  </si>
  <si>
    <t>Asesorías  estimadas</t>
  </si>
  <si>
    <t>Numero de oficinas con red de datos instaladas</t>
  </si>
  <si>
    <t>Numero estimado de oficinas en las que se instalará la red</t>
  </si>
  <si>
    <t>Gestión autorizada</t>
  </si>
  <si>
    <t>Gestión programada</t>
  </si>
  <si>
    <t>Instalación realizada</t>
  </si>
  <si>
    <t>Instalación programada</t>
  </si>
  <si>
    <t>Terminales con software instalado</t>
  </si>
  <si>
    <t>Terminales programadas para instalar software</t>
  </si>
  <si>
    <t>Servicios de mantenimiento preventivo realizados</t>
  </si>
  <si>
    <t>Servicios de mantenimiento preventivo programados</t>
  </si>
  <si>
    <t>Servicios de reparación realizados</t>
  </si>
  <si>
    <t>Servicios de reparación estimados</t>
  </si>
  <si>
    <t>Revisiones realizadas</t>
  </si>
  <si>
    <t>Se cuenta con el  equipo necesario y los recursos humanos para su realización</t>
  </si>
  <si>
    <t>Donación por parte del ayuntamiento sobre lo donado por CONAFOR</t>
  </si>
  <si>
    <t>Programar visitas a escuelas de nivel primaria, secundaria y media superior del municipio para implementar el Plan de Educación Ambiental</t>
  </si>
  <si>
    <t>Es el indicador de gestión que mide el numero de escuelas que fueron visitadas por personal de la Dirección de Ecología para implementar el Plan de Educación Ambiental</t>
  </si>
  <si>
    <t>Es el indicador de gestión que mide el número de inspecciones realizadas a distintos puntos del municipio por personal de SEMADET y el inspector de la Dirección de Ecología</t>
  </si>
  <si>
    <t>Contraloría Municipal</t>
  </si>
  <si>
    <t xml:space="preserve">Contribuir en la construcción de una administración pública Estratégica,  Eficiente y Transparente, mediante la evaluación y vigilancia del gasto público y los ingresos Municipales </t>
  </si>
  <si>
    <t xml:space="preserve">El Municipio de Arandas, cuenta con un Gobierno honesto, cercano, responsable y transparente. </t>
  </si>
  <si>
    <t>La recaudación y aplicación de recursos públicos Municipales han sido inspeccionados.</t>
  </si>
  <si>
    <t>Realizar revisiones a  dependencias que generan un ingreso para el municipio de Arandas</t>
  </si>
  <si>
    <t xml:space="preserve">Porcentaje de revisiones realizadas a los Ingresos públicos </t>
  </si>
  <si>
    <t>(Número de revisiones realizadas / Número de revisiones programadas) * 100</t>
  </si>
  <si>
    <t xml:space="preserve">Registros internos para llevar el control   y presentación de Informes. </t>
  </si>
  <si>
    <t xml:space="preserve">Las áreas del ayuntamiento presentan la información solicitada en tiempo y forma. </t>
  </si>
  <si>
    <t xml:space="preserve">Revisar el Gasto Público Municipal, así como al buen uso de los recursos. </t>
  </si>
  <si>
    <t>Porcentaje de revisiones realizadas al Gasto Público</t>
  </si>
  <si>
    <t xml:space="preserve">Es el indicador de gestión que mide el número de revisiones realizadas al Gasto Público  Municipal para brindar la certeza de una buena aplicación del recurso.  </t>
  </si>
  <si>
    <t xml:space="preserve">La obligación de los Servidores Públicos de presentar Declaración Patrimonial y Conflicto de Intereses ha sido atendida. </t>
  </si>
  <si>
    <t>Requerir  a los Funcionarios Públicos obligados a presentar declaración de Situación Patrimonial y de conflicto de intereses</t>
  </si>
  <si>
    <t xml:space="preserve">Porcentaje de servidores públicos requeridos. </t>
  </si>
  <si>
    <t xml:space="preserve">Es el Indicador de Gestión que mide el número de requerimientos y seguimientos emitidos para que Servidores Públicos obligados a presentar Declaración de Situación Patrimonial,  Conflicto de Intereses y Declaración de  Impuestos.  cumplan en tiempo y forma. </t>
  </si>
  <si>
    <t>(Número de requerimientos emitidos / Número de servidores públicos obligados) * 100</t>
  </si>
  <si>
    <t xml:space="preserve">Registros  internos para llevar el control  de los requerimientos realizados, </t>
  </si>
  <si>
    <t>Los Servidores Públicos reciben el requerimiento para presentar Declaración Patrimonial, de conflicto de Intereses y declaración de Impuestos, dando atención y seguimiento.</t>
  </si>
  <si>
    <t>Atender  a los Funcionarios Públicos obligados para apoyarles en la presentación de su Declaración de Situación Patrimonial y de conflicto de intereses</t>
  </si>
  <si>
    <t>Porcentaje de declaraciones de Situación Patrimonial, Conflicto de Intereses y de Impuestos presentadas por los funcionarios públicos obligados</t>
  </si>
  <si>
    <t xml:space="preserve">Es el Indicador de Gestión que mide la Atención  y Recepción documental de declaración de Situación Patrimonial, Conflicto de Intereses y declaración de Impuestos,  presentadas por los Funcionarios Públicos. </t>
  </si>
  <si>
    <t>(Número de declaraciones patrimoniales presentadas / Número de servidores públicos obligados) * 100</t>
  </si>
  <si>
    <t>Copias de las Declaraciones Patrimoniales, Conflicto de Intereses y de Impuestos</t>
  </si>
  <si>
    <t xml:space="preserve">Los Servidores Públicos del Municipio de Arandas, cumplen en tiempo y forma con la presentación de declaración patrimonial, conflicto de Intereses y declaración de Impuestos. </t>
  </si>
  <si>
    <t>Objetivo 3</t>
  </si>
  <si>
    <t>Participar  activamente en los comités de los que forma parte la figura del Contralor Municipal</t>
  </si>
  <si>
    <t xml:space="preserve">Porcentaje de convocatorias a reuniones  Comités Municipales, atendidas.   </t>
  </si>
  <si>
    <t xml:space="preserve">Es el Indicador de Gestión que mide la Participación en las reuniones de Comités Municipales de las cuales forma parte la figura del Contralor Municipal. </t>
  </si>
  <si>
    <t>(Número de reuniones atendidas / Número de convocatorias recibidas.) * 100</t>
  </si>
  <si>
    <t xml:space="preserve">Oficios invitación, lista de Asistencia y Expedientes integrados de las sesiones en las que se tuvo participación. </t>
  </si>
  <si>
    <t>Se participa activamente en los comités Municipales de los cuales se recibe la invitación a ser partícipes de los mismos.</t>
  </si>
  <si>
    <t xml:space="preserve">Organizar y llevar a cabo la reunión anual del comité de Control Interno y Administración de riesgos del Municipio de Arandas. </t>
  </si>
  <si>
    <t xml:space="preserve">Porcentaje de Reuniones y actividades del comité de control Interno y Administración de Riesgos del Municipio de Arandas. </t>
  </si>
  <si>
    <t xml:space="preserve">Es el Indicador de Gestión que mide la organización de la reunión del comité de control interno y administración de riesgos, así como el cumplimiento a los acuerdos que surjan en la misma. </t>
  </si>
  <si>
    <t>(Número de reuniones ejercidas / Número de reuniones programadas.) * 100</t>
  </si>
  <si>
    <t>Registro interno de información, oficios invitación y acta de Acuerdos.</t>
  </si>
  <si>
    <t xml:space="preserve">En el Municipio de Arandas se aplican actividades de Control Interno y Administración de Riesgos en las dependencias Municipales. </t>
  </si>
  <si>
    <t>Cumplir con el 100% de los requerimientos de Transparencia</t>
  </si>
  <si>
    <t xml:space="preserve">Porcentaje de unidades de información fundamental entregadas  </t>
  </si>
  <si>
    <t xml:space="preserve">Es el Indicador de Gestión que mide la entrega de información fundamental a la Unidad de Transparencia  y acceso a la Información Pública Municipal. </t>
  </si>
  <si>
    <t xml:space="preserve">Registro interno de información y Oficios de Entregados a la unidad de Transparencia y acceso a la Información Pública Municipal.  </t>
  </si>
  <si>
    <t xml:space="preserve">Entrega en tiempo y forma de la información que se genera en la dependencia de Contraloría Municipal. </t>
  </si>
  <si>
    <t>Los recursos públicos Municipales han sido inspeccionados</t>
  </si>
  <si>
    <t>Número de revisiones Realizadas</t>
  </si>
  <si>
    <t>Número de Requerimientos emitidos</t>
  </si>
  <si>
    <t>Número de Servidores públicos obligados</t>
  </si>
  <si>
    <t>Número de Declaraciones presentadas</t>
  </si>
  <si>
    <t>Número de reuniones atendidas</t>
  </si>
  <si>
    <t>Número de convocatorias recibidas</t>
  </si>
  <si>
    <t xml:space="preserve">Número de reuniones realizadas. </t>
  </si>
  <si>
    <t>Número de reuniones programadas</t>
  </si>
  <si>
    <t xml:space="preserve">Número de unidades de Información entregada. </t>
  </si>
  <si>
    <t>Número de requerimientos recibidos</t>
  </si>
  <si>
    <t>TALLER MUNICIPAL</t>
  </si>
  <si>
    <t xml:space="preserve">Administrar y aplicar los recursos asignados al Taller Municipal en un proyecto de gobierno ciudadano para mejorar el bienestar  de los habitantes del municipio.  </t>
  </si>
  <si>
    <t>Se cumple con las metas propuestas resolviendo los problemas inmediatos con eficiencia.</t>
  </si>
  <si>
    <t xml:space="preserve">Objetivo </t>
  </si>
  <si>
    <t>Las necesidades de los habitantes del municipio, en lo referente a reparaciones de caminos y calles, han sido atendidas</t>
  </si>
  <si>
    <t>Porcentaje de solicitudes  atendidas.</t>
  </si>
  <si>
    <t>Es el indicador de gestión que mide el número de solicitudes de reparación de caminos y calles en las comunidades que fueron atendidas.</t>
  </si>
  <si>
    <t>(Número de solicitudes atendidas / Número de solicitudes recibidas) * 100</t>
  </si>
  <si>
    <t>Bitácora diaria y evidencia fotográfica</t>
  </si>
  <si>
    <t>Suficiencia de solicitudes y se cuenta con los recursos para atenderlas</t>
  </si>
  <si>
    <t>Reparar caminos y terracerías en las comunidades y rancherías.</t>
  </si>
  <si>
    <t>Porcentaje de kilómetros reparados.</t>
  </si>
  <si>
    <t>Es el indicador de gestión que mide el número de kilómetros reparados en las comunidades y rancherías atendidas.</t>
  </si>
  <si>
    <t>(Número de kilómetros reparados / Número de kilómetros por reparar) * 100</t>
  </si>
  <si>
    <t>Realizar el arrastre de materiales para caminos y calles.</t>
  </si>
  <si>
    <t>Porcentaje de viajes de arrastre realizados.</t>
  </si>
  <si>
    <t>(Número de viajes realizados / Número de viajes programados) * 100</t>
  </si>
  <si>
    <t>Reparar calles en la cabecera municipal</t>
  </si>
  <si>
    <t>Porcentaje de calles reparadas</t>
  </si>
  <si>
    <t>Es el indicador de gestión que mide el número de las calles que fueron reparadas en la cabecera municipal.</t>
  </si>
  <si>
    <t>(Número de calles reparadas / Número programado de calles por reparar) * 100</t>
  </si>
  <si>
    <t xml:space="preserve"> El parque vehicular del Ayuntamiento se mantiene en óptimas condiciones de uso.</t>
  </si>
  <si>
    <t>Realizar los servicios de mantenimiento preventivo requeridos al parque vehicular.</t>
  </si>
  <si>
    <t>Es el indicador de gestión que mide el número de servicios de mantenimiento realizados.</t>
  </si>
  <si>
    <t>(Número de servicios realizados  / Número estimado de servicios por realizar) * 100</t>
  </si>
  <si>
    <t>Bitácora diaria, respaldada con firma del usuario</t>
  </si>
  <si>
    <t>Mayor actividad del parque vehicular</t>
  </si>
  <si>
    <t>Realizar las afinaciones requeridas al parque vehicular.</t>
  </si>
  <si>
    <t>Es el indicador de gestión que mide el número de afinaciones realizadas.</t>
  </si>
  <si>
    <t>(Número de afinaciones realizadas / Número estimado de afinaciones por realizar) * 100</t>
  </si>
  <si>
    <t>Solicitar a los proveedores los servicios de mantenimiento correctivo que requiera el parque vehicular .</t>
  </si>
  <si>
    <t>Es el indicador de gestión que mide el número de servicios de mantenimiento correctivo que realizaron los proveedores.</t>
  </si>
  <si>
    <t>(Número de servicios mantenimiento correctivo realizados / Número estimado de servicios mantenimiento correctivo por realizar) * 100</t>
  </si>
  <si>
    <t>Se han establecido controles para no rebasar el consumo programado de los principales insumos requeridos para operar los vehículos y maquinaria del Ayuntamiento.</t>
  </si>
  <si>
    <t>Bitácora diaria y vales, respaldo con firma del usuario</t>
  </si>
  <si>
    <t>ACEITE PARA MOTORES DE DIESEL: Dotar de aceite a los vehículos y maquinaria del ayuntamiento.</t>
  </si>
  <si>
    <t>Porcentaje del aceite consumido</t>
  </si>
  <si>
    <t>Es el indicador de gestión que mide el número de litros de aceite consumidos.</t>
  </si>
  <si>
    <t>(Litros de aceite consumidos / litros de aceite proyectados) * 100</t>
  </si>
  <si>
    <t>ACEITE PARA MOTORES DE GASOLINA: Dotar de aceite a los vehículos del ayuntamiento.</t>
  </si>
  <si>
    <t>ACEITE PARA GATOS HIDRÁULICOS: Dotar de aceite a la maquinaria del ayuntamiento.</t>
  </si>
  <si>
    <t>Actividad 3.5</t>
  </si>
  <si>
    <t>ACEITE PARA TRANSMISIÓN: Dotar de aceite a los vehículos y maquinaria del ayuntamiento.</t>
  </si>
  <si>
    <t>Actividad 3.6</t>
  </si>
  <si>
    <t>ACEITE PARA CAJAS Y DIFERENCIALES: Dotar de aceite a los vehículos y maquinaria del ayuntamiento.</t>
  </si>
  <si>
    <t>Actividad 3.7</t>
  </si>
  <si>
    <t>ANTICONGELANTE:  Dotar de anticongelante a los vehículos y maquinaria del ayuntamiento.</t>
  </si>
  <si>
    <t>Porcentaje de anticongelante consumido</t>
  </si>
  <si>
    <t>Es el indicador de gestión que mide el número de litros de anticongelante consumidos.</t>
  </si>
  <si>
    <t>(Litros de anticongelante consumidos / Litros de anticongelante proyectados) * 100</t>
  </si>
  <si>
    <t>Actividad 3.8</t>
  </si>
  <si>
    <t>GASOLINA: Dotar de gasolina a los vehículos  del ayuntamiento.</t>
  </si>
  <si>
    <t>Porcentaje de gasolina consumida</t>
  </si>
  <si>
    <t>Es el indicador de gestión que mide el número de litros de gasolina consumidos.</t>
  </si>
  <si>
    <t>(Litros de gasolina consumidos / Litros de gasolina proyectados) * 100</t>
  </si>
  <si>
    <t xml:space="preserve">Número de solicitudes atendidas </t>
  </si>
  <si>
    <t>Kilómetros reparados</t>
  </si>
  <si>
    <t>Kilómetros por reparar</t>
  </si>
  <si>
    <t>Viajes realizados</t>
  </si>
  <si>
    <t>Viajes programados</t>
  </si>
  <si>
    <t>Calles reparadas</t>
  </si>
  <si>
    <t>Calles por reparar</t>
  </si>
  <si>
    <t xml:space="preserve"> El parque vehicular se mantiene en óptimas condiciones de uso.</t>
  </si>
  <si>
    <t>Servicios por realizar</t>
  </si>
  <si>
    <t>Afinaciones realizadas</t>
  </si>
  <si>
    <t>Afinaciones por realizar</t>
  </si>
  <si>
    <t>Solicitar a los proveedores los servicios de mantenimiento correctivo que requiera el parque vehicular.</t>
  </si>
  <si>
    <t>Servicios de mantenimiento correctivo realizados</t>
  </si>
  <si>
    <t>Servicios de mantenimiento correctivo estimados</t>
  </si>
  <si>
    <t>Se ha establecido control para no rebasar el consumo programado de los principales insumos requeridos para operar los vehículos y maquinaria del Ayuntamiento.</t>
  </si>
  <si>
    <t>Consumo programado de DIESEL: 282,500 Lts.</t>
  </si>
  <si>
    <t>Litros consumidos</t>
  </si>
  <si>
    <t>Litros proyectados</t>
  </si>
  <si>
    <t>Consumo programado de ACEITE PARA MOTORES DE DIESEL: 6,500 Lts.</t>
  </si>
  <si>
    <t>Consumo programado de ACEITE PARA MOTORES DE GASOLINA: 1,950 Lts.</t>
  </si>
  <si>
    <t>Consumo programado de ACEITE PARA GATOS HIDRÁULICOS: 6,100 Lts.</t>
  </si>
  <si>
    <t>ACTIVIDAD 3.5</t>
  </si>
  <si>
    <t>Consumo programado de ACEITE PARA TRANSMISIÓN: 750 Lts.</t>
  </si>
  <si>
    <t>ACTIVIDAD 3.6</t>
  </si>
  <si>
    <t>Consumo programado de ACEITE PARA CAJAS Y DIFERENCIALES: 700 Lts.</t>
  </si>
  <si>
    <t>ACTIVIDAD 3.7</t>
  </si>
  <si>
    <t>Consumo programado de ANTICONGELANTE:  1,800 Lts.</t>
  </si>
  <si>
    <t>ACTIVIDAD 3.8</t>
  </si>
  <si>
    <t>Consumo programado de GASOLINA: 10,350 Lts.</t>
  </si>
  <si>
    <t>SEMESTRAL</t>
  </si>
  <si>
    <t>Semestral</t>
  </si>
  <si>
    <t>(Número de espacios públicos recuperados/ Número de espacios públicos por recuperar) *100</t>
  </si>
  <si>
    <t>Realizar la integración del expediente general de fraccionamientos a regularizar</t>
  </si>
  <si>
    <t>Las dependencias que coadyuvan en el proceso de regularización entregan lo que les compete en tiempo y forma</t>
  </si>
  <si>
    <t>Registro Civil</t>
  </si>
  <si>
    <t>Contribuir a que se satisfagan las necesidades del ciudadano en cuanto a la publicación y certificación de los actos registrales, de una manera innovadora, eficaz, eficiente, de calidad y con un alto espíritu de servicio.</t>
  </si>
  <si>
    <t xml:space="preserve">Se hace constar la identidad y estado civil de los arandenses registrados al expedir copias certificadas o certificaciones de los actos relativos a su nacimiento, matrimonio, defunción, reconocimiento, adopción y/o divorcio; así como las modificaciones, adecuaciones o correcciones a los mismos. Todo lo anterior conforme a la Ley del Registro Civil del Estado de Jalisco y conservando el acervo documental del municipio. </t>
  </si>
  <si>
    <t>Las funciones del Registro Civil han sido realizadas satisfactoriamente</t>
  </si>
  <si>
    <t xml:space="preserve">Elaborar actas de registros diversos </t>
  </si>
  <si>
    <t>Porcentaje de actas de registro elaboradas</t>
  </si>
  <si>
    <t>Es el indicador de gestión que mide el número de actas elaboradas de entre las actas solicitadas</t>
  </si>
  <si>
    <t>(Número de actas elaboradas / Número estimado de actas solicitadas) * 100</t>
  </si>
  <si>
    <t xml:space="preserve">Trimestral </t>
  </si>
  <si>
    <t>Reporte mensual de actividades</t>
  </si>
  <si>
    <t>Se reciben peticiones de registros y se estudia su viabilidad.</t>
  </si>
  <si>
    <t>Porcentaje de certificaciones elaboradas</t>
  </si>
  <si>
    <t>Es el indicador de gestión que mide el número de certificaciones elaboradas de entre las certificaciones solicitadas</t>
  </si>
  <si>
    <t>(Número de certificaciones elaboradas / Número estimado de certificaciones solicitadas) * 100</t>
  </si>
  <si>
    <t>Realizar los trámites varios presentados en la oficina</t>
  </si>
  <si>
    <t>Porcentaje de trámites realizados</t>
  </si>
  <si>
    <t>Es el indicador de gestión que mide el número de trámites realizados de entre los trámites solicitados</t>
  </si>
  <si>
    <t>(Número de trámites elaborados / Número estimado de trámites presentados) * 100</t>
  </si>
  <si>
    <t>Se reciben peticiones de registro y se estudia su viabilidad.</t>
  </si>
  <si>
    <t>Se han realizado las Campañas referentes a los servicios propios de la oficina</t>
  </si>
  <si>
    <t>Campañas de Matrimonios Colectivos</t>
  </si>
  <si>
    <t>Porcentaje de matrimonios realizados</t>
  </si>
  <si>
    <t>Es el indicador de gestión que mide el número de matrimonios que se realizaron en las Campañas</t>
  </si>
  <si>
    <t>(Número de matrimonios realizados / Número estimado de matrimonios por realizar) * 100</t>
  </si>
  <si>
    <t>Parejas que viven en unión libre solicitan legalizar su situación</t>
  </si>
  <si>
    <t>Campaña de Aclaraciones Administrativas 2020</t>
  </si>
  <si>
    <t>Porcentaje de solicitudes tramitadas</t>
  </si>
  <si>
    <t>Es el indicador de gestión que mide el número de trámites elaborados de entre los trámites solicitados</t>
  </si>
  <si>
    <t>(Número de trámites elaborados / Número estimado de trámites solicitados) * 100</t>
  </si>
  <si>
    <t>Actas corregidas registradas</t>
  </si>
  <si>
    <t>Se reciben peticiones de aclaración y se estudia su viabilidad.</t>
  </si>
  <si>
    <t>Campaña permanente de registros extemporáneos</t>
  </si>
  <si>
    <t>Porcentaje de trámites elaborados</t>
  </si>
  <si>
    <t>(Número de trámites elaborados / Número estimado de tramites solicitados) * 100</t>
  </si>
  <si>
    <t>trimestral</t>
  </si>
  <si>
    <t>reporte mensual de actividades</t>
  </si>
  <si>
    <t>Se mantiene contacto con las Delegaciones para atender sus necesidades</t>
  </si>
  <si>
    <t>Solicitar apoyo a los Delegados para reportar los trámites realizados en sus respectivas Delegaciones</t>
  </si>
  <si>
    <t>Porcentaje de trámites realizados en las Delegaciones</t>
  </si>
  <si>
    <t>Es el indicador de gestión que mide el número de tramites concluidos en las Delegaciones de entre los trámites solicitados en ellas</t>
  </si>
  <si>
    <t>(Número de trámites reportados entre las tres Delegaciones / Número estimado de trámites solicitados) * 100</t>
  </si>
  <si>
    <t>Los habitantes de las Delegaciones solicitan trámites y los Delegados reportan puntualmente</t>
  </si>
  <si>
    <t>Visitar periódicamente las Delegaciones para resolver la problemáticas referentes a Registro Civil</t>
  </si>
  <si>
    <t>Porcentaje de visitas realizadas</t>
  </si>
  <si>
    <t>Es el indicador de gestión que mide el número de visitas realizadas a las Delegaciones</t>
  </si>
  <si>
    <t>(Número de visitas realizadas / Número visitas programadas) * 100</t>
  </si>
  <si>
    <t>Fotográfica y minuta de la visita realizada</t>
  </si>
  <si>
    <t>Los Delegados atienden al personal enviado y exponen problemáticas de sus Delegaciones</t>
  </si>
  <si>
    <t xml:space="preserve">Entregar los informes requeridos por parte de Dirección General del Registro Civil </t>
  </si>
  <si>
    <t>Porcentaje de reportes entregados</t>
  </si>
  <si>
    <t xml:space="preserve">Es el indicador de gestión que mide el número de reportes entregados a la Dirección General del Registro Civil </t>
  </si>
  <si>
    <t>(Número de reportes entregados / Número reportes programados) * 100</t>
  </si>
  <si>
    <t>La oficina elabora el reporte en tiempo y forma</t>
  </si>
  <si>
    <t>Número de actas elaboradas</t>
  </si>
  <si>
    <t>Número estimado de actas solicitadas</t>
  </si>
  <si>
    <t>Número de certificaciones elaboradas</t>
  </si>
  <si>
    <t>Número estimado de certificaciones solicitadas</t>
  </si>
  <si>
    <t>Número de trámites elaborados</t>
  </si>
  <si>
    <t>Número estimado de trámites presentados</t>
  </si>
  <si>
    <t>Número de matrimonios realizados</t>
  </si>
  <si>
    <t>Número estimado de matrimonios por realizar</t>
  </si>
  <si>
    <t>Número estimado de trámites solicitados</t>
  </si>
  <si>
    <t>Número estimado de tramites solicitados</t>
  </si>
  <si>
    <t>Número de trámites reportados entre las tres Delegaciones</t>
  </si>
  <si>
    <t>Número de visitas realizadas</t>
  </si>
  <si>
    <t>Número visitas programadas</t>
  </si>
  <si>
    <t>Número de reportes entregados</t>
  </si>
  <si>
    <t>Número reportes programados</t>
  </si>
  <si>
    <t xml:space="preserve">DELEGACIÓN MANUEL MARTÍNEZ VALADEZ </t>
  </si>
  <si>
    <t>La Delegación de Manuel Martínez Valadez trabaja para lograr que los ciudadanos de dicha localidad gocen de los beneficios que, trabajando en unión gobierno y  pueblo, se obtengan; dando a nuestra comunidad los servicios para un mayor desarrollo social.</t>
  </si>
  <si>
    <t>Tener en tiempo y forma todo documento que se maneja en dicha Delegación. Que todo programa se distribuya y llegue a las familias más vulnerables; brindar los servicios públicos con eficiencia; promover talleres, conferencias y el deporte para una sana convivencia en nuestra comunidad.</t>
  </si>
  <si>
    <t xml:space="preserve">Eficiencia </t>
  </si>
  <si>
    <t>Servicios Municipales manda el camión recolector</t>
  </si>
  <si>
    <t>Porcentaje de servicios de instalación y/o mantenimiento al alumbrado público realizados</t>
  </si>
  <si>
    <t>Servicios municipales atiende las solicitudes</t>
  </si>
  <si>
    <t>Bitácoras de la Delegación con firmas por patrullaje</t>
  </si>
  <si>
    <t>La Comisaría atiende la seguridad de la Delegación</t>
  </si>
  <si>
    <t>Realizar las gestiones necesarias con la Dirección de Obras Públicas para que se lleven a cabo las obras de mantenimiento y/o la rehabilitación de espacios públicos que lo requieren</t>
  </si>
  <si>
    <t>Porcentaje de obras de mantenimiento y rehabilitación de espacios públicos realizadas</t>
  </si>
  <si>
    <t>Es el indicador de gestión que mide el número de obras de mantenimiento y rehabilitación que se realizaron en los diferentes espacios públicos de la Delegación</t>
  </si>
  <si>
    <t>(Obras realizadas / Obras programadas) * 100</t>
  </si>
  <si>
    <t>Oficios enviados a Obras Públicas y evidencia fotográfica</t>
  </si>
  <si>
    <t>Obras Públicas destina recursos para estas obras en la Delegación</t>
  </si>
  <si>
    <t>Realizar las gestiones necesarias con las Direcciones de Obras Públicas y Educación para que se lleven a cabo las obras de mantenimiento y/o la rehabilitación de la Telesecundaria Octavio Paz, la Telesecundaria Independencia y la Escuela Primaria Ignacio Zaragoza</t>
  </si>
  <si>
    <t>Porcentaje de obras de mantenimiento y rehabilitación realizadas en las escuelas</t>
  </si>
  <si>
    <t>Es el indicador de gestión que mide el número de obras de mantenimiento y rehabilitación que se realizaron en  la Telesecundaria Octavio Paz y la Escuela Primaria Ignacio Zaragoza</t>
  </si>
  <si>
    <t>Oficios enviados a Obras Públicas y Evidencia fotográfica</t>
  </si>
  <si>
    <r>
      <t>Se han gestionado los recursos necesarios para la realización de proyectos importantes para la</t>
    </r>
    <r>
      <rPr>
        <b/>
        <sz val="10"/>
        <rFont val="Calibri"/>
        <family val="2"/>
        <scheme val="minor"/>
      </rPr>
      <t xml:space="preserve"> sanidad en la Delegación. </t>
    </r>
  </si>
  <si>
    <t>Construcción de fosas sépticas en la comunidad</t>
  </si>
  <si>
    <t>Es el indicador de gestión que mide el número de fosas sépticas que se construyeron en la comunidad</t>
  </si>
  <si>
    <t>Oficios enviados a Obras Públicas, al Taller Municipal y evidencia fotográfica</t>
  </si>
  <si>
    <t>Se dispone de recursos y maquinaria para las obras</t>
  </si>
  <si>
    <t>Colocación de contenedores de basura en las rancherías de la Delegación</t>
  </si>
  <si>
    <t>Porcentaje de contenedores colocados</t>
  </si>
  <si>
    <t>Es el indicador de gestión que mide el número de contenedores de basura que han sido colocados en las rancherías de la Delegación</t>
  </si>
  <si>
    <t>(Contenedores colocados / Contenedores requeridos) * 100</t>
  </si>
  <si>
    <t>Oficios enviados a Servicios Municipales, Ecología y evidencia fotográfica</t>
  </si>
  <si>
    <t>Servicios Municipales destina recursos para esta obra en la Delegación</t>
  </si>
  <si>
    <t>Reparación de tubería de drenaje, y mantenimiento o reacomodo de la Fosa de Oxidación</t>
  </si>
  <si>
    <t>Obra realizada</t>
  </si>
  <si>
    <t>Es el indicador de gestión que mide si se realizó o no la obra</t>
  </si>
  <si>
    <t>Obra realizada / Obra programada</t>
  </si>
  <si>
    <t>Oficios enviados a Obras Públicas, Ecología y evidencia fotográfica</t>
  </si>
  <si>
    <t xml:space="preserve">Se dispone de recursos y las dependencias municipales involucradas participan en la obra </t>
  </si>
  <si>
    <t>Se ha implementado un Programa de pavimentación de calles y rehabilitación y mantenimiento de  caminos vecinales en la Delegación</t>
  </si>
  <si>
    <t xml:space="preserve">Gestionar los recursos con la Dirección de Obras Públicas para la pavimentación de calles </t>
  </si>
  <si>
    <t>Es el indicador de gestión que mide el número de calles que han sido pavimentadas en la Delegación</t>
  </si>
  <si>
    <t>(Calles pavimentadas / Calles programadas por pavimentar) * 100</t>
  </si>
  <si>
    <t>Oficios enviados a Obras Públicas, evidencia Fotográfica y Reportes de inicio y culminación de obra</t>
  </si>
  <si>
    <t>Hay disponibilidad de recursos para estas obras</t>
  </si>
  <si>
    <t>Actividad 4.2</t>
  </si>
  <si>
    <t xml:space="preserve">Gestionar los recursos y la maquinaria del Ayuntamiento para la rehabilitación de caminos vecinales </t>
  </si>
  <si>
    <t>Es el indicador de gestión que mide el número de caminos vecinales que han sido rehabilitados en la Delegación</t>
  </si>
  <si>
    <t>(Caminos rehabilitados / Caminos programados por rehabilitar) * 100</t>
  </si>
  <si>
    <t>Fotográfica y Reportes de inicio y culminación de obra</t>
  </si>
  <si>
    <t>Obras realizadas</t>
  </si>
  <si>
    <t>Obras programadas</t>
  </si>
  <si>
    <t xml:space="preserve">Se han gestionado los recursos necesarios para la realización de proyectos importantes para la sanidad en la Delegación. </t>
  </si>
  <si>
    <t>Fosas requeridas</t>
  </si>
  <si>
    <t>Contenedores colocados</t>
  </si>
  <si>
    <t>Contenedores requeridos</t>
  </si>
  <si>
    <t>Obra programar</t>
  </si>
  <si>
    <t>Calles programadas por pavimentar</t>
  </si>
  <si>
    <t>ACTIVIDAD 4.2</t>
  </si>
  <si>
    <t>Caminos programados por rehabilitar</t>
  </si>
  <si>
    <t>Comisaria de Seguridad Pública y Policía de Tránsito Municipal.</t>
  </si>
  <si>
    <t>Contar con estructuras institucionales capaces de elevar factores protectores y reducir factores de riesgo, realizando una serie de acciones  previsoras tendientes a promover el cambio de hábitos nocivos y  basadas en principios de participación comunitaria e institucional, que permitan evitar y atender en forma eficaz y oportuna la conducta infractora, adictiva y violenta.</t>
  </si>
  <si>
    <t>Prevenir y evitar la delincuencia, así como  proteger la integridad física y el bienestar de la ciudadanía y la propiedad pública contra  actos delictivos para preservar la paz y tranquilidad social en el municipio de Arandas Jalisco y sus comunidades.</t>
  </si>
  <si>
    <t>La Función Policial, el estado de fuerza y el equipamiento de la Comisaría han sido mejorados</t>
  </si>
  <si>
    <t>Porcentaje de operativos realizados.</t>
  </si>
  <si>
    <t>Es el indicador de gestión que mide los operativos de vigilancia realizados en todo el municipio</t>
  </si>
  <si>
    <t>(Operativos realizados / Operativos programados) * 100</t>
  </si>
  <si>
    <t>Fatigas realizadas por el departamento de telecomunicaciones</t>
  </si>
  <si>
    <t>Se cuenta con las patrullas y el personal suficiente para realizar los operativos</t>
  </si>
  <si>
    <t>Solicitar contrataciones de personal para el estado de fuerza de seguridad pública y tránsito municipal.</t>
  </si>
  <si>
    <t>Porcentaje de personal contratado.</t>
  </si>
  <si>
    <t>Es el indicador de gestión que mide el aumento de personal en el estado de fuerza de la Comisaría.</t>
  </si>
  <si>
    <t>(Altas realizadas / Altas programadas) * 100</t>
  </si>
  <si>
    <t xml:space="preserve">Oficios de solicitud de elementos y nombramientos de los contratados </t>
  </si>
  <si>
    <t>Se cuenta con los recursos para nuevas contrataciones y Oficialía mayor las autoriza</t>
  </si>
  <si>
    <t>Llevar a cabo las etapas requeridas: 1. Gestión de recursos; 2. Adquisición de armamento, uniformes y equipamiento para mejorar la función policial</t>
  </si>
  <si>
    <t>Porcentaje de etapas realizadas</t>
  </si>
  <si>
    <t>Es el indicador de gestión que mide el número de etapas realizadas para mejorar la función policial</t>
  </si>
  <si>
    <t>(Etapas realizadas / Etapas programadas) * 100</t>
  </si>
  <si>
    <t>Oficios de solicitud enviados y respuestas recibidas</t>
  </si>
  <si>
    <t>Integrar las carpetas de investigación de Informe Policial Homologado.</t>
  </si>
  <si>
    <t>Porcentaje de carpetas de investigación integradas.</t>
  </si>
  <si>
    <t>Es el indicador de gestión que mide el número de carpetas de investigación que han sido integradas</t>
  </si>
  <si>
    <t>(Número de carpetas integradas / Número estimado de carpetas por integrar) * 100</t>
  </si>
  <si>
    <t>Las mismas Carpetas de investigación</t>
  </si>
  <si>
    <t xml:space="preserve">Se reportan o atienden delitos  que ameritan la integración de carpeta </t>
  </si>
  <si>
    <t>Es el indicador de gestión que mide las etapas del proyecto que se han realizado para implementarlo</t>
  </si>
  <si>
    <t>Oficios de gestión de recursos y comprobantes de compra del equipo</t>
  </si>
  <si>
    <t>El personal que desempeña funciones de seguridad pública y tránsito ha recibido cursos para su profesionalización</t>
  </si>
  <si>
    <t>Brindar la oportunidad para que los oficiales de seguridad y tránsito continúen o cursen sus estudios.</t>
  </si>
  <si>
    <t>Porcentaje de oficiales cursando estudios.</t>
  </si>
  <si>
    <t>(Número de oficiales cursando estudios / Número estimado de oficiales que cursarán estudios) * 100</t>
  </si>
  <si>
    <t>Certificados de estudios o constancias de estar cursando estudios.</t>
  </si>
  <si>
    <t>Oficiales solicitan terminar sus estudios básicos</t>
  </si>
  <si>
    <t>Realizar gestiones con Seguridad del Estado para que apoyen en impartir cursos y capacitaciones a los oficiales de seguridad y tránsito</t>
  </si>
  <si>
    <t>Porcentaje capacitaciones impartidas.</t>
  </si>
  <si>
    <t>Es el indicador de gestión que mide el número de cursos y capacitaciones gestionadas e impartidas a elementos de la Comisaría</t>
  </si>
  <si>
    <t>(Capacitaciones impartidas / Capacitaciones solicitadas) * 100</t>
  </si>
  <si>
    <t>Oficios de gestión para solicitar cursos  y constancias de cursos impartidos</t>
  </si>
  <si>
    <t>El Gobierno del Estado está en posibilidad de apoyar con la impartición de cursos</t>
  </si>
  <si>
    <t>Las acciones de Prevención Social han contribuido a disminuir la violencia y prevenir el consumo de drogas</t>
  </si>
  <si>
    <t xml:space="preserve">Realizar intervenciones del grupo de Prevención Social en planteles educativos del municipio </t>
  </si>
  <si>
    <t>Porcentaje de intervenciones realizadas</t>
  </si>
  <si>
    <t>(Intervenciones realizadas / Intervenciones programadas) * 100</t>
  </si>
  <si>
    <t>Reportes del grupo de prevención social sobre intervenciones.</t>
  </si>
  <si>
    <t>Realizar actividades con la ciudadanía para generar entornos que favorezcan la convivencia y seguridad ciudadana.</t>
  </si>
  <si>
    <t>Porcentaje de actividades realizadas</t>
  </si>
  <si>
    <t>Es el indicador de gestión que mide el número de actividades realizadas en conjunto con la ciudadanía</t>
  </si>
  <si>
    <t>(Actividades realizadas / Actividades programadas) * 100</t>
  </si>
  <si>
    <t>Reportes del grupo de prevención social sobre actividades realizadas.</t>
  </si>
  <si>
    <t>La ciudadanía se interesa y participa en las actividades</t>
  </si>
  <si>
    <t>La Policía de Tránsito ha contribuido a mejorar la seguridad y la movilidad en las vialidades del municipio</t>
  </si>
  <si>
    <t>Realizar operativos preventivos con la finalidad de reducir accidentes viales provocados por el consumo de bebidas embriagantes.</t>
  </si>
  <si>
    <t xml:space="preserve">Porcentaje de operativos realizados </t>
  </si>
  <si>
    <t>Es el indicador de gestión que mide el número de operativos implementados para mejorar la movilidad en el municipio</t>
  </si>
  <si>
    <t>Fatiga e informe sobre resultado de operativos.</t>
  </si>
  <si>
    <t>La Comisaría cuenta con la disponibilidad de elementos y vehículos</t>
  </si>
  <si>
    <t>Brindar servicios de apoyo a planteles educativos con el resguardo de estudiantes y docentes en horario de inicio y termino de clases, así como pláticas a estudiantes.</t>
  </si>
  <si>
    <t>Porcentaje de servicios brindados a planteles educativos</t>
  </si>
  <si>
    <t>(Número de servicios realizados / Número de servicios programados) * 100</t>
  </si>
  <si>
    <t>Comprobantes otorgados por las escuelas que contaron con el servicio</t>
  </si>
  <si>
    <t>Actividad 5.3</t>
  </si>
  <si>
    <t>Realizar acciones de balizamiento en puntos viales importantes de nuestro municipio.</t>
  </si>
  <si>
    <t>Porcentaje de balizamientos realizados.</t>
  </si>
  <si>
    <t>Es el indicador de gestión que mide el número de balizamientos realizados en las vialidades más importantes del municipio</t>
  </si>
  <si>
    <t>(Balizamientos realizados / Balizamientos programados) * 100</t>
  </si>
  <si>
    <t>Reportes por escrito del balizamiento realizado y archivo fotográfico.</t>
  </si>
  <si>
    <t>Operativos realizados</t>
  </si>
  <si>
    <t>Operativos programados</t>
  </si>
  <si>
    <t>Altas realizadas</t>
  </si>
  <si>
    <t>Altas programadas</t>
  </si>
  <si>
    <t>Etapas realizadas</t>
  </si>
  <si>
    <t>Etapas programadas</t>
  </si>
  <si>
    <t>Número de carpetas integradas</t>
  </si>
  <si>
    <t>Número estimado de carpetas por integrar</t>
  </si>
  <si>
    <t>Número de oficiales cursando estudios</t>
  </si>
  <si>
    <t>Número estimado de oficiales que cursarán estudios</t>
  </si>
  <si>
    <t>Capacitaciones impartidas</t>
  </si>
  <si>
    <t>Capacitaciones solicitadas</t>
  </si>
  <si>
    <t>Intervenciones realizadas</t>
  </si>
  <si>
    <t>Intervenciones programadas</t>
  </si>
  <si>
    <t>Actividades realizadas</t>
  </si>
  <si>
    <t>Actividades programadas</t>
  </si>
  <si>
    <t>Número de servicios realizados</t>
  </si>
  <si>
    <t>Número de servicios programados</t>
  </si>
  <si>
    <t>ACTIVIDAD 5.3</t>
  </si>
  <si>
    <t>Balizamientos realizados</t>
  </si>
  <si>
    <t>Balizamientos programados</t>
  </si>
  <si>
    <t>Ejercer vigilancia constante mediante rondines y operativos, poniendo mayor hincapié en zonas consideradas con mayor índice de comisión de faltas</t>
  </si>
  <si>
    <t>Los delitos cometidos en el municipio han disminuido</t>
  </si>
  <si>
    <t>Llevar a cabo las etapas requeridas (gestión de recursos y adquisición del equipo) para realizar el Proyecto de instalación del sistema de video vigilancia en puntos estratégicos de la ciudad.</t>
  </si>
  <si>
    <t>Es el indicador de gestión que mide el número de oficiales que están cursando algún curso para completar sus estudios básicos</t>
  </si>
  <si>
    <t>Es el indicador de gestión que mide el número de intervenciones realizadas por el grupo de Prevención Social en diferentes planteles educativos</t>
  </si>
  <si>
    <t>Se recibieron solicitudes de plateles educativos para realizar intervenciones.</t>
  </si>
  <si>
    <t>Es el indicador de gestión que mide el número de servicios de apoyo brindados en planteles educativos mediante la presencia de la policía de Tránsito</t>
  </si>
  <si>
    <t>Se reciben solicitudes de balizamiento y se cuenta con los recursos para realizarlos</t>
  </si>
  <si>
    <t>Atender solicitudes de COMUNIDADES Y RANCHERÍAS (Caminos, terracerías, baches, obras urbanas, servicio a Instituciones, empedrados, desazolves, etc.).</t>
  </si>
  <si>
    <t>Porcentaje de servicios de mantenimiento preventivo realizados</t>
  </si>
  <si>
    <t>Porcentaje de afinaciones realizadas</t>
  </si>
  <si>
    <t>Porcentaje de servicios de mantenimiento correctivo realizados</t>
  </si>
  <si>
    <t>DIESEL: Dotar de diésel a los vehículos y maquinaria del ayuntamiento.</t>
  </si>
  <si>
    <t>Porcentaje de diésel consumido</t>
  </si>
  <si>
    <t>Es el indicador de gestión que mide el número de litros de diésel consumidos.</t>
  </si>
  <si>
    <t>(Litros de diésel consumidos / Litros de diésel proyectados) * 100</t>
  </si>
  <si>
    <t>Es el indicador de gestión que mide el número de viajes de arrastre de materiales realizados.</t>
  </si>
  <si>
    <r>
      <t xml:space="preserve"> </t>
    </r>
    <r>
      <rPr>
        <sz val="10"/>
        <color theme="1"/>
        <rFont val="Calibri"/>
        <family val="2"/>
        <scheme val="minor"/>
      </rPr>
      <t>La atención a la ciudadanía ha sido mejorada</t>
    </r>
  </si>
  <si>
    <t xml:space="preserve">Es el indicador de gestión que mide el número de oficios derivados al área correspondiente para su pronta solución y/o respuesta </t>
  </si>
  <si>
    <t xml:space="preserve">Documentos en físico separados por internos y externos  </t>
  </si>
  <si>
    <t>(Número de eventos y/o reuniones con asistencia de la Alcaldesa / Número estimado de eventos y/o reuniones agendados)*100</t>
  </si>
  <si>
    <t>Fotografías y video que muestran la asistencia de la Alcaldesa a dichos eventos</t>
  </si>
  <si>
    <t>Es el indicador de gestión que mide el número de eventos a los que tiene que enviarse un(a) representante de la Alcaldesa</t>
  </si>
  <si>
    <t>(Número de eventos con representación/ Número de eventos agendados)*100</t>
  </si>
  <si>
    <t>Fotografías y video que muestran la asistencia de los (las) representantes a dichos eventos</t>
  </si>
  <si>
    <t xml:space="preserve">Es el indicador de gestión que mide el número de visitas y/o reuniones realizadas por la Alcaldesa a las autoridades estatales, federales etc. </t>
  </si>
  <si>
    <t xml:space="preserve">Fotografías, oficios, confirmaciones, etc. </t>
  </si>
  <si>
    <t>Se reciben oficios que requieren de atención en otras áreas del Ayuntamiento</t>
  </si>
  <si>
    <t xml:space="preserve">Atender las dudas de los arandenses respecto del trámite de regularización </t>
  </si>
  <si>
    <t>Es el indicador de gestión que mide la cantidad de expedientes individuales procedentes para la regularización</t>
  </si>
  <si>
    <t>Elaborar las certificaciones de actas solicitadas por la ciudadanía</t>
  </si>
  <si>
    <t>Se reciben peticiones certificación para ser expedidas.</t>
  </si>
  <si>
    <t>Actas de Matrimonio registradas</t>
  </si>
  <si>
    <t xml:space="preserve">Acuse de recibido el reporte en la Dirección General del Registro Civil </t>
  </si>
  <si>
    <t>Adquirir 40 uniformes institucionales para el personal operativo.</t>
  </si>
  <si>
    <t xml:space="preserve">Porcentaje de supervisiones mediante el método de Coprisjal, sanidad e inocuidad de productos </t>
  </si>
  <si>
    <t>(Calles pavimentadas / Calles programadas para pavimentar) * 100</t>
  </si>
  <si>
    <t>La partida destinada al Saneamiento del Río Santiago considera prioritario este proyecto y destina recursos al municipio</t>
  </si>
  <si>
    <t>Construir un Salón de Usos Múltiples e Instalar una Funeraria Comunitaria</t>
  </si>
  <si>
    <t>Porcentaje de fosas sépticas construidas</t>
  </si>
  <si>
    <t>(Fosas construidas / Fosas requeridas) * 100</t>
  </si>
  <si>
    <t>Fosas construidas</t>
  </si>
  <si>
    <t>(Número de unidades de información entregados / Número de requerimientos.) * 100</t>
  </si>
  <si>
    <t xml:space="preserve">Es el indicador de gestión que mide el número de revisiones realizadas a los Ingresos Públicos Municipales para brindar la certeza de que han sido depositados en las cuentas oficiales.  </t>
  </si>
  <si>
    <t>Dirección de Obras Públicas</t>
  </si>
  <si>
    <t>Contribuir al desarrollo de servicios de infraestructura hidráulica, sanitaria y vial, realizando los estudios técnicos, así como la ejecución de las obras necesarias, apoyándose en recursos propios así como de los programas disponibles  del gobierno estatal y federal, además de las aportaciones de carácter privado que pudieran ser factibles.</t>
  </si>
  <si>
    <t xml:space="preserve">Se gestiona, presupuesta, administra, supervisa y planea la obra pública con la cual se atiende a la ciudadanía, logrando con esto un resultado satisfactorio.  </t>
  </si>
  <si>
    <t>La Dirección de Obras Públicas ha participado en las convocatorias de las dependencias federales y estatales con la finalidad de GESTIONAR RECURSOS para la Obra Pública</t>
  </si>
  <si>
    <t>Gestionar los programas Estatales FISE, FOCOCI y FONDEREG</t>
  </si>
  <si>
    <t>Porcentaje de programas en los que se trabaja para que el municipio participe</t>
  </si>
  <si>
    <t>Es el indicador de gestión que mide el número de programas estatales que aperturaron para el ejercicio 2020 y en los que el municipio pretende participar</t>
  </si>
  <si>
    <t>(Programas Estatales para los que el municipio aplicó / Programas Estatales aperturados) * 100</t>
  </si>
  <si>
    <t>Acuse de recibo de oficios, proyectos ejecutivos.</t>
  </si>
  <si>
    <t>La ventanilla se abre en tiempo, el municipio cuenta con recursos para aportar, se entregaron los proyectos y se calificó en los programas.</t>
  </si>
  <si>
    <t>Gestionar los programas Federales  de SEDATU en los que el municipio pueda participar.</t>
  </si>
  <si>
    <t>Es el indicador de gestión que mide el número de programas federales que aperturaron para el ejercicio 2020 y en los que el municipio pretende participar</t>
  </si>
  <si>
    <t>(Programas Federales para los que el municipio aplicó / Programas Federales aperturados) * 100</t>
  </si>
  <si>
    <t>El municipio ha recibido la aportación Federal del ramo 33 con la finalidad de aplicarla en las Zonas de Atención Prioritaria y Pobreza Extrema apegados a los lineamientos del FAIS.</t>
  </si>
  <si>
    <t>Atender el mayor número de necesidades en zonas de atención prioritaria y pobreza extrema</t>
  </si>
  <si>
    <t>Porcentaje de obras de realizadas</t>
  </si>
  <si>
    <t>Es el indicador de gestión que mide el número de obras que la Dirección de Obras Públicas está realizando en ZAP y pobreza extrema</t>
  </si>
  <si>
    <t>(Obras realizadas / Obras solicitadas)*100</t>
  </si>
  <si>
    <t>Bitácora de obra, presupuestos, reportes trimestrales</t>
  </si>
  <si>
    <t>Programa de obra autorizado en cabildo; las ministraciones llegaron en tiempo, la ciudadanía presentó al ayuntamiento las peticiones de obra.</t>
  </si>
  <si>
    <t>Estar al día en plataformas de programas y en la entrega  de documentación.</t>
  </si>
  <si>
    <t>Porcentaje de avance en plataforma</t>
  </si>
  <si>
    <t>Es el indicador de gestión que mide el avance registrado en plataforma.</t>
  </si>
  <si>
    <t>(Avance reportado / Avance por realizar)*100</t>
  </si>
  <si>
    <t>Impresión de trimestrales</t>
  </si>
  <si>
    <t>Funciona de manera normal el sistema.</t>
  </si>
  <si>
    <t>Se ha rehabilitado la infraestructura básica del municipio con recurso propio (drenajes y reparación de vialidades)</t>
  </si>
  <si>
    <t>Atender  descargas domiciliarias para el mejoramiento de la infraestructura básica.</t>
  </si>
  <si>
    <t>Porcentaje de descargas domiciliarias realizadas.</t>
  </si>
  <si>
    <t>Es el indicador de gestión que muestra el número de solicitudes de descargas domiciliarias que se están atendiendo.</t>
  </si>
  <si>
    <t>(Descargas atendidas / Descargas solicitadas)*100</t>
  </si>
  <si>
    <t xml:space="preserve">Recibos de pago hechos en tesorería, bitácora obra, generador de obra </t>
  </si>
  <si>
    <t>Se presentan solicitudes de descargas</t>
  </si>
  <si>
    <t>Atender el mayor número de solicitudes de la población para el mantenimiento urbano (drenajes colapsados)</t>
  </si>
  <si>
    <t>Porcentaje de metros lineales de drenajes colapsados reparados.</t>
  </si>
  <si>
    <t>Es el indicador de gestión que muestra la cantidad de metros lineales colapsados que se están reparando.</t>
  </si>
  <si>
    <t>(Metros lineales reparados / Metros lineales solicitados para reparación )*100</t>
  </si>
  <si>
    <t>Bitácora de obra y generadores</t>
  </si>
  <si>
    <t>Solicitudes de reparación de drenajes colapsados</t>
  </si>
  <si>
    <t xml:space="preserve">Realizar el mayor número de metros cuadrados de bacheo en concreto hidráulico para el mantenimiento urbano </t>
  </si>
  <si>
    <t>Porcentaje de metros cuadrados de bacheo de concreto hidráulico realizados.</t>
  </si>
  <si>
    <t>Es el indicador de gestión que mide los metros cuadrados de bacheo de concreto hidráulico realizados.</t>
  </si>
  <si>
    <t>(Metros cuadrados realizados / Metros cuadrados solicitados)*100</t>
  </si>
  <si>
    <t>Se cuenta con el recurso propio.</t>
  </si>
  <si>
    <t xml:space="preserve">Realizar el mayor número de metros cuadrados de bacheo en asfalto para el mantenimiento urbano. </t>
  </si>
  <si>
    <t>Porcentaje de metros cuadrados de bacheo en asfalto realizados.</t>
  </si>
  <si>
    <t xml:space="preserve">Es el indicador de gestión que mide los metros cuadrados de bacheo de concreto hidráulico  que se realizaron. </t>
  </si>
  <si>
    <t>Realizar el mayor número de metros cuadrados de pavimentación en concreto hidráulico para el mejoramiento de la infraestructura urbana.</t>
  </si>
  <si>
    <t>Porcentaje de metros cuadrados de pavimentación en concreto hidráulico realizados.</t>
  </si>
  <si>
    <t>Es el indicador de gestión que mide los metros cuadrados de pavimentos de concreto hidráulico realizados.</t>
  </si>
  <si>
    <t>Se han atendido y expedido las licencias y permisos para el desarrollo urbano del municipio.</t>
  </si>
  <si>
    <t>Elaborar los trámites para el desarrollo urbano del municipio.</t>
  </si>
  <si>
    <t>Porcentaje de tramites atendidos.</t>
  </si>
  <si>
    <t>Es el indicador de gestión que mide el número de trámites atendidos para la expedición de licencias y permisos para el desarrollo urbano del municipio</t>
  </si>
  <si>
    <t>(Trámites atendidos / Trámites solicitados)*100</t>
  </si>
  <si>
    <t>Recibos de pago oficiales.</t>
  </si>
  <si>
    <t>Se reciben las solicitudes de trámites por parte de la población.</t>
  </si>
  <si>
    <t>Se han atendido los requerimientos para el  Desarrollo Urbano del municipio.</t>
  </si>
  <si>
    <t>Actualizar el Plan de Desarrollo Urbano de Centro de Población.</t>
  </si>
  <si>
    <t>Porcentaje de avance en la actualización</t>
  </si>
  <si>
    <t>Es el indicador de gestión que mide el avance en la actualización del Plan de Desarrollo Urbano de Centro de población.</t>
  </si>
  <si>
    <t>(Avance reportado / Avance programado)*100</t>
  </si>
  <si>
    <t xml:space="preserve"> Plan de Desarrollo Urbano de Centro de población.</t>
  </si>
  <si>
    <t>El despacho contratado reporta avances</t>
  </si>
  <si>
    <t>Brindar atención formal a cada ciudadano, así como tener en tiempo y forma los trámites solicitados.</t>
  </si>
  <si>
    <t>Porcentaje de tramites realizados</t>
  </si>
  <si>
    <t>Es el indicador de gestión que mide los trámites elaborados y entregados</t>
  </si>
  <si>
    <t>(Trámites realizados / Trámites  solicitados)*100</t>
  </si>
  <si>
    <t>Número de trámites autorizados.</t>
  </si>
  <si>
    <t>La ciudadanía hizo su solicitud de trámite</t>
  </si>
  <si>
    <t>Componente 6</t>
  </si>
  <si>
    <t>Se cuenta con el personal  nominal con perfiles adecuados y capacitados acorde a su puesto, y con sueldos de acuerdo a sus responsabilidades.</t>
  </si>
  <si>
    <t>Actividad 6.1</t>
  </si>
  <si>
    <t>Gestionar contratación de personal con experiencia y perfil adecuado al puesto.</t>
  </si>
  <si>
    <t>Porcentaje del personal contratado</t>
  </si>
  <si>
    <t>(Personal contratado / Personal solicitado)*100</t>
  </si>
  <si>
    <t>Empleados nominales</t>
  </si>
  <si>
    <t>Se cuenta con el presupuesto y con  la petición del perfil solicitado.</t>
  </si>
  <si>
    <t>Actividad 6.2</t>
  </si>
  <si>
    <t>Actualizar y capacitar al personal de operación.</t>
  </si>
  <si>
    <t>Porcentaje de horas de capacitación impartidas al personal de operación</t>
  </si>
  <si>
    <t>(Horas impartidas / Horas requeridas)*100</t>
  </si>
  <si>
    <t>Se cuenta con el presupuesto y aprobación de oficialía.</t>
  </si>
  <si>
    <t>Actividad 6.3</t>
  </si>
  <si>
    <t>Ajustar el sueldo al personal que se le asignaron responsabilidades mayores y cuya remuneración no es correspondiente.</t>
  </si>
  <si>
    <t>Porcentaje de sueldos ajustados.</t>
  </si>
  <si>
    <t>Es el indicador de gestión  que mide el número  de sueldos ajustados al personal cuyo sueldo no corresponde a sus responsabilidades</t>
  </si>
  <si>
    <t>(Sueldos ajustados / Ajustes de sueldo solicitados)*100</t>
  </si>
  <si>
    <t>Se cuenta con el presupuesto y aprobación de Tesorería y Oficialía.</t>
  </si>
  <si>
    <t>La DIRECCIÓN DE OBRAS PÚBLICAS ha cumplido sus principales funciones</t>
  </si>
  <si>
    <t>Actividad 7.1</t>
  </si>
  <si>
    <t>Realizar la supervisión de las obras que se están ejecutando</t>
  </si>
  <si>
    <t>Porcentaje de supervisiones de obra realizadas</t>
  </si>
  <si>
    <t>Es el indicador de gestión que mide el número de obras supervisadas</t>
  </si>
  <si>
    <t>(Número de obras supervisadas / Número de obras en ejecución ) * 100</t>
  </si>
  <si>
    <t>Bitácora de obra, fotografías</t>
  </si>
  <si>
    <t>Se  hizo obra pública de acuerdo a lo programado</t>
  </si>
  <si>
    <t>Actividad 7.2</t>
  </si>
  <si>
    <t>Presentar ante Cabildo el Programa de Obra en tiempo y forma para su autorización</t>
  </si>
  <si>
    <t>Porcentaje de iniciativas autorizadas en cabildo</t>
  </si>
  <si>
    <t>Es el indicador de gestión que mide las iniciativas autorizadas por cabildo.</t>
  </si>
  <si>
    <t>(Número de iniciativas autorizadas /  Número de iniciativas presentas)*100</t>
  </si>
  <si>
    <t>Actas de cabildo certificadas</t>
  </si>
  <si>
    <t>Se cuenta con el programa de obra actualizado.</t>
  </si>
  <si>
    <t>Actividad 7.3</t>
  </si>
  <si>
    <t>Tener en tiempo y forma todos los expedientes completos, en coordinación con la empresa o contratista.</t>
  </si>
  <si>
    <t>Porcentaje de expedientes completos de las obras realizadas.</t>
  </si>
  <si>
    <t>Es el indicador de gestión que mide los expedientes completos</t>
  </si>
  <si>
    <t>(Número de expedientes completos / Número de expedientes de obras terminadas)*100</t>
  </si>
  <si>
    <t>Expedientes completos.</t>
  </si>
  <si>
    <t xml:space="preserve">Se cumple en tiempo la entrega de documentos por parte del contratista.    </t>
  </si>
  <si>
    <t>Objetivo 8</t>
  </si>
  <si>
    <t>Se han realizado las principales funciones del DEPARTAMENTO DE PROYECTOS Y CONSTRUCCION</t>
  </si>
  <si>
    <t>Actividad 8.1</t>
  </si>
  <si>
    <t xml:space="preserve">Elaborar proyectos de obra </t>
  </si>
  <si>
    <t xml:space="preserve">Porcentaje de proyectos realizados </t>
  </si>
  <si>
    <t>Es el indicador de gestión que mide el numero de proyectos realizados en el Departamento de Proyectos y Construcción</t>
  </si>
  <si>
    <t>(Número de proyectos elaborados / Número de proyectos solicitados)*100</t>
  </si>
  <si>
    <t>Archivo con proyectos elaborados</t>
  </si>
  <si>
    <t>Se solicita por parte de la Dependencia ejecutora la elaboración de proyectos para ingresar a programas o recurso propio.</t>
  </si>
  <si>
    <t>Actividad 8.2</t>
  </si>
  <si>
    <t>Elaborar y/o revisar presupuesto de obra con precios unitarios, generadores, etc.</t>
  </si>
  <si>
    <t>Porcentaje de presupuestos elaborados y revisados</t>
  </si>
  <si>
    <t>Es el indicador de gestión que mide el numero de presupuestos realizados.</t>
  </si>
  <si>
    <t>(Número de presupuestos elaborados y revisados / Número de presupuestos solicitados)*100</t>
  </si>
  <si>
    <t>Presupuestos impresos sellados y firmados.</t>
  </si>
  <si>
    <t>Se solicita por parte de la Dependencia ejecutora la elaboración de presupuestos para ingresar a programas o recurso propio.</t>
  </si>
  <si>
    <r>
      <t xml:space="preserve"> </t>
    </r>
    <r>
      <rPr>
        <b/>
        <sz val="8"/>
        <color rgb="FFFF0000"/>
        <rFont val="Calibri"/>
        <family val="2"/>
        <scheme val="minor"/>
      </rPr>
      <t xml:space="preserve"> REALIZADO / PROGRAMADO</t>
    </r>
  </si>
  <si>
    <t>La Dirección de obras Públicas participa en las convocatorias de las dependencias federales y estatales con la finalidad de GESTIONAR RECURSOS para la Obra Pública</t>
  </si>
  <si>
    <t>Gestionar los programas Estatales FISE, FOCOCI Y FONDEREG</t>
  </si>
  <si>
    <t>Programas Estatales en los que se participa</t>
  </si>
  <si>
    <t>Programas Estatales aperturados</t>
  </si>
  <si>
    <t>Programas Federales en los que se participa</t>
  </si>
  <si>
    <t>Programas Federales aperturados</t>
  </si>
  <si>
    <t>Obras solicitadas</t>
  </si>
  <si>
    <t>Avance reportado</t>
  </si>
  <si>
    <t>Avance por realizar</t>
  </si>
  <si>
    <t>OBJETIVO COMPONENETE 3</t>
  </si>
  <si>
    <t>Se rehabilita la infraestructura básica del municipio con recurso propio (drenaje y reparación de vialidades)</t>
  </si>
  <si>
    <t>Descargas atendidas</t>
  </si>
  <si>
    <t>Descargas solicitadas</t>
  </si>
  <si>
    <t>Metros lineales reparados</t>
  </si>
  <si>
    <t>Metros lineales solicitados para reparación</t>
  </si>
  <si>
    <t>Realizar el mayor número metros cuadrados de bacheo en concreto hidráulico para el mantenimiento urbano.</t>
  </si>
  <si>
    <t>Metros cuadrados realizados</t>
  </si>
  <si>
    <t>Metros cuadrados solicitados</t>
  </si>
  <si>
    <t>OBJETIVO COMPONENETE 4</t>
  </si>
  <si>
    <t>Porcentaje de trámites atendidos</t>
  </si>
  <si>
    <t>Tramites atendidos</t>
  </si>
  <si>
    <t>Tramites Solicitados</t>
  </si>
  <si>
    <t>OBJETIVO COMPONENETE 5</t>
  </si>
  <si>
    <t>Avance programado</t>
  </si>
  <si>
    <t>Trámites realizados</t>
  </si>
  <si>
    <t>Trámites solicitados</t>
  </si>
  <si>
    <t>OBJETIVO COMPONENTE 6</t>
  </si>
  <si>
    <t>ACTIVIDAD 6.1</t>
  </si>
  <si>
    <t>Personal contratado</t>
  </si>
  <si>
    <t>Personal solicitado</t>
  </si>
  <si>
    <t>ACTIVIDAD 6.2</t>
  </si>
  <si>
    <t>Horas impartidas</t>
  </si>
  <si>
    <t>Horas requeridas</t>
  </si>
  <si>
    <t>ACTIVIDAD 6.3</t>
  </si>
  <si>
    <t>Sueldos ajustados</t>
  </si>
  <si>
    <t>Ajustes de sueldo solicitados</t>
  </si>
  <si>
    <t>OBJETIVO COMPONENTE 7</t>
  </si>
  <si>
    <t>ACTIVIDAD 7.1</t>
  </si>
  <si>
    <t>Número de obras supervisadas</t>
  </si>
  <si>
    <t xml:space="preserve">Número de obras en ejecución </t>
  </si>
  <si>
    <t>ACTIVIDAD 7.2</t>
  </si>
  <si>
    <t>Número de iniciativas autorizadas</t>
  </si>
  <si>
    <t xml:space="preserve"> Número de iniciativas presentas</t>
  </si>
  <si>
    <t>ACTIVIDAD 7.3</t>
  </si>
  <si>
    <t>Porcentaje de expedientes completos de las obras terminadas</t>
  </si>
  <si>
    <t>Número de expedientes completos</t>
  </si>
  <si>
    <t xml:space="preserve">Número de expedientes de obras terminadas </t>
  </si>
  <si>
    <t>OBJETIVO COMPONENTE 8</t>
  </si>
  <si>
    <t>ACTIVIDAD 8.1</t>
  </si>
  <si>
    <t>Elaborar todos los proyectos y atender todas las peticiones solicitadas.</t>
  </si>
  <si>
    <t>Elaborar proyectos de obra</t>
  </si>
  <si>
    <t>Porcentaje de proyectos de obra realizados</t>
  </si>
  <si>
    <t>Número de proyectos elaborados</t>
  </si>
  <si>
    <t>Número de proyectos solicitados</t>
  </si>
  <si>
    <t>ACTIVIDAD 8.2</t>
  </si>
  <si>
    <t>Número de presupuestos elaborados y revisados</t>
  </si>
  <si>
    <t>Número de presupuestos solicitados</t>
  </si>
  <si>
    <t>OBJETIVO 9</t>
  </si>
  <si>
    <t>Es el indicador de gestión que mide el porcentaje de personal  contratado que cumple con el perfil requerido para el puesto</t>
  </si>
  <si>
    <t>Es el indicador de gestión que mide el porcentaje de  horas de capacitación  impartidas al personal de operación</t>
  </si>
  <si>
    <t xml:space="preserve">Dirección de Transparencia </t>
  </si>
  <si>
    <t>Contribuir al proceso de legitimación en materia de transparencia mediante el cumplimiento cabal de lo signado y atendiendo los principios rectores</t>
  </si>
  <si>
    <t xml:space="preserve">Se ha ganado día a día la confiabilidad plena de los ciudadanos en el actuar de Ayuntamiento Municipal.    </t>
  </si>
  <si>
    <t>Se ha mejorado la calificación municipal en cuestión de Transparencia y Acceso a la información pública</t>
  </si>
  <si>
    <t>Requerir la información a los directores que tienen obligación de entregarla en tiempo y forma</t>
  </si>
  <si>
    <t>Porcentaje de requerimientos de información entregados a tiempo</t>
  </si>
  <si>
    <t>Es  el indicador de gestión que mide el número de requerimientos de información que han entregado en tiempo y forma los Directores obligados</t>
  </si>
  <si>
    <t>(Número de requerimientos entregados / Número de requerimientos solicitados) *100</t>
  </si>
  <si>
    <t>Información subida y comprobable en la Plataforma</t>
  </si>
  <si>
    <t>Los Directores conocen y cumplen sus obligaciones</t>
  </si>
  <si>
    <t>Impartir una capacitación a Directores sobre la importancia del cumplimiento y las consecuencias del incumplimiento</t>
  </si>
  <si>
    <t>Capacitación impartida</t>
  </si>
  <si>
    <t>Es el indicador de gestión que indica si la capacitación fue impartida por el ITEI a los Directores del Ayuntamiento</t>
  </si>
  <si>
    <t>Capacitación impartida / Capacitación solicitada</t>
  </si>
  <si>
    <t>Lista de asistencia de los Directores a la capacitación</t>
  </si>
  <si>
    <t>El ITEI agenda capacitación al municipio</t>
  </si>
  <si>
    <t xml:space="preserve">Dar respuesta a las solicitudes de información que se reciben de los ciudadanos </t>
  </si>
  <si>
    <t>Porcentaje de solicitudes de información contestadas</t>
  </si>
  <si>
    <t>Es  el indicador de gestión que mide el número de solicitudes ciudadanas de información que han recibido respuesta</t>
  </si>
  <si>
    <t>(Número de solicitudes contestadas / Número estimado de solicitudes por recibir) * 100</t>
  </si>
  <si>
    <t>Mensual</t>
  </si>
  <si>
    <t>Copia de oficios de respuesta</t>
  </si>
  <si>
    <t>Se reciben solicitudes de información por parte de la ciudadanía</t>
  </si>
  <si>
    <t>Subir a la página oficial los documentos recibidos de las diferentes áreas del ayuntamiento</t>
  </si>
  <si>
    <t>Porcentaje de documentos subidos a la página oficial del ayuntamiento</t>
  </si>
  <si>
    <t>Es  el indicador de gestión que mide el número de documentos que han sido subidos a la página oficial del Ayuntamiento</t>
  </si>
  <si>
    <t>(Número de documentos subidos / Número de documentos requeridos) *100</t>
  </si>
  <si>
    <t>Información subida y comprobable en la Página oficial</t>
  </si>
  <si>
    <t>Actualizar los formatos de la Plataforma Nacional de Transparencia</t>
  </si>
  <si>
    <t>Porcentaje de formatos actualizados en la PNT</t>
  </si>
  <si>
    <t>Es  el indicador de gestión que mide el número de formatos que han sido actualizados y subidos a la PNT</t>
  </si>
  <si>
    <t>(Número de formatos actualizados / Número de formatos por actualizar) *100</t>
  </si>
  <si>
    <t>Número de requerimientos entregados</t>
  </si>
  <si>
    <t>Número de requerimientos solicitados</t>
  </si>
  <si>
    <t>Capacitación solicitada</t>
  </si>
  <si>
    <t>Número de solicitudes contestadas</t>
  </si>
  <si>
    <t>Número estimado de solicitudes por recibir</t>
  </si>
  <si>
    <t>Número de documentos subidos</t>
  </si>
  <si>
    <t>Número de documentos requeridos</t>
  </si>
  <si>
    <t>Número de formatos actualizados</t>
  </si>
  <si>
    <t>Número de formatos por actualizar</t>
  </si>
  <si>
    <t>Los directores cumplen con entregar la información requerida y la unidad de transparencia cuenta con los recursos humanos suficientes para subir la información recibida</t>
  </si>
  <si>
    <t>Los funcionarios cumplen con entregar la información requerida y la unidad de transparencia cuenta con los recursos humanos suficientes para subir la información recibida</t>
  </si>
  <si>
    <t>Dirección de Desarrollo Rural</t>
  </si>
  <si>
    <t>Apoyar los procesos de gestión para el desarrollo rural sustentable mediante un equipo de trabajo integrado, que canaliza de manera eficiente los diferentes recursos y que brinda atención a todos los sectores del medio rural.</t>
  </si>
  <si>
    <t>Se atienden las necesidades y se promueve el desarrollo rural sustentable para mejorar la productividad del campo y elevar la calidad de vida de la población de la zona rural.</t>
  </si>
  <si>
    <t>Los caminos rurales del municipio han sido reparados</t>
  </si>
  <si>
    <t xml:space="preserve">Aprobar en el CMDR los caminos, brechas y bordos que presenten los integrantes e incluirlos en el programa para ser reparados </t>
  </si>
  <si>
    <t>Porcentaje de solicitudes de mejoramiento de caminos, brechas y bordos aprobadas</t>
  </si>
  <si>
    <t>Es el indicador de gestión que mide el número de obras seleccionadas para ser ejecutadas de entre las solicitadas</t>
  </si>
  <si>
    <t>(Número de obras aprobadas  / Número de obras solicitadas) * 100</t>
  </si>
  <si>
    <t>Obras del programa "A toda maquina" de la SADER mediante la aprobación del CMDR</t>
  </si>
  <si>
    <t>Se reciben peticiones de reparación de caminos rurales, desazolve de bordos y nivelación de predios</t>
  </si>
  <si>
    <t xml:space="preserve">Mantener el mayor número posible de caminos, brechas y bordos en condiciones seguras y funcionales.  </t>
  </si>
  <si>
    <t>Porcentaje de caminos, brechas y bordos  reparados</t>
  </si>
  <si>
    <t>Es el indicador de gestión que mide el número de obras ejecutadas de entre las seleccionadas</t>
  </si>
  <si>
    <t>(Número de obras ejecutadas / Número de obras seleccionadas) * 100</t>
  </si>
  <si>
    <t>Reportes de finiquito de cada obra realizada.</t>
  </si>
  <si>
    <t>Se cuenta con los recursos materiales, humanos y/o financieros para ejecutar las obras que sean seleccionadas</t>
  </si>
  <si>
    <t>Los productores agropecuarios del municipio han sido identificados</t>
  </si>
  <si>
    <t>Continuar registrando productores agropecuarios para la credencial agroalimentaria</t>
  </si>
  <si>
    <t>Porcentaje de credenciales expedidas</t>
  </si>
  <si>
    <t>Es el indicador de gestión que mide cuántos productores obtienen su credencial para dar cumplimiento a una disposición de la SADER y tener acceso a los apoyos</t>
  </si>
  <si>
    <t>(Número de credenciales expedidas / Número estimado de credenciales por expedir) * 100</t>
  </si>
  <si>
    <t>Constancia de registro en el programa de credenciales agroalimentarias implementado por la SADER en el Estado</t>
  </si>
  <si>
    <t>La Dirección emite las convocatorias correspondientes y se reciben solicitudes</t>
  </si>
  <si>
    <t>Registrar nuevas patentes ganaderas o renovación</t>
  </si>
  <si>
    <t>Porcentaje de ganaderos o introductores registrados</t>
  </si>
  <si>
    <t>Es el indicador de gestión que mide el número de ganaderos que se registran para dar cumplimiento a la disposición de la SADER y tener acceso a beneficios</t>
  </si>
  <si>
    <t>(Número de patentes expedidas / Número estimado de patentes por solicitar) * 100</t>
  </si>
  <si>
    <t>Constancia de registro en el programa de expedición de patente y credencial agroalimentaria implementada por la SADER</t>
  </si>
  <si>
    <t>Los productores agropecuarios han sido capacitados para realizar sus actividades con mayor productividad</t>
  </si>
  <si>
    <t>Capacitar a productores en diferentes temas de productividad y mejores prácticas en actividades agrícolas y pecuarias</t>
  </si>
  <si>
    <t>Porcentaje de pláticas y/o talleres impartidos</t>
  </si>
  <si>
    <t>Es el indicador de gestión que mide el número de pláticas y/o talleres que han sido impartidas a los productores del municipio</t>
  </si>
  <si>
    <t>(Número de pláticas y / o talleres impartidos / Número de pláticas y/o talleres programados) * 100</t>
  </si>
  <si>
    <t xml:space="preserve">Programas de cada Taller y listas de los productores que asisten </t>
  </si>
  <si>
    <t>La Dirección cuenta con los recursos para el pago de instructores, emite las convocatorias correspondientes y los productores asisten</t>
  </si>
  <si>
    <t>Que los productores agropecuarios del municipio acudan a exposiciones o eventos de transferencia de tecnología</t>
  </si>
  <si>
    <t xml:space="preserve">Porcentaje de eventos o exposiciones a los que acuden los productores </t>
  </si>
  <si>
    <t>Es el indicador de gestión que mide el número de eventos o expos en los que se presentan los productores agropecuarios del municipio</t>
  </si>
  <si>
    <t>(Número de eventos a los que se acude / Número de eventos programados) * 100</t>
  </si>
  <si>
    <t xml:space="preserve">Programas de evento y listas de los productores que asisten </t>
  </si>
  <si>
    <t>La Dirección cuenta con los recursos para el transporte y emite las convocatorias correspondientes</t>
  </si>
  <si>
    <t>La Dirección de Desarrollo Rural ha realizado las acciones que le son propias</t>
  </si>
  <si>
    <t>Gestionar la documentación necesaria de los productores  para el trámite de apoyos en las dependencias de SADER Estatal y Federal.</t>
  </si>
  <si>
    <t>Porcentaje de expedientes conformados</t>
  </si>
  <si>
    <t xml:space="preserve">Es el indicador de gestión que mide el número de expedientes conformados para tramitar apoyos estatales o federales  </t>
  </si>
  <si>
    <t>(Número de expedientes conformados / Número estimado de expedientes por conformar) * 100</t>
  </si>
  <si>
    <t>Expedientes</t>
  </si>
  <si>
    <t>Se emiten convocatorias en tiempo y forma y los productores responden a éstas</t>
  </si>
  <si>
    <t>Llevar a cabo las sesiones ordinarias  del Consejo Municipal de Desarrollo Rural</t>
  </si>
  <si>
    <t>Porcentaje de sesiones realizadas</t>
  </si>
  <si>
    <t>Es el indicador de gestión que mide el número de sesiones del Concejo Municipal que se realizaron</t>
  </si>
  <si>
    <t>(Número de sesiones realizadas / Número de sesiones programadas) * 100</t>
  </si>
  <si>
    <t>Se emitieron convocatorias en tiempo y forma</t>
  </si>
  <si>
    <t>Actividad 4.3</t>
  </si>
  <si>
    <t>Realizar revisiones periódicas a los caminos y linderos del municipales</t>
  </si>
  <si>
    <t>Es el indicador de gestión que mide el número de revisiones realizadas en caminos y linderos del municipio</t>
  </si>
  <si>
    <t>Fotográfica y Formatos de atención</t>
  </si>
  <si>
    <t>La Dirección cuenta con el personal y vehículos para realizar las revisiones</t>
  </si>
  <si>
    <t>Actividad 4.4</t>
  </si>
  <si>
    <t>Llevar a cabo visitas para la  detección de necesidades del sector rural</t>
  </si>
  <si>
    <t>Es el indicador de gestión que mide el número de visitas realizadas al sector rural para detectar sus necesidades</t>
  </si>
  <si>
    <t>(Número de visitas realizadas / Número de visitas programadas) * 100</t>
  </si>
  <si>
    <t>La Dirección cuenta con el personal y vehículos para realizar las visitas</t>
  </si>
  <si>
    <t>Número de obras aprobadas</t>
  </si>
  <si>
    <t>Número de obras solicitadas</t>
  </si>
  <si>
    <t>Número de obras ejecutadas</t>
  </si>
  <si>
    <t>Número de obras seleccionadas</t>
  </si>
  <si>
    <t xml:space="preserve">Porcentaje de credenciales expedidas </t>
  </si>
  <si>
    <t>Número de credenciales expedidas</t>
  </si>
  <si>
    <t>Número estimado de credenciales por expedir</t>
  </si>
  <si>
    <t>Número de patentes expedidas</t>
  </si>
  <si>
    <t>Número estimado de patente por expedir</t>
  </si>
  <si>
    <t>Número de pláticas y / o talleres impartidos</t>
  </si>
  <si>
    <t>Número de pláticas y / o talleres programados</t>
  </si>
  <si>
    <t>Número de eventos a los que se acude</t>
  </si>
  <si>
    <t>Número de expedientes conformados</t>
  </si>
  <si>
    <t>Número estimado de expedientes por conformar</t>
  </si>
  <si>
    <t>Número de sesiones programadas</t>
  </si>
  <si>
    <t>ACTIVIDAD 4.3</t>
  </si>
  <si>
    <t>ACTIVIDAD 4.4</t>
  </si>
  <si>
    <t>Número de visitas programadas</t>
  </si>
  <si>
    <t>Fotográfica y Bitácora de revisiones</t>
  </si>
  <si>
    <t>Dirección de CE-MUJER</t>
  </si>
  <si>
    <t>Contribuir a que se reconozcan y se impulsen las políticas de igualdad sustantiva y la defensa de los derechos humanos de las mujeres.</t>
  </si>
  <si>
    <t xml:space="preserve"> Se impulsa y da seguimiento a las políticas públicas encaminadas a la autonomía de las mujeres y el fortalecimiento de la autoestima y el plan de familia.</t>
  </si>
  <si>
    <t>Se ha fortalecido la autovaloración de las mujeres desde la edad escolar.</t>
  </si>
  <si>
    <t>Impartir charlas y entregar  material informativo sobre prevención de la violencia  escolar (Bullying) en instituciones educativas de la Cabecera Municipal.</t>
  </si>
  <si>
    <t>Porcentaje de charlas de prevención impartidas en la Cabecera Municipal</t>
  </si>
  <si>
    <t>Es indicador de gestión que mide el número de charlas de prevención impartidas en instituciones educativas de la Cabecera Municipal</t>
  </si>
  <si>
    <t>(Número de charlas impartidas / Número de charlas programadas) * 100</t>
  </si>
  <si>
    <t>Oficios, fotografías y listas de asistencia a las charlas</t>
  </si>
  <si>
    <t>Las instituciones tienen interés en que se impartan las charlas</t>
  </si>
  <si>
    <t>Impartir charlas y entregar material informativo  sobre prevención de la violencia  escolar (Bullying) en  instituciones educativas de las Delegaciones y rancherías</t>
  </si>
  <si>
    <t>Porcentaje de charlas de prevención impartidas en Delegaciones y rancherías</t>
  </si>
  <si>
    <t>Es indicador de gestión que mide el número de charlas de prevención impartidas en instituciones educativas de las Delegaciones y rancherías</t>
  </si>
  <si>
    <t>Se han promovido políticas públicas de igualdad de oportunidades entre mujeres y hombres y se han llevado a cabo acciones para prevenir de la violencia de género en el municipio.</t>
  </si>
  <si>
    <t>En conjunto con la regidora de igualdad, crear el Reglamento Municipal contra la violencia de género.</t>
  </si>
  <si>
    <t>Porcentaje de avance en la elaboración del reglamento</t>
  </si>
  <si>
    <t>Es indicador de gestión que mide el avance en la elaboraión del reglamento, desde su redacción hasta su aprobación</t>
  </si>
  <si>
    <t>Gestión.</t>
  </si>
  <si>
    <t>(Avance realizado / Avance programado) * 100</t>
  </si>
  <si>
    <t>Oficios, borradores y acta de aprobación en cabildo</t>
  </si>
  <si>
    <t>Hay disposición por parte del la regidora para hacer el reglamento</t>
  </si>
  <si>
    <t xml:space="preserve">Es indicador de gestión que mide el número de visitas a las delegaciones y rancherías con la asistencia de la regidora para entregar material y dar charlas sobre la importancia de la prevención.  </t>
  </si>
  <si>
    <t>Hay disposición por parte del la regidora para estar presente en las charlas.</t>
  </si>
  <si>
    <t xml:space="preserve">Realizar 3  campañas públicas y entrega de material informativo para hacer conciencia sobre la importancia de la prevención. </t>
  </si>
  <si>
    <t>Porcentaje de campañas de prevención realizadas</t>
  </si>
  <si>
    <t xml:space="preserve">Es indicador de gestión que mide el número de campañas de prevención realizadas para concientizar a la ciudadanía </t>
  </si>
  <si>
    <t>(Número de campañas realizadas  / Número de campañas programadas) * 100</t>
  </si>
  <si>
    <t>La ciudadanía acude a las convocatorias</t>
  </si>
  <si>
    <t>La Dependencia ha cumplido en las labores que le son propias</t>
  </si>
  <si>
    <t xml:space="preserve">Actividad 3.1 </t>
  </si>
  <si>
    <t>Atender a la población de la cabecera y las delegaciones que solicite servicios de asesoría legal, trabajo social y atención psicológica.</t>
  </si>
  <si>
    <t>Porcentaje de servicios brindados</t>
  </si>
  <si>
    <t>Es el indicador de gestión que mide el número de servicios de asesoría legal, trabajo social y atención psicológica que se han brindado a los ciudadanos en todo el municipio.</t>
  </si>
  <si>
    <t>(Número de servicios brindados / Número estimado de servicios por brindar) * 100</t>
  </si>
  <si>
    <t>Se le abre un expediente a cada persona si es psicológica, y a el resto solo se toman datos para su seguimiento.</t>
  </si>
  <si>
    <t>Los ciudadanos solicitan los servicios</t>
  </si>
  <si>
    <t xml:space="preserve">Hacer publicidad constante en redes sociales  para  dar a conocer los servicios de la dependencia. </t>
  </si>
  <si>
    <t>Porcentaje de publicaciones efectuadas</t>
  </si>
  <si>
    <t>Es el indicador de gestión que mide el número de publicaciones sobre los servicios y acciones de la dependencia que se han subido a redes sociales</t>
  </si>
  <si>
    <t>(Número de publicaciones subidas / Número  de publicaciones programadas) *100</t>
  </si>
  <si>
    <t>Publicaciones en redes sociales</t>
  </si>
  <si>
    <t>Porcentaje de instalaciones del módulo informativo</t>
  </si>
  <si>
    <t>Es indicador de gestión que mide el número de veces que se instaló el módulo informativo en áreas  publicas.</t>
  </si>
  <si>
    <t>(Número de instalaciones realizadas / Número de instalaciones programadas) * 100</t>
  </si>
  <si>
    <t>Se cuenta con personal para atender el módulo</t>
  </si>
  <si>
    <t>Número de charlas impartidas</t>
  </si>
  <si>
    <t>Número de charlas programadas</t>
  </si>
  <si>
    <t>Avance realizado</t>
  </si>
  <si>
    <t>Visitas realizadas</t>
  </si>
  <si>
    <t>Visitas programadas</t>
  </si>
  <si>
    <t>Número de servicios brindados</t>
  </si>
  <si>
    <t>Número de publicaciones subidas</t>
  </si>
  <si>
    <t>Número  de publicaciones programadas</t>
  </si>
  <si>
    <t>Instalaciones realizadas</t>
  </si>
  <si>
    <t>Instalaciones programadas</t>
  </si>
  <si>
    <t>Es indicador de gestión que mide el avance en la elaboración del reglamento, desde su redacción hasta su aprobación</t>
  </si>
  <si>
    <t>SECRETARÍA GENERAL</t>
  </si>
  <si>
    <t>Auxiliar a la Presidente municipal en la conducción de las políticas internas municipales, vigilar que los actos del ayuntamiento se realicen con estricto apego a derecho, así como en las funciones administrativas para el continuo flujo de los servicios y atención general de la ciudadanía.</t>
  </si>
  <si>
    <t xml:space="preserve">Se atiende el trabajo diario de la Secretaría proporcionando un mejor servicio a la ciudadanía en un ámbito de legalidad.  </t>
  </si>
  <si>
    <t>La Secretaría ha cumplido sus funciones para las sesiones de Cabildo</t>
  </si>
  <si>
    <t xml:space="preserve">Elaborar los expedientes para las Sesiones de Cabildo </t>
  </si>
  <si>
    <t>Porcentaje de expedientes elaborados</t>
  </si>
  <si>
    <t xml:space="preserve">Es el indicador de gestión que mide el número de expedientes elaborados  previo a las Sesiones de Cabildo para entregarse a cada Edil </t>
  </si>
  <si>
    <t>(Número de expedientes elaborados / Número estimado de expedientes por elaborar) * 100</t>
  </si>
  <si>
    <t>Listas de acuse de recibo.</t>
  </si>
  <si>
    <t>Se llevan a cabo las Sesiones de Cabildo programadas</t>
  </si>
  <si>
    <t xml:space="preserve">Llevar a cabo las sesiones de Cabildo  </t>
  </si>
  <si>
    <t>Porcentaje de sesiones de cabildo realizadas</t>
  </si>
  <si>
    <t>Es el indicador de gestión  que mide el número de sesiones de Ayuntamiento que se han llevado a cabo</t>
  </si>
  <si>
    <t xml:space="preserve">Actas de cabildo, Transmisión de video Facebook </t>
  </si>
  <si>
    <t>El Cabildo cumple con su responsabilidad de asistir a las sesiones convocadas</t>
  </si>
  <si>
    <t>Se brinda atención expedita y eficiente a la Ciudadanía</t>
  </si>
  <si>
    <t>Elaborar y expedir las Cartas de Policía, Modo honesto de vivir, Residencia, Dependencia económica, Recomendación, Límite territorial, Identidad, Origen y Comprobantes de domicilio que los ciudadanos soliciten</t>
  </si>
  <si>
    <t>Porcentaje de cartas y comprobantes expedidos</t>
  </si>
  <si>
    <t xml:space="preserve">Es el indicador de gestión que mide el número de cartas y comprobantes expedidos a solicitud de la ciudadanía </t>
  </si>
  <si>
    <t xml:space="preserve">Gestión </t>
  </si>
  <si>
    <t>(Número de cartas y comprobantes expedidos / Número estimado de cartas y comprobantes por solicitar) *100</t>
  </si>
  <si>
    <t xml:space="preserve">Copia para archivo del trámite realizado por el interesado </t>
  </si>
  <si>
    <t>Se reciben solicitudes de trámites</t>
  </si>
  <si>
    <t>Expedir los permisos para extensión de horario para eventos públicos y privados</t>
  </si>
  <si>
    <t>Porcentaje de permisos expedidos</t>
  </si>
  <si>
    <t xml:space="preserve">Es el indicador de gestión que mide el número de  permisos para extensión de horario expedidos a solicitud de la ciudadanía </t>
  </si>
  <si>
    <t>(Número de permisos expedidos / Número estimado de permisos por solicitar) *100</t>
  </si>
  <si>
    <t>Se reciben solicitudes de permisos</t>
  </si>
  <si>
    <t>Certificar documentos de particulares que acreditan su propiedad de gavetas en el Panteón Municipal</t>
  </si>
  <si>
    <t>Porcentaje de certificaciones expedidas</t>
  </si>
  <si>
    <t xml:space="preserve">Es el indicador de gestión que mide el número de certificaciones expedidas que regularizan la propiedad de particulares en el panteón municipal </t>
  </si>
  <si>
    <t>(Número  de certificaciones expedidas / Número estimado de certificaciones solicitadas ) *100</t>
  </si>
  <si>
    <t>Se reciben solicitudes de certificación</t>
  </si>
  <si>
    <t>Llevar a cabo la publicación y constancia de edictos</t>
  </si>
  <si>
    <t>Porcentaje de edictos publicados</t>
  </si>
  <si>
    <t>Es el indicador de gestión que mide en número de edictos que por orden judicial se publican en los estrados de la presidencia</t>
  </si>
  <si>
    <t xml:space="preserve">(Número  de edictos publicados / Número estimado de edictos por publicar)*100 </t>
  </si>
  <si>
    <t xml:space="preserve">Edictos en resguardo. </t>
  </si>
  <si>
    <t>Se reciben órdenes judiciales de publicación de edictos</t>
  </si>
  <si>
    <t>Actividad 2.5</t>
  </si>
  <si>
    <t>Fungir como Oficialía de Partes en cuanto a la recepción, registro y distribución de documentos</t>
  </si>
  <si>
    <t>Porcentaje de archivos documentales recibidos</t>
  </si>
  <si>
    <t>Es el indicador de gestión que mide el número de archivos que se reciben como Oficialía de Partes</t>
  </si>
  <si>
    <t>(Número de archivos recibidos / Número estimado de archivos por recibir) *100</t>
  </si>
  <si>
    <t>Bitácora de archivos recibidos</t>
  </si>
  <si>
    <t>Abogados tienen juicios en el juzgado mixto de primera instancia</t>
  </si>
  <si>
    <t>Actividad 2.6</t>
  </si>
  <si>
    <t>Elaboración de Pre Cartilla y registro para el Servicio Militar Nacional</t>
  </si>
  <si>
    <t xml:space="preserve">Porcentaje de Pre cartillas y trámites elaborados </t>
  </si>
  <si>
    <t xml:space="preserve">Es el indicador de gestión que mide el número de trámites para Pre cartillas del servicio nacional militar  </t>
  </si>
  <si>
    <t>(Número  de cartillas elaboradas/ Número estimado de cartillas por solicitar) *100</t>
  </si>
  <si>
    <t>Bitácora de cartillas elaboradas</t>
  </si>
  <si>
    <t>El equipamiento de la oficina ha sido mejorado</t>
  </si>
  <si>
    <t>Gestionar un escáner para respaldar los libros de cabildo</t>
  </si>
  <si>
    <t>Escáner adquirido</t>
  </si>
  <si>
    <t>Escáner recibido / Escáner solicitado</t>
  </si>
  <si>
    <t>Equipo funcionando en la Oficina</t>
  </si>
  <si>
    <t>Tesorería dispone de recursos para equipamiento</t>
  </si>
  <si>
    <t>Número de expedientes elaborados</t>
  </si>
  <si>
    <t>Número estimado de expedientes por elaborar</t>
  </si>
  <si>
    <t>Número de cartas y comprobantes expedidos</t>
  </si>
  <si>
    <t>Número estimado de cartas y comprobantes por solicitar</t>
  </si>
  <si>
    <t>Número de permisos expedidos</t>
  </si>
  <si>
    <t>Número estimado de permisos por solicitar</t>
  </si>
  <si>
    <t>Número  de certificaciones expedidas</t>
  </si>
  <si>
    <t>Número  de edictos publicados</t>
  </si>
  <si>
    <t>Número estimado de edictos por publicar</t>
  </si>
  <si>
    <t>ACTIVIDAD 2.5</t>
  </si>
  <si>
    <t>Número de archivos recibidos</t>
  </si>
  <si>
    <t xml:space="preserve"> Número estimado de archivos por recibir</t>
  </si>
  <si>
    <t>ACTIVIDAD 2.6</t>
  </si>
  <si>
    <t>Número  de cartillas elaboradas</t>
  </si>
  <si>
    <t>Número estimado de cartillas por solicitar</t>
  </si>
  <si>
    <t xml:space="preserve">Gestionar escáner para escanear libros de cabildo </t>
  </si>
  <si>
    <t>Escáner recibido</t>
  </si>
  <si>
    <t>Escáner solicitado</t>
  </si>
  <si>
    <t xml:space="preserve"> Impartir talleres sobre VIH / SIDA a estudiantes  de secundaria y educación media superior del municipio</t>
  </si>
  <si>
    <t>COMUSIDA</t>
  </si>
  <si>
    <t>Concientizar a la población sobre los riesgos y consecuencias de las enfermedades de trasmisión sexual.</t>
  </si>
  <si>
    <t>Se realizan capacitaciones, charlas y campañas de salud para prevenir enfermedades de transmisión sexual y mejorar la salud de la población</t>
  </si>
  <si>
    <t xml:space="preserve"> Estudiantes de secundaria y educación media superior, así como mujeres adolescentes del municipio reciben charlas de prevención.</t>
  </si>
  <si>
    <t xml:space="preserve"> Impartir talleres sobre el uso adecuando del preservativo a estudiantes  de secundaria y educación media superior del municipio</t>
  </si>
  <si>
    <t>Porcentaje de estudiantes que participaron en el taller</t>
  </si>
  <si>
    <t xml:space="preserve">Es el indicador de gestión que mide el numero de estudiantes que  participaron en el taller sobre el uso adecuado del preservativo. </t>
  </si>
  <si>
    <t>(Número de alumnos participantes  / Número de alumnos estimados por participar) * 100</t>
  </si>
  <si>
    <t xml:space="preserve">Lista de asistencias y fotografías </t>
  </si>
  <si>
    <t>Se cuenta con los recursos y materiales necesarios para cumplir con las actividades; las instituciones solicitan los talleres</t>
  </si>
  <si>
    <t>Es el indicador de gestión que mide el numero de estudiantes que participaron el taller VIH / SIDA</t>
  </si>
  <si>
    <t>Impartir charlas informativas sobre el uso de métodos de planificación y anticoncepción a las adolescentes y jóvenes entre los 13 y 18 años para prevenir el embarazo adolescente</t>
  </si>
  <si>
    <t>Porcentaje de adolescentes que recibieron la asesoría</t>
  </si>
  <si>
    <t>Es el indicador de gestión que mide el número de  mujeres entre 13 y 18 años  que  recibieron asesoría sobre métodos de planificación y anticoncepción</t>
  </si>
  <si>
    <t>(Número de adolescentes asesoradas  / Número estimado de adolescentes por asesorar) * 100</t>
  </si>
  <si>
    <t xml:space="preserve">trimestrales </t>
  </si>
  <si>
    <t xml:space="preserve">lista de asistencia y fotografías </t>
  </si>
  <si>
    <t>la oficina cuenta con los recursos y materiales necesarios para cumplir con las actividades.</t>
  </si>
  <si>
    <t xml:space="preserve">ascendente </t>
  </si>
  <si>
    <t>Se practican pruebas de VIH a la población que lo requiere; se asesora sobre VIH/SIDA y el uso adecuado del preservativo</t>
  </si>
  <si>
    <t>Impartir asesorías sobre el uso adecuado del condón en los Stands y  en el consultorio</t>
  </si>
  <si>
    <t xml:space="preserve">Porcentaje de ciudadanos que recibieron asesoría </t>
  </si>
  <si>
    <t xml:space="preserve">Es el indicador de gestión que mide el numero de ciudadanos que  recibieron asesoría sobre el uso adecuado del preservativo. </t>
  </si>
  <si>
    <t>(Número de ciudadanos asesorados  / Número estimado de ciudadanos por asesorar) * 100</t>
  </si>
  <si>
    <t xml:space="preserve">Agenda de consultas y fotografías </t>
  </si>
  <si>
    <t>Se cuenta con los recursos y materiales necesarios para cumplir con las actividades.</t>
  </si>
  <si>
    <t>Aplicar pruebas rápidas de detección de VIH / SIDA en Stands, consultorios, empresas y comunidades que lo soliciten</t>
  </si>
  <si>
    <t>Porcentaje de pruebas aplicadas</t>
  </si>
  <si>
    <t xml:space="preserve">Es el indicador de gestión que mide el numero de pruebas rápidas de detección de VIH / SIDA aplicadas en Stands, consultorios, empresas y comunidades que lo solicitaron </t>
  </si>
  <si>
    <t>(Número de pruebas aplicadas / Número estimado de pruebas por aplicar) * 100</t>
  </si>
  <si>
    <t>Comprobantes de uso del inventario de reactivos</t>
  </si>
  <si>
    <t>Impartir talleres sobre VIH / SIDA en empresas, instituciones y comunidades que lo soliciten</t>
  </si>
  <si>
    <t>Porcentaje de ciudadanos que participaron en el taller sobre el VIH/SIDA</t>
  </si>
  <si>
    <t>Es el indicador de gestión que mide el numero de ciudadanos que participaron el taller VIH / SIDA</t>
  </si>
  <si>
    <t>(Número de ciudadanos participantes  / Número estimado de ciudadanos por participar) * 100</t>
  </si>
  <si>
    <t xml:space="preserve">Listas de asistencia y fotografías </t>
  </si>
  <si>
    <t>Realizar revisiones para rellenar  dispensadores de preservativos en bares y oficinas de gobierno.</t>
  </si>
  <si>
    <t>Porcentaje de revisiones realizadas a los dispensadores</t>
  </si>
  <si>
    <t>Es el indicador de gestión que mide la cantidad de veces que se revisaron los dispensadores para ser rellenados</t>
  </si>
  <si>
    <t>Material Fotográfico</t>
  </si>
  <si>
    <t>Hay suficiencia de preservativos para proveer a todos los dispensadores</t>
  </si>
  <si>
    <t>Llevar a cabo las sesiones ordinarias y extraordinarias del Comité municipal de la salud.</t>
  </si>
  <si>
    <t>Es el indicador de gestión que mide el número total de sesiones del Comité  Municipal que se realizaron</t>
  </si>
  <si>
    <t>Número de alumnos participantes</t>
  </si>
  <si>
    <t>Número de alumnos estimados por participar</t>
  </si>
  <si>
    <t>Número de adolescentes asesoradas</t>
  </si>
  <si>
    <t>Número estimado de adolescentes por asesorar</t>
  </si>
  <si>
    <t>Número de ciudadanos asesorados</t>
  </si>
  <si>
    <t>Número estimado de ciudadanos por asesorar</t>
  </si>
  <si>
    <t>Número de pruebas aplicadas</t>
  </si>
  <si>
    <t>Número estimado de pruebas por aplicar</t>
  </si>
  <si>
    <t>Número de ciudadanos participantes</t>
  </si>
  <si>
    <t>Número estimado de ciudadanos por participar</t>
  </si>
  <si>
    <t>Según la periodicidad exigida, cumplir con el 100% de los requerimentos de Transparencia</t>
  </si>
  <si>
    <t>DIRECCIÓN DE CULTURA</t>
  </si>
  <si>
    <t>Consolidar los elementos culturales que nos identifican como arandenses a través de  las actividades culturales  vinculadas a nuestras tradiciones; poniendo al alcance de la ciudadanía todos los programas culturales existentes.</t>
  </si>
  <si>
    <t xml:space="preserve">La Dirección de Cultura trabaja para impulsar en los habitantes del municipio de Arandas, el aprecio, la práctica, el reconocimiento y la conservación de las distintas expresiones culturales y artísticas que conforman nuestra identidad, desarrollan nuestro potencial humano y expresan la realidad contextual del mismo. </t>
  </si>
  <si>
    <t xml:space="preserve">Se realizan actividades y eventos artísticos que fomentan nuestras tradiciones y cultura en las fiestas más representativas del Municipio. </t>
  </si>
  <si>
    <t xml:space="preserve">Intervenir con actividades culturales en las principales Fiestas de la Cabecera Municipal y las Delegaciones </t>
  </si>
  <si>
    <t>Porcentaje de actividades culturales realizadas en la Cabecera Municipal y las Delegaciones</t>
  </si>
  <si>
    <t>Es el indicador de gestión que mide el número de actividades culturales con las que la Dirección de Cultura participa en las fiestas populares de la cabecera municipal y las Delegaciones</t>
  </si>
  <si>
    <t>(Número de actividades culturales realizadas / Número de actividades culturales programadas) * 100</t>
  </si>
  <si>
    <t>Convenios de contrataciones artísticas y proveedores de equipo, comprobantes de gastos, evidencia fotográfica</t>
  </si>
  <si>
    <t>La Dirección de Cultura cuenta con el presupuesto requerido</t>
  </si>
  <si>
    <t>Se otorgan reconocimientos a personajes ilustres del municipio.</t>
  </si>
  <si>
    <t xml:space="preserve"> Hacer entrega de la Presea Medina Ascencio</t>
  </si>
  <si>
    <t>Evento de entrega realizado</t>
  </si>
  <si>
    <t>Es el indicador de gestión que señala si se realizó o no el evento</t>
  </si>
  <si>
    <t>Evento realizado / Evento programado</t>
  </si>
  <si>
    <t>Evidencia fotográfica del evento</t>
  </si>
  <si>
    <t>Reconocer la labor y el legado de nuestros ciudadanos ilustres.</t>
  </si>
  <si>
    <t>Porcentaje de homenajes realizados</t>
  </si>
  <si>
    <t>Es el indicador de gestión que mide el número de homenajes a ciudadanos ilustres realizados</t>
  </si>
  <si>
    <t>(Número de homenajes realizados / Número de homenajes programados) * 100</t>
  </si>
  <si>
    <t xml:space="preserve">Los Talleres Culturales funcionan eficientemente y cuentan con reglamentos que regulan su operación </t>
  </si>
  <si>
    <t>En coordinación con la regidora de cultura, redactar el  Reglamento Interno de Talleres Municipales</t>
  </si>
  <si>
    <t>Oficios, borradores y reglamento aprobado</t>
  </si>
  <si>
    <t>Presentaciones públicas de los Talleres Culturales</t>
  </si>
  <si>
    <t>Porcentaje de presentaciones realizadas</t>
  </si>
  <si>
    <t>Es el indicador de gestión que mide el número de presentaciones publicas de los Talleres Municipales</t>
  </si>
  <si>
    <t>(Número de resentaciones realizadas / Número de presentaciones programadas) * 100</t>
  </si>
  <si>
    <t>Evidencia fotográfica de las presentaciones</t>
  </si>
  <si>
    <t>Gestionar la impartición de Talleres de capacitación artística para maestros talleristas</t>
  </si>
  <si>
    <t>Porcentaje de Talleres de capacitación artística realizados para maestros</t>
  </si>
  <si>
    <t>Es el indicador de gestión que mide el número de Talleres de capacitación artística que recibieron  maestros talleristas</t>
  </si>
  <si>
    <t>(Número de Talleres de capacitación impartidos / Número de Talleres de capacitación programados) * 100</t>
  </si>
  <si>
    <t>Lista de inscripción a cada taller y evidencia fotográfica</t>
  </si>
  <si>
    <t>Se ha estimulado la creación artística  entre el talento arandense</t>
  </si>
  <si>
    <t>Realizar exposiciones artísticas dentro del municipio y apoyar a los artistas en exposiciones fuera del Ayuntamiento</t>
  </si>
  <si>
    <t>Porcentaje de exposiciones artísticas realizadas</t>
  </si>
  <si>
    <t>Es el indicador de gestión que mide el número de exposiciones artísticas realizadas</t>
  </si>
  <si>
    <t>(Número de exposiciones realizadas / Número de exposiciones programadas) * 100</t>
  </si>
  <si>
    <t>Organizar Concursos de diversas disciplinas artísticas</t>
  </si>
  <si>
    <t>Porcentaje de concursos artísticos realizados</t>
  </si>
  <si>
    <t>Es el indicador de gestión que mide el número de concursos realizados</t>
  </si>
  <si>
    <t>(Número de concursos  realizados / Número de concursos programados) * 100</t>
  </si>
  <si>
    <t>Gestionar la impartición de Talleres de capacitación artística  para artistas independientes</t>
  </si>
  <si>
    <t>Porcentaje de talleres de capacitación realizados para artistas independientes</t>
  </si>
  <si>
    <t xml:space="preserve">Es el indicador de gestión que mide el número de Talleres de capacitación realizados para artistas independientes </t>
  </si>
  <si>
    <t>(Número de Talleres  realizados / Número de Talleres programados) * 100</t>
  </si>
  <si>
    <t>Componente  5</t>
  </si>
  <si>
    <t>La Banda Municipal ha cumplido con sus presentaciones públicas</t>
  </si>
  <si>
    <t>Llevar a cabo las presentaciones públicas de la Banda Municipal</t>
  </si>
  <si>
    <t>Es el indicador de gestión que mide el número de presentaciones públicas de la Banda  Municipal realizadas</t>
  </si>
  <si>
    <t>(Número de presentaciones realizadas / Número de presentaciones programadas) * 100</t>
  </si>
  <si>
    <t>Nómina, agenda de la Banda y evidencia fotográfica</t>
  </si>
  <si>
    <t>En transversalidad con otras Direcciones del Ayuntamiento hemos fomentado la Cultura Financiera y el Desarrollo Humano</t>
  </si>
  <si>
    <t xml:space="preserve">Gestionar Conferencias y talleres sobre Cultura Financiera y Desarrollo Humano </t>
  </si>
  <si>
    <t>Porcentaje de conferencias y talleres realizados</t>
  </si>
  <si>
    <t>Es el indicador de gestión que mide el número de conferencias y talleres realizados para fomentar la Cultura Financiera y el Desarrollo Humano</t>
  </si>
  <si>
    <t>(Número de conferencias o talleres realizados / Número de conferencias o talleres programados) * 100</t>
  </si>
  <si>
    <t>Componente 7</t>
  </si>
  <si>
    <t>Los Recursos de Secretaría de Cultura del Estado han sido gestionados</t>
  </si>
  <si>
    <t>Gestionar el recurso de Fondo de Talleres y el Fondo Jalisco de Animación Cultural para el municipio</t>
  </si>
  <si>
    <t>Porcentaje de gestiones realizadas</t>
  </si>
  <si>
    <t>Es el indicador de gestión que mide el número de gestiones  realizadas</t>
  </si>
  <si>
    <t>(Número de gestiones realizadas / Número de gestiones programadas) * 100</t>
  </si>
  <si>
    <t>Oficios y documentación de la gestión con Secretaría de Cultura del Estado</t>
  </si>
  <si>
    <t xml:space="preserve">La Dirección de Cultura cuenta con el apoyo de regiduría y la documentación requerida </t>
  </si>
  <si>
    <t>Número de actividades culturales realizadas</t>
  </si>
  <si>
    <t>Número de actividades culturales programadas</t>
  </si>
  <si>
    <t>Número de homenajes realizados</t>
  </si>
  <si>
    <t>Número de homenajes programados</t>
  </si>
  <si>
    <t xml:space="preserve">Número de presentaciones realizadas </t>
  </si>
  <si>
    <t xml:space="preserve"> Número de presentaciones programadas</t>
  </si>
  <si>
    <t>Número de Talleres de capacitación realizados</t>
  </si>
  <si>
    <t xml:space="preserve"> Número de Talleres de capacitación programados</t>
  </si>
  <si>
    <t>Porcentaje de exposiciones artisticas realizadas</t>
  </si>
  <si>
    <t xml:space="preserve">Número de exposiciones realizadas </t>
  </si>
  <si>
    <t xml:space="preserve"> Número de exposiciones programadas</t>
  </si>
  <si>
    <t>Porsentaje de concursos artísticos realizados</t>
  </si>
  <si>
    <t xml:space="preserve">Número de concursos  realizados </t>
  </si>
  <si>
    <t xml:space="preserve"> Número de concursos programados</t>
  </si>
  <si>
    <t>Gestionar la impartición de Talleres de capacitación artística para artistas independientes</t>
  </si>
  <si>
    <t xml:space="preserve">Número de Talleres  realizados </t>
  </si>
  <si>
    <t xml:space="preserve"> Número de Talleres programados</t>
  </si>
  <si>
    <t>Número de presentaciones realizadas</t>
  </si>
  <si>
    <t xml:space="preserve"> Número de pesentaciones programadas</t>
  </si>
  <si>
    <t>Número de conferencias o talleres realizados</t>
  </si>
  <si>
    <t xml:space="preserve"> Número de conferencias o talleres programados</t>
  </si>
  <si>
    <t>Número de gestiones realizadas</t>
  </si>
  <si>
    <t>Número de gestiones programadas</t>
  </si>
  <si>
    <t>DIRECCIÓN DE DEPORTES</t>
  </si>
  <si>
    <t>Contribuir a que el municipio cuente con espacios deportivos suficientes y en buen estado mediante el mantenimiento constante de la infraestructura deportiva y la atención a las necesidades de los deportista para promover el deporte como un medio de desarrollo social, sano esparcimiento e instrumento preventivo contra las adicciones y la delincuencia.</t>
  </si>
  <si>
    <t xml:space="preserve">El municipio de Arandas cuenta con espacios deportivos dignos y suficientes, que permiten fomentar la práctica deportiva y el desarrollo de los deportistas. </t>
  </si>
  <si>
    <t>Los espacios deportivos han recibido equipamiento, rehabilitación y mantenimiento</t>
  </si>
  <si>
    <t>Renovar la carpeta de pasto sintético en canchas de futbol de la UDDO</t>
  </si>
  <si>
    <t>Porcentaje de canchas renovadas</t>
  </si>
  <si>
    <t xml:space="preserve">Indicador de gestión que mide el número de canchas en las que ha sido renovado el pasto sintético. </t>
  </si>
  <si>
    <t>(Número de canchas renovadas / Número estimado de canchas por renovar) * 100</t>
  </si>
  <si>
    <t xml:space="preserve">Registros internos  para llevar el control y seguimiento de las rehabilitaciones. </t>
  </si>
  <si>
    <t xml:space="preserve">Se cuenta con los recursos económicos para realizar la renovación del pasto sintético. </t>
  </si>
  <si>
    <t>Rehabilitar y/o dar mantenimiento permanente a  los campos de futbol municipales y a los que se tienen en comodato</t>
  </si>
  <si>
    <t xml:space="preserve">Porcentaje de servicios de mantenimiento aplicados a las canchas de futbol </t>
  </si>
  <si>
    <t>Indicador de gestión que mide el número de servicios de mantenimiento aplicados a las canchas de futbol  municipales y a las que se tienen en comodato</t>
  </si>
  <si>
    <t>(Número de servicios de mantenimiento aplicados  / Número de servicios de mantenimiento programados) * 100</t>
  </si>
  <si>
    <t xml:space="preserve">Registros internos  para llevar el control y seguimiento de las rehabilitaciones y mantenimientos de canchas de futbol. . </t>
  </si>
  <si>
    <t xml:space="preserve">Se cuenta con los recursos económicos y herramientas de trabajo para llevar a cabo la rehabilitación y mantenimiento. </t>
  </si>
  <si>
    <t>Equipar las áreas de gimnasio  de unidades deportivas</t>
  </si>
  <si>
    <t xml:space="preserve">Porcentaje de equipamientos para gimnasio adquiridos </t>
  </si>
  <si>
    <t xml:space="preserve">Indicador de gestión que mide el número de equipamientos que han sido adquiridos para gimnasios de unidades deportivas </t>
  </si>
  <si>
    <t>(Número de equipamientos adquiridos / Número de equipamientos programados)</t>
  </si>
  <si>
    <t>Registros internos  para llevar el control y seguimiento de la adquisición de equipos</t>
  </si>
  <si>
    <t>Se cuenta con los recursos económicos para la adquisición de equipos</t>
  </si>
  <si>
    <t>Dar mantenimiento y/o rehabilitación constante a las unidades deportivas de la cabecera municipal</t>
  </si>
  <si>
    <t>Porcentaje de días que se aplica mantenimiento y/o rehabilitación</t>
  </si>
  <si>
    <t>Indicador de gestión que mide el número de días que se da mantenimiento y/o rehabilitación a las unidades deportivas de la cabecera municipal</t>
  </si>
  <si>
    <t>(Número de días en los que se dio mantenimiento y/o rehabilitación  / Número de días programados) * 100</t>
  </si>
  <si>
    <t xml:space="preserve">Registros internos  para llevar el control y seguimiento de días que se realizan rehabilitaciones y mantenimientos </t>
  </si>
  <si>
    <t>Se cuenta con los recursos económicos, herramientas y personal para llevar a cabo las labores programadas</t>
  </si>
  <si>
    <t>Se ha brindado apoyo a deportistas arandenses</t>
  </si>
  <si>
    <t>Gestionar material deportivo para apoyar y/o premiar torneos y ligas deportivas</t>
  </si>
  <si>
    <t>Porcentaje de material deportivo gestionado</t>
  </si>
  <si>
    <t>Indicador de gestión que mide el número de unidades de material deportivo (balones, medallas, etc.) que han sido gestionadas para apoyar y/o premiar torneos y ligas deportivas</t>
  </si>
  <si>
    <t>(Número de unidades de material deportivo gestionadas / Número de unidades de material deportivo solicitadas) * 100</t>
  </si>
  <si>
    <t>Registros internos  para llevar el control y seguimiento del material deportivo entregado</t>
  </si>
  <si>
    <t>Se cuenta con los recursos económicos para la compra del material deportivo solicitado</t>
  </si>
  <si>
    <t xml:space="preserve">Gestionar el apoyo de viáticos que solicitan los deportistas arandenses. </t>
  </si>
  <si>
    <t xml:space="preserve">Porcentaje apoyos gestionados </t>
  </si>
  <si>
    <t>Indicador de gestión que mide el número de apoyos para viáticos que se consiguieron para los deportistas que los solicitaron</t>
  </si>
  <si>
    <t>(Número de apoyos otorgados / Número estimado de solicitudes de apoyo por recibir) * 100</t>
  </si>
  <si>
    <t>Registros internos  para llevar el control y seguimiento de solicitudes recibidas y gestionadas para autorización</t>
  </si>
  <si>
    <t xml:space="preserve">Se cuenta con el apoyo de presidencia y oficialía mayor. </t>
  </si>
  <si>
    <t xml:space="preserve">Promover el deporte en los niños arandenses mediante los cursos de verano. </t>
  </si>
  <si>
    <t xml:space="preserve">Porcentaje de niños inscritos en los cursos de verano </t>
  </si>
  <si>
    <t xml:space="preserve">Indicador de gestión que mide el número de niños que participaron en los cursos de verano. </t>
  </si>
  <si>
    <t>(Número de niños inscritos / Número estimado de niños por inscribir) * 100</t>
  </si>
  <si>
    <t xml:space="preserve">Registros internos para llevar el control y seguimiento de niños asistentes a cursos de verano. </t>
  </si>
  <si>
    <t xml:space="preserve">Se tiene buena respuesta de los niños arandenses a la convocatoria. </t>
  </si>
  <si>
    <t>Bridar atención y  servicio a la ciudadanía que requiera el uso de las instalaciones deportivas municipales</t>
  </si>
  <si>
    <t>Porcentaje de días en servicio</t>
  </si>
  <si>
    <t>Indicador de gestión que mide el número de días que se brinda atención a la ciudadanía en unidades deportivas municipales</t>
  </si>
  <si>
    <t>(Número de  días que se brindó servicio / Número de días laborables del año) * 100</t>
  </si>
  <si>
    <t>Registros internos para llevar el control de atención y servicio a la ciudadanía</t>
  </si>
  <si>
    <t>Se cuenta con el personal para atender a la ciudadanía los 363 días del año</t>
  </si>
  <si>
    <t xml:space="preserve">OBJETIVOS UNITARIOS </t>
  </si>
  <si>
    <t>OBJETIVOS DE OPERATIVIDAD Y CONTROL INTERNO O PROPIOS DE LA UNIDAD RESPONSABLE</t>
  </si>
  <si>
    <t>Número de canchas renovadas</t>
  </si>
  <si>
    <t>Número estimado de canchas por renovar</t>
  </si>
  <si>
    <t>Número de servicios de mantenimiento aplicados</t>
  </si>
  <si>
    <t>Número de servicios de mantenimiento programados</t>
  </si>
  <si>
    <t>Número de equipamientos adquiridos</t>
  </si>
  <si>
    <t>Número de equipamientos programados</t>
  </si>
  <si>
    <t>Número de días en los que se dio mantenimiento y/o rehabilitación</t>
  </si>
  <si>
    <t>Número de días programados</t>
  </si>
  <si>
    <t>Número de unidades de material deportivo gestionadas</t>
  </si>
  <si>
    <t>Número de unidades de material deportivo solicitadas</t>
  </si>
  <si>
    <t>Número de apoyos otorgados</t>
  </si>
  <si>
    <t>Número estimado de solicitudes de apoyo por recibir</t>
  </si>
  <si>
    <t>Número de niños inscritos</t>
  </si>
  <si>
    <t>Número estimado de niños por inscribir</t>
  </si>
  <si>
    <t>Número de  días que se brindó servicio</t>
  </si>
  <si>
    <t>Número de días laborables del año</t>
  </si>
  <si>
    <t>DIRECCIÓN DE SERVICIOS MÉDICOS MUNICIPALES</t>
  </si>
  <si>
    <t xml:space="preserve">Contribuir a mejorar la calidad de los servicios Hospitalarios en Arandas mediante la oferta de servicios médicos especializados. </t>
  </si>
  <si>
    <t xml:space="preserve">Otorgar servicios médicos de calidad para subsanar las necesidades de salud de la población. </t>
  </si>
  <si>
    <t>La infraestructura, instalaciones y equipamiento del Hospital Sagrado Corazón de Jesús han sido mejoradas</t>
  </si>
  <si>
    <t xml:space="preserve">Remodelar las instalaciones Hospitalarias </t>
  </si>
  <si>
    <t>Porcentaje de áreas remodeladas</t>
  </si>
  <si>
    <t xml:space="preserve">Es el indicador de gestión que mide el numero de  áreas del hospital que han sido remodeladas o reactivadas </t>
  </si>
  <si>
    <t xml:space="preserve">(Número de áreas remodeladas / Número de áreas que requieren remodelación) * 100 </t>
  </si>
  <si>
    <t>Oficios para la gestión de recursos financieros, presupuestos y evidencia fotográfica de las áreas remodeladas</t>
  </si>
  <si>
    <t>Se cuenta con presupuesto para la remodelación</t>
  </si>
  <si>
    <t xml:space="preserve">Compra de Equipos nuevos y Semi Nuevos para equipamiento de las diferentes áreas del Hospital </t>
  </si>
  <si>
    <t>Porcentaje de equipos comprados</t>
  </si>
  <si>
    <t>Es el indicador de gestión que mide el número de equpos que se han adquirido para mejorar el equipamiento del hospital la compra de equipo para uso hospitalario</t>
  </si>
  <si>
    <t>(Número de equipos médicos adquiridos / Número de equipos médicos solicitados) * 100</t>
  </si>
  <si>
    <t>Oficios para la gestión de recursos financieros, facturas de compra de los equipos y evidencia fotográfica</t>
  </si>
  <si>
    <t>Se cuenta con presupuesto para la obtención de el equipamiento</t>
  </si>
  <si>
    <t xml:space="preserve">Gestionar la adquisición del equipo y del sistema de administración digital hospitalaria  y farmacia </t>
  </si>
  <si>
    <t>Porcentaje de gestiones logradas</t>
  </si>
  <si>
    <t xml:space="preserve">Es el indicador de gestión que mide la adquisición del punto de venta y  del sistema operativo de administración digital hospitalaria  y farmacia </t>
  </si>
  <si>
    <t>(Número de gestiones logradas / Número de gestiones programadas) * 100</t>
  </si>
  <si>
    <t>Oficios para la gestión de recursos financieros, facturas de compra del equipo y el sistema, y evidencia fotográfica</t>
  </si>
  <si>
    <t xml:space="preserve">Gestionar la instalación del laboratorio de análisis clínicos y la adquisición del equipo para digitalización de rayos X </t>
  </si>
  <si>
    <t>Es el indicador de gestión que mide la adquisición del equipo para rayos X y la adquisición de equipo para instalar el laboratorio de análisis clínicos</t>
  </si>
  <si>
    <t xml:space="preserve">Presupuesto anual y oficios para la obtención de recursos financieros </t>
  </si>
  <si>
    <t>Se han optimizado los servicios de Medicina General, Medicina de Especialidad y Procedimientos Quirúrgicos</t>
  </si>
  <si>
    <t xml:space="preserve">Atender las solicitudes de consultas de Medicina General y Medicina de Especialidad. </t>
  </si>
  <si>
    <t xml:space="preserve">Porcentaje de consultas atendidas </t>
  </si>
  <si>
    <t>Es el indicador de gestión que mide las consultas de Medicina General y de Especialidades atendidas</t>
  </si>
  <si>
    <t>(Número de consultas atendidas / Número estimado de consultas por atender) * 100</t>
  </si>
  <si>
    <t>Reporte diario de pacientes atendidos, bajo bitácora de trabajo</t>
  </si>
  <si>
    <t xml:space="preserve">Se cuenta con los recursos humanos, materiales, para brindar la atención </t>
  </si>
  <si>
    <t xml:space="preserve">Atender las solicitudes de  Procedimientos Quirúrgicos </t>
  </si>
  <si>
    <t>Porcentaje de procedimientos quirúrgicos realizados</t>
  </si>
  <si>
    <t>Es el indicador de gestión que mide el número de hospitalizaciones, partos y cirugías realizadas</t>
  </si>
  <si>
    <t>(Número de procedimientos quirúrgicos realizados / Número estimado de procedimientos quirúrgicos por realizar) * 100</t>
  </si>
  <si>
    <t>Reporte mediante bitácoras para la obtención de resultados</t>
  </si>
  <si>
    <t xml:space="preserve">Se han optimizado los servicios de consultas de Nutrición, Psicología y Odontología. </t>
  </si>
  <si>
    <t>Atender las solicitudes de consultas de Nutrición y Odontología</t>
  </si>
  <si>
    <t>Es el indicador de gestión que mide el número de consultas atendidas en los servicios de Odontología y Nutrición</t>
  </si>
  <si>
    <t>Atender las solicitudes de consultas de Psicología</t>
  </si>
  <si>
    <t>Es el indicador de gestión que mide el número de consultas atendidas en el servicio de Psicología</t>
  </si>
  <si>
    <t>Capacitar al personal de salud que labora en el Hospital Sagrado Corazón de Jesús</t>
  </si>
  <si>
    <t>Porcentaje de sesiones de actualización medica realizadas</t>
  </si>
  <si>
    <t>Es el indicador de gestión que mide el número del sesiones de capacitaión médica impartidas al personal del Hospital</t>
  </si>
  <si>
    <t>Agenda de sesiones para el personal medico</t>
  </si>
  <si>
    <t>Se cuenta con el área y los expositores para las actualizaciones</t>
  </si>
  <si>
    <t xml:space="preserve">Participar en las Ferias de la Salud </t>
  </si>
  <si>
    <t>Porcentaje de participaciones realizadas</t>
  </si>
  <si>
    <t>Es el indicador de gestión que mide el número de participaciones de personal del hospital en las Ferias de la Salud</t>
  </si>
  <si>
    <t>(Número de participaciones realizadas / Número de participaciones programadas) * 100</t>
  </si>
  <si>
    <t>Agenda y oficios para las diversas invitaciones</t>
  </si>
  <si>
    <t>Se cuenta con agenda, personal y material para participar</t>
  </si>
  <si>
    <t>Número de áreas remodeladas</t>
  </si>
  <si>
    <t>Número de áreas que requieren remodelación</t>
  </si>
  <si>
    <t>Número de equipos médicos adquiridos</t>
  </si>
  <si>
    <t>Número de equipos médicos solicitados</t>
  </si>
  <si>
    <t>Número de gestiones logradas</t>
  </si>
  <si>
    <t>COMPONENTE 2</t>
  </si>
  <si>
    <t>Número de consultas atendidas</t>
  </si>
  <si>
    <t>Número estimado de consultas por atender</t>
  </si>
  <si>
    <t>Número de procedimientos quirúrgicos realizados</t>
  </si>
  <si>
    <t>Número estimado de procedimientos quirúrgicos por realizar</t>
  </si>
  <si>
    <t>COMPONENTE 3</t>
  </si>
  <si>
    <t>Número de participaciones realizadas</t>
  </si>
  <si>
    <t>Número de participaciones programadas</t>
  </si>
  <si>
    <t>REGISTROS</t>
  </si>
  <si>
    <t>CERTIFICACIONES</t>
  </si>
  <si>
    <t>DELEGACIÓN SANTA MARÍA DEL VALLE</t>
  </si>
  <si>
    <r>
      <rPr>
        <sz val="10"/>
        <rFont val="Calibri"/>
        <family val="2"/>
        <scheme val="minor"/>
      </rPr>
      <t xml:space="preserve">Contribuir </t>
    </r>
    <r>
      <rPr>
        <sz val="10"/>
        <color rgb="FFFF0000"/>
        <rFont val="Calibri"/>
        <family val="2"/>
        <scheme val="minor"/>
      </rPr>
      <t xml:space="preserve"> </t>
    </r>
    <r>
      <rPr>
        <sz val="10"/>
        <rFont val="Calibri"/>
        <family val="2"/>
        <scheme val="minor"/>
      </rPr>
      <t xml:space="preserve"> al desarrollo físico,  social y cultural, mediante servicios reflejados en honestidad y calidez humana, dando una atención  adecuada a la comunidad  y acorde a las necesidades de cada persona; trabajamos siempre en unidad por el bienestar y satisfacción conveniente, dando apoyo a las solicitudes de la población.             </t>
    </r>
  </si>
  <si>
    <r>
      <rPr>
        <sz val="10"/>
        <rFont val="Calibri"/>
        <family val="2"/>
        <scheme val="minor"/>
      </rPr>
      <t xml:space="preserve">Las gestiones, acciones y servicios necesarios para atender  las demandas de la población, se atienden y resuelven satisfactoriamente. </t>
    </r>
    <r>
      <rPr>
        <b/>
        <sz val="10"/>
        <color rgb="FFFF0000"/>
        <rFont val="Calibri"/>
        <family val="2"/>
        <scheme val="minor"/>
      </rPr>
      <t xml:space="preserve">                                       </t>
    </r>
  </si>
  <si>
    <t xml:space="preserve">Se han atendido satisfactoriamente los requerimientos de mantenimiento de los servicios públicos. </t>
  </si>
  <si>
    <t>Mantener en buenas condiciones el alumbrado público</t>
  </si>
  <si>
    <t>Porcentaje de lámparas sustituidas</t>
  </si>
  <si>
    <t>Es el indicador de gestión que mide el número de lámparas sustituidas  de entre las programadas</t>
  </si>
  <si>
    <t>(Número de sustituciones realizadas / Número de sustituciones programadas) * 100</t>
  </si>
  <si>
    <t>Bitácora de Servicios Públicos</t>
  </si>
  <si>
    <t xml:space="preserve">Se cuenta con el material y herramientas necesarias para la reparación  y/o sustitución. </t>
  </si>
  <si>
    <t>Mantener en condiciones estéticas los árboles y espacios verdes de la Plaza de Armas, Panteón Mpal, Centro de Salud y escuelas.</t>
  </si>
  <si>
    <t>Porcentaje de podas realizadas</t>
  </si>
  <si>
    <t>Es el indicador de gestión que mide el número de podas realizadas  de entre las programadas</t>
  </si>
  <si>
    <t>(Número de podas realizadas / Número de podas programadas) * 100</t>
  </si>
  <si>
    <t>Bitácora de Servicios municipales</t>
  </si>
  <si>
    <t>Se cuenta con las herramientas y personal necesario para poda de los arboles y espacios verdes</t>
  </si>
  <si>
    <t>Coordinar la recolección de basura en baldíos y rancherías cercanas a la comunidad</t>
  </si>
  <si>
    <t xml:space="preserve">Porcentaje de servicios de recolección realizados </t>
  </si>
  <si>
    <t>Es el indicador de gestión que mide el número de servicios de recolección de basura realizados  de entre las programadas</t>
  </si>
  <si>
    <t>(Número de servicios de recolección realizados / Número de servicios de recolección programados) * 100</t>
  </si>
  <si>
    <t>Bitácora y Material Fotográfico</t>
  </si>
  <si>
    <t>Servicios municipales atiende la recolecciónen la Delegación</t>
  </si>
  <si>
    <t>Se ha trabajado en apoyar a estudiantes y centros educativos de la comunidad y las rancherías</t>
  </si>
  <si>
    <t>Gestionar Malla sombra, para la  Escuela Primaria  Rancho el Pocito</t>
  </si>
  <si>
    <t>Porcentaje de Obras realizadas</t>
  </si>
  <si>
    <t>Es el indicador de gestión que mide el número de obras ejecutadas</t>
  </si>
  <si>
    <t>(Número de obras realizadas / Número de obras  programadas) * 100</t>
  </si>
  <si>
    <t xml:space="preserve">Se cuenta con los recursos materiales, humanos y/o financieros para ejecutar las obras </t>
  </si>
  <si>
    <r>
      <t>Gestionar apoyos de transporte o gasolina para estudiantes que van a Cualtos,</t>
    </r>
    <r>
      <rPr>
        <sz val="10"/>
        <rFont val="Calibri"/>
        <family val="2"/>
        <scheme val="minor"/>
      </rPr>
      <t xml:space="preserve"> Ocotlán </t>
    </r>
    <r>
      <rPr>
        <sz val="10"/>
        <color theme="1"/>
        <rFont val="Calibri"/>
        <family val="2"/>
        <scheme val="minor"/>
      </rPr>
      <t xml:space="preserve">y Arandas </t>
    </r>
  </si>
  <si>
    <t>Porcentaje de apoyos otorgados</t>
  </si>
  <si>
    <t>Es el indicador de gestión que mide el número de apoyos que se gestionaron</t>
  </si>
  <si>
    <t>(Número de apoyos  otorgados / Número de apoyos  programados) * 100</t>
  </si>
  <si>
    <t>Registro y/o documentación de  estudiantes que reciben apoyo</t>
  </si>
  <si>
    <t>Se cuenta con los recursos económicos y la disposición para apoyar la gestión</t>
  </si>
  <si>
    <t>La Obra pública ha sido mejorada en beneficio de los ciudadanos.</t>
  </si>
  <si>
    <t>Gestionar la  Rehabilitación de calles y andadores de la comunidad.</t>
  </si>
  <si>
    <t>Es el indicador de gestión que mide el número de obras obras de bacheo y/o rehabilitación realizadas en calles y andadores de la comunidad</t>
  </si>
  <si>
    <t>Evidencia fotográfica de las obras de bacheo y/o rehabilitación</t>
  </si>
  <si>
    <t>Gestionar la Pavimentación de una cuadra en la Calle Medina Ascencio</t>
  </si>
  <si>
    <t>Es el indicador de gestión que mide el número de obras realizadas</t>
  </si>
  <si>
    <t>Evidencia fotográfica de las obras de pavimentación</t>
  </si>
  <si>
    <t>Construir Aljibe en el panteón</t>
  </si>
  <si>
    <t>Obras de infraestructura</t>
  </si>
  <si>
    <t>Construir Fosa séptica del panteón</t>
  </si>
  <si>
    <t>Remodelar la Plaza de Armas, centro de convivencia familiar.</t>
  </si>
  <si>
    <t>Realizar eventos de ámbito social y cultural.</t>
  </si>
  <si>
    <t xml:space="preserve">
Porcentaje de Eventos realizados</t>
  </si>
  <si>
    <t>Es el indicador de gestión que mide el número de eventos culturales y sociales realizados</t>
  </si>
  <si>
    <t>(Número de eventos realizados / Número de eventos  programados) * 100</t>
  </si>
  <si>
    <t>Contar con el personal necesario y de labor social para llevarlos a cabo.</t>
  </si>
  <si>
    <t>Sustituciones realizadas</t>
  </si>
  <si>
    <t>Sustituciones programadas</t>
  </si>
  <si>
    <t>Número de podas realizadas</t>
  </si>
  <si>
    <t>Número de podas programadas</t>
  </si>
  <si>
    <t>Número de servicios de recolección realizados</t>
  </si>
  <si>
    <t>Número de servicios de recolección programados</t>
  </si>
  <si>
    <t>Obra Programada</t>
  </si>
  <si>
    <t xml:space="preserve">Gestionar apoyos de transporte o gasolina para estudiantes que van a Cualtos, Ocotlán y Arandas </t>
  </si>
  <si>
    <t xml:space="preserve">Número de apoyos Programados </t>
  </si>
  <si>
    <t>Gestionar la  Rehabilitación  de calles y andadores de la comunidad.</t>
  </si>
  <si>
    <t>Obras Realizadas</t>
  </si>
  <si>
    <t>Obras Programadas</t>
  </si>
  <si>
    <t>Número de Obra Realizada</t>
  </si>
  <si>
    <t>Número de Obras Programadas</t>
  </si>
  <si>
    <t>Gestionar remodelación de la Plaza de Armas, centro de convivencia familiar.</t>
  </si>
  <si>
    <t>DIRECCIÓN DE EDUCACIÓN</t>
  </si>
  <si>
    <r>
      <rPr>
        <sz val="10"/>
        <rFont val="Calibri"/>
        <family val="2"/>
        <scheme val="minor"/>
      </rPr>
      <t xml:space="preserve">Contribuir  a que el municipio cuente con instituciones  educativas fortalecidas  mediante la atención y solución de sus   demandas en pos de generar un entorno favorable para la educación de calidad que beneficie a los estudiantes del municipio. </t>
    </r>
    <r>
      <rPr>
        <b/>
        <sz val="10"/>
        <color rgb="FFFF0000"/>
        <rFont val="Calibri"/>
        <family val="2"/>
        <scheme val="minor"/>
      </rPr>
      <t xml:space="preserve">
</t>
    </r>
  </si>
  <si>
    <t xml:space="preserve">Las gestiones, acciones, políticas  y estrategias necesarias  para atender integralmente al sector educativo, su infraestructura y a los estudiantes de todos los niveles en el municipio se atienden y resuelven satisfactoriamente. </t>
  </si>
  <si>
    <r>
      <t xml:space="preserve"> </t>
    </r>
    <r>
      <rPr>
        <sz val="10"/>
        <rFont val="Calibri"/>
        <family val="2"/>
        <scheme val="minor"/>
      </rPr>
      <t>La infraestructura de escuelas públicas</t>
    </r>
    <r>
      <rPr>
        <sz val="10"/>
        <color theme="3" tint="0.39997558519241921"/>
        <rFont val="Calibri"/>
        <family val="2"/>
        <scheme val="minor"/>
      </rPr>
      <t xml:space="preserve"> </t>
    </r>
    <r>
      <rPr>
        <sz val="10"/>
        <rFont val="Calibri"/>
        <family val="2"/>
        <scheme val="minor"/>
      </rPr>
      <t>ha sido mejorada</t>
    </r>
  </si>
  <si>
    <t xml:space="preserve"> Aprobar obras solicitadas para incluirlas en el Programa de Obra de la Dirección de Obras Públicas.</t>
  </si>
  <si>
    <t>Porcentaje de solicitudes de obras de mejoramiento aprobadas</t>
  </si>
  <si>
    <t>Obras de infraestructura educativa incluidas en el Programa de obra de la Dirección de Obras Pública</t>
  </si>
  <si>
    <t>Se reciben peticiones de obra y se estudia su viabilidad.</t>
  </si>
  <si>
    <r>
      <t>Mantener el mayor número posible de escuelas en condiciones dignas, seguras y funcionales.</t>
    </r>
    <r>
      <rPr>
        <b/>
        <sz val="10"/>
        <color rgb="FFFF0000"/>
        <rFont val="Calibri"/>
        <family val="2"/>
        <scheme val="minor"/>
      </rPr>
      <t xml:space="preserve">                  </t>
    </r>
  </si>
  <si>
    <t>Porcentaje de obras de mejoramiento ejecutadas</t>
  </si>
  <si>
    <t>Es el indicador de gestión que mide el número de obras ejecutadas de entre las aprobadas</t>
  </si>
  <si>
    <t>(Número de obras ejecutadas / Número de obras aprobadas) * 100</t>
  </si>
  <si>
    <t xml:space="preserve"> Se ha elevado el nivel educativo del municipio</t>
  </si>
  <si>
    <r>
      <rPr>
        <sz val="10"/>
        <color rgb="FFFF0000"/>
        <rFont val="Calibri"/>
        <family val="2"/>
        <scheme val="minor"/>
      </rPr>
      <t xml:space="preserve"> </t>
    </r>
    <r>
      <rPr>
        <sz val="10"/>
        <rFont val="Calibri"/>
        <family val="2"/>
        <scheme val="minor"/>
      </rPr>
      <t>Implementar programas trimestrales de regularización de alumnos</t>
    </r>
  </si>
  <si>
    <t>Porcentaje de programas de regularización implementados con al menos 50 alumnos cada uno</t>
  </si>
  <si>
    <t>Es el indicador de gestión que mide cuántos programas de regularización se implementaron al año bajo las condiciones establecidas para elevar el nivel educativo del municipio</t>
  </si>
  <si>
    <t>(Número de programas implementados / Número programas programados) * 100</t>
  </si>
  <si>
    <t>Programas académicos de cada período y listas de alumnos inscritos en cada uno</t>
  </si>
  <si>
    <t>La Dirección cuenta con los recursos para el pago de maestros y emite las convocatorias correspondientes</t>
  </si>
  <si>
    <t>Capacitar al personal de Educación que depende del Ayuntamiento</t>
  </si>
  <si>
    <t>Es el indicador de gestión que mide el número de pláticas y/o talleres que recibe el personal de Educación que depende del Ayuntamiento</t>
  </si>
  <si>
    <t>Programas de cada Taller y listas del personal que asistió a cada uno, firmadas por el Director</t>
  </si>
  <si>
    <t xml:space="preserve"> Estudiantes reciben apoyos del municipio</t>
  </si>
  <si>
    <t xml:space="preserve"> Gestionar convenios con empresas de transporte para estudiantes.                            </t>
  </si>
  <si>
    <t>Porcentaje de empresas que han establecido convenio con el Ayuntamiento</t>
  </si>
  <si>
    <t xml:space="preserve">Es el indicador de gestión que mide el número de convenios firmados </t>
  </si>
  <si>
    <t>(Número de convenios firmados / Número de convenios programados) * 100</t>
  </si>
  <si>
    <t>Documentación de convenios firmados</t>
  </si>
  <si>
    <t>Arandas cuenta con empresas de transporte que podrían brindar el servicio</t>
  </si>
  <si>
    <t>Gestionar becas y/o apoyos económicos para estudiantes de bajos recursos</t>
  </si>
  <si>
    <t>Porcentaje de solicitantes que obtuvieron alguna beca o apoyo</t>
  </si>
  <si>
    <t xml:space="preserve">Es el indicador de gestión que mide el número de becas y/o apoyos otorgados </t>
  </si>
  <si>
    <t>(Número de becas otorgadas / Número de becas programadas) * 100</t>
  </si>
  <si>
    <t>Documentación de becas y/o apoyos otorgados</t>
  </si>
  <si>
    <t>Se han establecido convenios con instancias federales, estatales o privadas que ofrecen becas a estudiantes y/o el Ayuntamiento cuenta con recursos para el apoyo</t>
  </si>
  <si>
    <t>Se han llevado a cabo las labores propias de la Dirección de Educación</t>
  </si>
  <si>
    <t xml:space="preserve">Llevar a cabo las sesiones ordinarias y extraordinarias del Concejo Municipal de Participación Social en la Educación </t>
  </si>
  <si>
    <t>Llevar a cabo los actos cívicos protocolarios</t>
  </si>
  <si>
    <t>Porcentaje de actos protocolarios realizados</t>
  </si>
  <si>
    <t>Es el indicador de gestión que mide el número de actos protocolarios que se realizaron</t>
  </si>
  <si>
    <t>(Número de actos realizados / Número de actos programados) * 100</t>
  </si>
  <si>
    <t xml:space="preserve">Realizar revisiones periódicas a las escuelas que reciben apoyos </t>
  </si>
  <si>
    <t>Es el indicador de gestión que mide el número de revisiones realizadas</t>
  </si>
  <si>
    <t>Llevar a cabo revisiones y detección de necesidades del personal adscrito a la nómina de educación</t>
  </si>
  <si>
    <t>La infraestructura de escuelas públicas ha sido mejorada</t>
  </si>
  <si>
    <t>Aprobar obras solicitadas para incluirlas en el Programa de Obra de la Dirección de Obras Públicas.</t>
  </si>
  <si>
    <t xml:space="preserve">Mantener el mayor número posible de escuelas en condiciones dignas, seguras y funcionales.              </t>
  </si>
  <si>
    <t xml:space="preserve">Número de obras aprobadas </t>
  </si>
  <si>
    <t>Se ha elevado el nivel educativo del municipio</t>
  </si>
  <si>
    <t>Implementar programas trimestrales de regularización de alumnos</t>
  </si>
  <si>
    <t>Porcentaje de programas implementados con al menos 50 alumnos cada uno</t>
  </si>
  <si>
    <t>Número de programas implementados</t>
  </si>
  <si>
    <t>Número programas programados</t>
  </si>
  <si>
    <t xml:space="preserve">Número de pláticas y / o talleres impartidos  </t>
  </si>
  <si>
    <t>Número de pláticas y/o talleres programados</t>
  </si>
  <si>
    <t>Estudiantes reciben apoyos del municipio</t>
  </si>
  <si>
    <t xml:space="preserve">Gestionar convenios con empresas de transporte para estudiantes.             </t>
  </si>
  <si>
    <t>Número de convenios firmados</t>
  </si>
  <si>
    <t>Número de convenios programados</t>
  </si>
  <si>
    <t>Número de becas otorgadas</t>
  </si>
  <si>
    <t>Número de becas programadas</t>
  </si>
  <si>
    <t>Número de actos cívicos realizados</t>
  </si>
  <si>
    <t>Número de actos cívicos programados</t>
  </si>
  <si>
    <t>INSTITUTO MUNICIPAL DE LA JUVENTUD.</t>
  </si>
  <si>
    <t>Contribuir a que los jóvenes y adolescentes del municipio tengan un espacio de recreación, estudio y sana convivencia en el cual puedan desarrollar y mejorara sus habilidades cognitivas y sociales.</t>
  </si>
  <si>
    <t>Las gestiones, acciones, políticas  y estrategias necesarias  para dar servicio integral a los jóvenes del municipio en sus necesidades de asesoría educacional, psicológica, ocupacional y de prevención, se atienden satisfactoriamente</t>
  </si>
  <si>
    <t>Los jóvenes del municipio cuentan con una área para realizar actividades lúdicas y deportivas.</t>
  </si>
  <si>
    <t>Realizar torneos lúdicos y deportivos dentro y/o fuera de las instalaciones del Instituto.</t>
  </si>
  <si>
    <t>Porcentaje de torneos y actividades lúdicas realizadas.</t>
  </si>
  <si>
    <t>Es el indicador de gestión que mide el número de actividades lúdicas y deportivas realizadas dentro y/o fuera del plantel.</t>
  </si>
  <si>
    <t>(Número de actividades realizadas / Número actividades programadas) * 100</t>
  </si>
  <si>
    <t>Hojas de registro que se envían a la instancia estatal y bitácoras internas. Material fotográfico y convocatorias.</t>
  </si>
  <si>
    <t>Las instalaciones deportivas están disponibles para realizar los torneos</t>
  </si>
  <si>
    <r>
      <t xml:space="preserve">Llevar a cabo torneos de </t>
    </r>
    <r>
      <rPr>
        <i/>
        <sz val="10"/>
        <rFont val="Calibri"/>
        <family val="2"/>
        <scheme val="minor"/>
      </rPr>
      <t>Futbolitos</t>
    </r>
    <r>
      <rPr>
        <sz val="10"/>
        <rFont val="Calibri"/>
        <family val="2"/>
        <scheme val="minor"/>
      </rPr>
      <t xml:space="preserve"> dentro de las instalaciones del Instituto.</t>
    </r>
  </si>
  <si>
    <t>Porcentaje de torneos realizados</t>
  </si>
  <si>
    <t xml:space="preserve">Es el indicador de gestión que mide el número de torneos realizados dentro de las instalaciones. </t>
  </si>
  <si>
    <t>(Número de torneos realizados / Número torneos programados) * 100</t>
  </si>
  <si>
    <t>Las mesas de Futbolito están en buenas condiciones</t>
  </si>
  <si>
    <t>Desarrollar actividades recreativas dentro de las instalaciones del Instituto.</t>
  </si>
  <si>
    <t>Porcentaje de actividades recreativas realizadas</t>
  </si>
  <si>
    <t xml:space="preserve">Es el indicador de las actividades realizadas en la institución. </t>
  </si>
  <si>
    <t xml:space="preserve">Se dispone del material necesario para llevar a cabo las actividades. </t>
  </si>
  <si>
    <t>Los jóvenes de las escuelas de nivel medio y medio superior, así como los de otras instituciones del municipio, reciben información de temas de su interés así como de los servicios que oferta el Instituto.</t>
  </si>
  <si>
    <t>Impartir charlas de interés para jóvenes y adolescentes .</t>
  </si>
  <si>
    <t>Por porcentaje de charlas impartidas</t>
  </si>
  <si>
    <t>Es el indicador de gestión que mide el número de charlas de interés que se impartieron a jóvenes y adolescentes que acuden al Instituto</t>
  </si>
  <si>
    <t>Registros internos, listas de asistencia y evidencia fotofráfica</t>
  </si>
  <si>
    <t>Jóvenes acuden a las charlas</t>
  </si>
  <si>
    <t xml:space="preserve">Instalar periódicamente un modulo informativo en áreas públicas para dar a conocer los servicios de  la dependencia. </t>
  </si>
  <si>
    <t>Brindar apertura para los jóvenes y adolescentes del municipio que  requieran de los servicios informativos y/o de cómputo que oferta el Instituto.</t>
  </si>
  <si>
    <t>Brindar a los jóvenes del municipio servicios de cibernet, para el desarrollo de sus actividades educativas y recreativas.</t>
  </si>
  <si>
    <t>Porcentaje de servicios brindados.</t>
  </si>
  <si>
    <t>Es el indicador de gestión que mide el número de servicios de cibernet brindados  para el desarrollo de actividades escolares y recreativas</t>
  </si>
  <si>
    <t>(Número de servicios brindados / Número de servicios programados) * 100</t>
  </si>
  <si>
    <t>Bitácora interna</t>
  </si>
  <si>
    <t>El equipo de cómputo y el servicio de internet están operando satisfactoriamente</t>
  </si>
  <si>
    <t>Porcentaje de alumnos que cursan su preparatoria abierta en las instalaciones del instituto</t>
  </si>
  <si>
    <t>Es el indicador de gestión que mide el número de estudiantes que están cursando la preparatoria abierta en las instalaciones del Instituto</t>
  </si>
  <si>
    <t>(Número de estudiantes registrados / Número estimado de estudiantes por registrar) * 100</t>
  </si>
  <si>
    <t>Bitácora interna y cédulas de inscripción</t>
  </si>
  <si>
    <t>El Instituto ha firmado convenio con la SEP</t>
  </si>
  <si>
    <t>Porcentaje de torneos y actividades ludicas realizadas.</t>
  </si>
  <si>
    <t>Número de actividades realizadas</t>
  </si>
  <si>
    <t>Número actividades programadas</t>
  </si>
  <si>
    <t>Porcentaje de Torneos de futbolito realizados</t>
  </si>
  <si>
    <t>Número de torneos realizados</t>
  </si>
  <si>
    <t>Número torneos programados</t>
  </si>
  <si>
    <t>Desarrollar actividades recreativas dentro de las intalaciones del Instituto.</t>
  </si>
  <si>
    <t>Porcentaje de actividades realizadas.</t>
  </si>
  <si>
    <t>Porcentaje de charlas impartidas.</t>
  </si>
  <si>
    <t>Número de instalaciones realizadas</t>
  </si>
  <si>
    <t>Número de instalaciones programadas</t>
  </si>
  <si>
    <t>Brindar a los jovenes del municipio servicios de cibernet, para el desarrollo de sus actividades educativas y recreativas.</t>
  </si>
  <si>
    <t>Número de estudiantes registrados</t>
  </si>
  <si>
    <t>Número estimado de estudiantes por registrar</t>
  </si>
  <si>
    <t>COMUNICACIÓN SOCIAL</t>
  </si>
  <si>
    <t xml:space="preserve">Contribuir  a que se lleve la información relevante de las actividades de la administración a los habitantes del municipio;  además de proveer un canal de comunicación de las dependencias con la ciudadanía.
</t>
  </si>
  <si>
    <t>Se llevan a cabo las gestiones, acciones, políticas  y estrategias necesarias  para la óptima difusión de la información relevante; se crea contenido y se distribuye la información  importante a la ciudadanía.</t>
  </si>
  <si>
    <t>La comunicación digital del Ayuntamiento se ha fortalecido en contenidos y seguidores.</t>
  </si>
  <si>
    <t>Incrementar el contenido para redes sociales .</t>
  </si>
  <si>
    <t>Porcentaje de nuevas publicaciones en Facebook</t>
  </si>
  <si>
    <t>Es el indicador de gestión que mide el número de nuevas publicaciones creadas para Facebook con relación al objetivo anual anterior.</t>
  </si>
  <si>
    <t>(Número de nuevas publicaciones subidas  / Número de nuevas publicaciones programadas) * 100</t>
  </si>
  <si>
    <t>Métricas provistas por el sistema de estadística de la página de Facebook</t>
  </si>
  <si>
    <t>Facebook funciona correctamente y se tiene correcto acceso a internet</t>
  </si>
  <si>
    <t xml:space="preserve">Generar nuevos seguidores de la página oficial en relación al año 2019.     </t>
  </si>
  <si>
    <t>Porcentaje de nuevos seguidores en la página oficial de Facebook.</t>
  </si>
  <si>
    <t>Es el indicador de gestión que mide el número de nuevos likes generados en la página de Facebook con relación al objetivo anual anterior.</t>
  </si>
  <si>
    <t>(Número de nuevos likes generados / Número estimado de nuevos likes por generar) * 100</t>
  </si>
  <si>
    <t>La Dirección de Comunicación Social ha cumplido eficientemente las labores propias de la oficina</t>
  </si>
  <si>
    <t>Apoyar a las diferentes Direcciones con desarrollo de material audio visual.</t>
  </si>
  <si>
    <t>Porcentaje de material audiovisual creado</t>
  </si>
  <si>
    <t>Es el indicador de gestión que mide cuánto contenido audiovisual se crea para las diferentes Direcciones y jefaturas del Ayuntamiento.</t>
  </si>
  <si>
    <t>(Número de material audiovisual creado / Número estimado de material audiovisual por crear) * 100</t>
  </si>
  <si>
    <t xml:space="preserve">Evidencia física del material realizado </t>
  </si>
  <si>
    <t>Se cuenta con recursos para la contratación de personal para la realización del material audiovisual</t>
  </si>
  <si>
    <t>Diseñar material impreso para las diferentes Direcciones y jefaturas del Ayuntamiento</t>
  </si>
  <si>
    <t>Porcentaje de servicios de diseño de material impreso realizados</t>
  </si>
  <si>
    <t>Es el indicador de gestión que mide cuántos trabajos de diseño e impresión se realizan para las diferentes Direcciones y jefaturas del Ayuntamiento.</t>
  </si>
  <si>
    <t>(Número de servicios de diseño para impresos realizados / Número estimado de servicios de diseño para impresos por realizar) * 100</t>
  </si>
  <si>
    <t>Compilado de evidencias de material diseñado</t>
  </si>
  <si>
    <t>La Dirección cuenta con los recursos propios y contratados para cumplir las actividades</t>
  </si>
  <si>
    <t>Porcentaje de boletines emitidos</t>
  </si>
  <si>
    <t>Este indicador de gestión que mide el número de notas y/o desplegados de información referentes a las actividades relevantes de las dependencias</t>
  </si>
  <si>
    <t>(Número de boletines emitidos / Número de boletines programados) * 100</t>
  </si>
  <si>
    <t>Listado y registro de boletines enviados</t>
  </si>
  <si>
    <t>La dirección implementa un nuevo sistema de información.</t>
  </si>
  <si>
    <t>Publicar los eventos y acciones relevantes realizadas por el Gobierno municipal en un máximo de 4 días a partir de su realización</t>
  </si>
  <si>
    <t xml:space="preserve">Porcentaje de eventos y acciones relevantes publicadas en tiempo y forma. </t>
  </si>
  <si>
    <t>Es el indicador de gestión que mide el número de notas y desplegados de información referente a  eventos y acciones relevantes realizadas por el Gobierno municipal publicadas en un máximo de 4 días a partir de su realización</t>
  </si>
  <si>
    <t>(Número de publicaciones realizadas en tiempo / Número estimado de publicaciones por realizar) * 100</t>
  </si>
  <si>
    <t>Evidencia en medios y redes sociales</t>
  </si>
  <si>
    <t xml:space="preserve">Se cuenta con los recursos y los medios de comunicación apoyan a la difusión de las actividades </t>
  </si>
  <si>
    <t>Transmitir las sesiones de cabildo realizadas en el año.</t>
  </si>
  <si>
    <t>Porcentaje de sesiones de cabildo transmitidas</t>
  </si>
  <si>
    <t>Es el indicador de gestión que mide el número de sesiones de cabildo realizadas que fueron transmitidas</t>
  </si>
  <si>
    <t>(Número de sesiones transmitidas / Número de sesiones realizadas) * 100</t>
  </si>
  <si>
    <t>Material audiovisual</t>
  </si>
  <si>
    <t>Se realizan las sesiones de cabildo y se dispone de buena señal de internet para transmitirlas</t>
  </si>
  <si>
    <t>Realizar revisiones periódicas a los medios de comunicación para estar informados del contexto</t>
  </si>
  <si>
    <t>Se cuenta con material audiovisual e impreso para consulta.</t>
  </si>
  <si>
    <t>Actividad 2.7</t>
  </si>
  <si>
    <t>Llevar a cabo revisiones y detección de necesidades de las diferentes Direcciones.</t>
  </si>
  <si>
    <t>Es el indicador de gestión que mide el número de revisiones realizadas en las Direcciones para detectar sus posibles necesidades</t>
  </si>
  <si>
    <t>Las Direcciones proporcionan la información requerida</t>
  </si>
  <si>
    <t>La Dirección de Comunicación Social ha contribuido en la elaboración y presentación del 2do. Informe de Gobierno</t>
  </si>
  <si>
    <t>En colaboración con la Dirección de Planeación, realizar las etapas requeridas para la elaboración del 2do. Informe de Gobierno</t>
  </si>
  <si>
    <t>Es el indicador de gestión que mide el número de etapas realizadas de entre las requeridas para la elaboración del 2do. Informe de Gobierno</t>
  </si>
  <si>
    <t>(Número de etapas realizadas / Número de etapas programadas) * 100</t>
  </si>
  <si>
    <t>Entrega de material impreso y la presentación audiovisual</t>
  </si>
  <si>
    <t>las Direcciones proporcionan en tiempo y forma la información requerida; se cuenta con recursos de diseño, propios y subcontratados</t>
  </si>
  <si>
    <t xml:space="preserve">En colaboración con la Dirección de Planeación, realizar las etapas requeridas para la organización y ejecución del EVENTO de presentación del 2do. Informe de Gobierno </t>
  </si>
  <si>
    <t>Es el indicador de gestión que mide el número de etapas realizadas de entre las requeridas para la organización y ejecución del 2do. Informe de Gobierno</t>
  </si>
  <si>
    <t>Copia de contratos de proveedores de mobiliario y equipo contratados; evidencia fotográfica del evento</t>
  </si>
  <si>
    <t>Se cuenta con los recursos económicos para la realización del evento</t>
  </si>
  <si>
    <t>Número de nuevas publicaciones subidas</t>
  </si>
  <si>
    <t>Número de nuevas publicaciones programadas</t>
  </si>
  <si>
    <t>Número de nuevos likes generados</t>
  </si>
  <si>
    <t>Número estimado de nuevos likes por generar</t>
  </si>
  <si>
    <t>Número de material audiovisual creado</t>
  </si>
  <si>
    <t>Número estimado de material audiovisual por crear</t>
  </si>
  <si>
    <t>Número de servicios de diseño para impresos realizados</t>
  </si>
  <si>
    <t>Número estimado de servicios de diseño para impresos por realizar</t>
  </si>
  <si>
    <t xml:space="preserve">Número de boletines emitidos </t>
  </si>
  <si>
    <t>Número boletines programados programados</t>
  </si>
  <si>
    <t>Número de publicaciones realizadas en tiempo</t>
  </si>
  <si>
    <t>Número estimado de publicaciones por realizar</t>
  </si>
  <si>
    <t>Número de sesiones transmitidas</t>
  </si>
  <si>
    <t>Numero de revisiones realizadas</t>
  </si>
  <si>
    <t>Numero de revisiones programadas</t>
  </si>
  <si>
    <t>ACTIVIDAD 2.7</t>
  </si>
  <si>
    <t>Número de etapas realizadas</t>
  </si>
  <si>
    <t>Número de etapas programadas</t>
  </si>
  <si>
    <t>RELACIONES EXTERIORES</t>
  </si>
  <si>
    <t>Eficientar la expedición de documentos digitalizados de identidad con altos niveles de seguridad a fin de contribuir a la seguridad y protección diplomática de los ciudadanos en el extranjero</t>
  </si>
  <si>
    <t xml:space="preserve"> Se ofrece un servicio eficiente y profesional; se han mejorado los  procedimientos administrativos y se actualizan de los equipos tecnológicos a fin de facilitar a los ciudadanos, sin impedimentos legales, sus viajes al extranjero y el acceso a los servicios de apoyo y protección diplomática </t>
  </si>
  <si>
    <t>La rúbrica del personal de la oficina ha sido  autorizada por la S.R.E.</t>
  </si>
  <si>
    <t>Asistir  a las capacitaciones exigidas por la S.R.E  para obtener la rúbrica</t>
  </si>
  <si>
    <t>Porcentaje de rúbricas registradas ante el estado.</t>
  </si>
  <si>
    <t xml:space="preserve">Es el indicador de gestión que mide el número de rúbricas del personal aprobadas ante el Estado de Jalisco. </t>
  </si>
  <si>
    <t>(Número de rúbricas registradas / Número de personas que laboran en la dependencia) * 100</t>
  </si>
  <si>
    <t xml:space="preserve">Formato OP5 Y OP7 en el que se palpa la rúbrica del personal </t>
  </si>
  <si>
    <t>Se recibe convocatoria para las capacitaciones</t>
  </si>
  <si>
    <t>Se ha efectuado la expedición de pasaportes</t>
  </si>
  <si>
    <t xml:space="preserve">Recibir documentación y verificarla vía internet </t>
  </si>
  <si>
    <t>Porcentaje solicitudes recibidas</t>
  </si>
  <si>
    <t xml:space="preserve">Es el indicador de gestión que mide el número de solicitudes recibidas y verificadas para trámite de pasaporte. </t>
  </si>
  <si>
    <t>(Número de solicitudes recibidas / Número estimado de solicitudes por recibir) * 100</t>
  </si>
  <si>
    <t xml:space="preserve">Solicitudes recibidas en formato OP5 U OP7 </t>
  </si>
  <si>
    <t>Se reciben trámites solicitudes de trámite</t>
  </si>
  <si>
    <t>Entregar pasaportes</t>
  </si>
  <si>
    <t>Porcentaje de pasaportes entregados</t>
  </si>
  <si>
    <t>Es el indicador de gestión que mide el número de pasaportes que han sido entregados a los solicitantes</t>
  </si>
  <si>
    <t>(Número de pasaportes entregados / Número de pasaportes expedidos) * 100</t>
  </si>
  <si>
    <t xml:space="preserve">Listado de pasaportes entregados firmado de recibido por el usuario. </t>
  </si>
  <si>
    <t xml:space="preserve">Se tienen en tiempo y forma los pasaportes y el solicitante acude personalmente a recibirlo. </t>
  </si>
  <si>
    <t>Se ha brindado protección diplomática a usuarios y connacionales</t>
  </si>
  <si>
    <t>Atender las solicitudes de apoyo para la localización de presos, personas, pertenencias, solicitud de alimentos  y repatriación de restos</t>
  </si>
  <si>
    <t>Porcentaje de solicitudes atendidas</t>
  </si>
  <si>
    <t>Es el indicador de gestión que mide el número de solicitudes de protección y apoyo diplomático atendidas</t>
  </si>
  <si>
    <t>(Número de solicitudes atendidas / Número estimado de solicitudes por recibir) * 100</t>
  </si>
  <si>
    <t xml:space="preserve">Solicitudes presentadas por medio de esta oficina en la Delegación Jalisco. </t>
  </si>
  <si>
    <t xml:space="preserve">Se reciben las solicitudes </t>
  </si>
  <si>
    <t>Número de rúbricas registradas</t>
  </si>
  <si>
    <t>Número de personas que laboran en la dependencia</t>
  </si>
  <si>
    <t>Número de pasaportes entregados</t>
  </si>
  <si>
    <t>Número de pasaportes expedidos</t>
  </si>
  <si>
    <t>Número de solicitudes atendidas</t>
  </si>
  <si>
    <t>DIRECCIÓN DE GESTIÓN Y PLANEACIÓN</t>
  </si>
  <si>
    <t>Contribuir a que el Gobierno Municipal sea regido por instrumentos de planeación que conduzcan todas sus funciones y acciones; mismos que le permitirán el óptimo aprovechamiento de los recursos y el cumplimiento y evaluación de sus objetivos y metas.</t>
  </si>
  <si>
    <t xml:space="preserve"> Se aplican, se da seguimiento y se evalúan los resultados de los instrumentos de planeación municipal; se apoya la gestión de los programas que puedan proveer al Ejecutivo y a las Direcciones y Jefaturas del Ayuntamiento, de recursos y herramientas que contribuyan a la realización de sus proyectos.</t>
  </si>
  <si>
    <t>Porcentaje de reportes de cumplimiento evaluados</t>
  </si>
  <si>
    <t xml:space="preserve">Es el indicador de gestión que mide el número de reportes que deben entregar periódicamente los Directores para someter a evaluación su desempeño </t>
  </si>
  <si>
    <t>(Número de reportes evaluados / Número de reportes solicitados) * 100</t>
  </si>
  <si>
    <t>Archivos internos de la Dirección</t>
  </si>
  <si>
    <t>Los Directores del Ayuntamiento cumplen con la obligación de reportar su desempeño</t>
  </si>
  <si>
    <t>Elaborar reportes sobre el estatus del desempeño municipal para conocimiento y consideración de la Presidente</t>
  </si>
  <si>
    <t>Porcentaje de reportes elaborados</t>
  </si>
  <si>
    <t>Es el indicador de gestión que mide el número de reportes elaborados para la Presidente</t>
  </si>
  <si>
    <t>(Número de reportes elaborados / Número de reportes programados) * 100</t>
  </si>
  <si>
    <t>La Dirección cuenta con la información para elaborar los reportes</t>
  </si>
  <si>
    <t>Elaborar los informes de avances de indicadores de desempeño para la ASEJ</t>
  </si>
  <si>
    <t>Porcentaje de informes elaborados</t>
  </si>
  <si>
    <t>Es el indicador de gestión que mide el número de informes elaborados para presentar ante la ASEJ</t>
  </si>
  <si>
    <t>Informes en poder de Hacienda Municipal para ser entregados a la ASEJ</t>
  </si>
  <si>
    <t>Apoyar a los Directores en la elaboración de sus Planes Operativos para el ejercicio 2021</t>
  </si>
  <si>
    <t>Porcentaje de Planes Operativos Anuales entregados</t>
  </si>
  <si>
    <t>Es el indicador de gestión que mide el número de Planes Operativos Anuales elaborados</t>
  </si>
  <si>
    <t>(Número de Planes entregados / Número de Planes programados) * 100</t>
  </si>
  <si>
    <t>Planeación municipal 2021 elaborada y a disposición en archivos internos de la Dirección</t>
  </si>
  <si>
    <t>Los Directores del Ayuntamiento cumplen con la obligación de planear su desempeño</t>
  </si>
  <si>
    <t>Llevar a cabo el proceso de Planeación del desempeño municipal para el ejercicio 2021 mediante la construcción de las Matrices de Indicadores de Resultados requeridas para elaborar el presupuesto de egresos correspondiente</t>
  </si>
  <si>
    <t>Porcentaje de etapas del proceso de planeación realizadas</t>
  </si>
  <si>
    <t>Es el indicador de gestión que mide el número de  etapas del proceso de planeación realizadas</t>
  </si>
  <si>
    <t>( Número de etapas realizadas / Número de etapas programadas) * 100</t>
  </si>
  <si>
    <t>Formatos MIR elaborados</t>
  </si>
  <si>
    <t>El Informe de actividades 2019-2020 ha sido elaborado</t>
  </si>
  <si>
    <t>En colaboración con la Dirección de Comunicación Social, realizar las etapas requeridas para la elaboración del 2do. Informe de Gobierno</t>
  </si>
  <si>
    <t>Es el indicador de gestión que mide el número de etapas realizadas para la elaboración del 2do. Informe de Gobierno</t>
  </si>
  <si>
    <t>El trabajo colaborativo con otras Direcciones, las capacitaciones y representaciones han sido realizadas</t>
  </si>
  <si>
    <t>Llevar a cabo el trabajo colaborativo que le sea requerido a la Dirección</t>
  </si>
  <si>
    <t>Porcentaje de intervenciones y/o trabajos realizados</t>
  </si>
  <si>
    <t>Es el indicador de gestión que mide el número de trabajos y/o intervenciones que la Dirección ha realizado en apoyo o colaboración con otras dependencias del Ayuntamiento</t>
  </si>
  <si>
    <t>(Número de trabajos y/o intervenciones realizadas / Número estimado  de trabajos y/o intervenciones por realizar) * 100</t>
  </si>
  <si>
    <t>Oficios de requerimiento, reportes de trabajos realizados, agenda, etc.</t>
  </si>
  <si>
    <t>Se solicita trabajo colaborativo de la Dirección de Planeación</t>
  </si>
  <si>
    <t xml:space="preserve">Asistir a las capacitaciones requeridas y realizar las representaciones que sean solicitadas </t>
  </si>
  <si>
    <t>Porcentaje de capacitaciones y/o representaciones realizadas</t>
  </si>
  <si>
    <t>Es el indicador de gestión que mide el número de capacitaciones y/o representaciones realizadas por la Directora de Planeación</t>
  </si>
  <si>
    <t>(Número de capacitaciones y/o representaciones realizadas / Número estimado  de capacitaciones y/o representaciones por realizar) * 100</t>
  </si>
  <si>
    <t>Oficios, convocatorias y evidencia fotográfica</t>
  </si>
  <si>
    <t>Se reciben convocatorias, invitaciones y órdenes de representación</t>
  </si>
  <si>
    <t>Número de reportes evaluados</t>
  </si>
  <si>
    <t>Número de reportes solicitados</t>
  </si>
  <si>
    <t>Número de reportes elaborados</t>
  </si>
  <si>
    <t>Número de reportes programados</t>
  </si>
  <si>
    <t>Número de Planes elaborados</t>
  </si>
  <si>
    <t>Número de Planes programados</t>
  </si>
  <si>
    <t>Número de trabajos y/o intervenciones realizadas</t>
  </si>
  <si>
    <t xml:space="preserve"> Número estimado  de trabajos y/o intervenciones por realizar</t>
  </si>
  <si>
    <t>Número de capacitaciones y/o representaciones realizadas</t>
  </si>
  <si>
    <t>Número estimado  de capacitaciones y/o representaciones por realizar</t>
  </si>
  <si>
    <t>El Gobierno Municipal ha planeado, monitoreado y evaluado su desempeño</t>
  </si>
  <si>
    <t>Dar seguimiento y evaluar el cumplimiento de indicadores y metas durante el ejercicio 2020</t>
  </si>
  <si>
    <t>Los Directores entregaron en tiempo y forma la información requerida</t>
  </si>
  <si>
    <t>OFICIALÍA MAYOR DE PADRÓN, LICENCIAS Y PATRIMONIO MUNICIPAL</t>
  </si>
  <si>
    <t xml:space="preserve"> Contribuir a que se conozcan y registren las características cualitativas y cuantitativas de los contribuyentes de Arandas y sus alrededores, de manera que se pueda mantener y controlar el comercio, el orden y la limpieza en espacios públicos y comercios.</t>
  </si>
  <si>
    <t>Se atienden y resuelven los requerimientos para que el municipio cuente con un comercio ordenado, limpio y que no cause molestias a la ciuadadanía</t>
  </si>
  <si>
    <t>Se ha revisado y actualizado el inventario del Patrimonio Municipal</t>
  </si>
  <si>
    <t>Porcentaje de revisiones y/o actualizaciones realizadas</t>
  </si>
  <si>
    <t>Es el indicador de gestión que mide el  número de revisiones y/o actualizaciones al inventario de las áreas que tienen bienes muebles e inmuebles a su resguardo</t>
  </si>
  <si>
    <t>(Número de inventarios revisados y/o actualizados / Número estimado de inventarios por revisar y/o actualizar) * 100</t>
  </si>
  <si>
    <t>Registro de inventarios por Área y Registro de inventario general actualizados</t>
  </si>
  <si>
    <t>La Oficialía cuenta con los recursos humanos y materiales para la revisión de inventarios y los Directores de área cooperan con el proceso</t>
  </si>
  <si>
    <t>Se han realizado las tareas de administración del parque vehicular</t>
  </si>
  <si>
    <t>Actualización de refrendos, placas, seguro vehicular y bitácoras</t>
  </si>
  <si>
    <t xml:space="preserve">Porcentaje de refrendos actualizados </t>
  </si>
  <si>
    <t>Es el indicador que marca el porcentaje de avance en el cumplimiento de las obligaciones tributarias y de seguridad de los vehículos propiedad del Municipio</t>
  </si>
  <si>
    <t>(Número de refrendos, placas y seguro vehicular actualizados / Número de actualizaciones programadas) * 100</t>
  </si>
  <si>
    <t>Recibos oficiales</t>
  </si>
  <si>
    <t>Se dispone de recursos para cumplir en tiempo y forma con las obligaciones tributarias y de seguridad.</t>
  </si>
  <si>
    <t>Presentar informes periódicos sobre el estado de los vehículos que pertenecen al Ayuntamiento</t>
  </si>
  <si>
    <t>Porcentaje de informes realizados</t>
  </si>
  <si>
    <t>Es el indicador de gestión que mide el número de informes de revisión a los vehículos del Ayuntamiento</t>
  </si>
  <si>
    <t>(Número de informes presentados / Número de informes programados) * 100</t>
  </si>
  <si>
    <t>Informes presentados</t>
  </si>
  <si>
    <t>La Oficialía cuenta con los recursos humanos y materiales para la llevar a cabo las revisiones</t>
  </si>
  <si>
    <t>Se han atendido los requerimientos de los comerciantes y se ha realizado el registro y control del comercio formal e informal</t>
  </si>
  <si>
    <t>Expedir nuevas licencias e integrar sus expedientes</t>
  </si>
  <si>
    <t>Porcentaje de licencias nuevas expedidas y con expediente integrado</t>
  </si>
  <si>
    <t>Es el indicador de gestión  mide el número de nuevas licencias Municipales expedidas por la dependencia y que cuentan con esxpediente integrado</t>
  </si>
  <si>
    <t>(Número de licencias nuevas expedidas / Número estimado de licencias por solicitar) * 100</t>
  </si>
  <si>
    <t>Expediente y copia del comprobante de pago de la licencia</t>
  </si>
  <si>
    <t>Se reciben solicitudes de nuevas licencias</t>
  </si>
  <si>
    <t>Porcentaje de informes de revisión presentados</t>
  </si>
  <si>
    <t>Es el indicador de gestión que mide el número de informes de revisión de publicidad en la vía publica presentados</t>
  </si>
  <si>
    <t xml:space="preserve">La Oficialía cuenta con los recursos humanos para realizar las revisiones </t>
  </si>
  <si>
    <t xml:space="preserve">Actualizar el Padrón de comerciantes </t>
  </si>
  <si>
    <t>Porcentaje de informes de actualización presentados</t>
  </si>
  <si>
    <t>Es el indicador e gestión que mide el número de informes de actualización de comerciantes presentados</t>
  </si>
  <si>
    <t>porcentaje</t>
  </si>
  <si>
    <t>Padrón de comerciantes actualizado</t>
  </si>
  <si>
    <t>La Oficialía cuenta con los recursos humanos para realizar las actualizaciones</t>
  </si>
  <si>
    <t>Realizar el Padrón de tianguistas y elaborar el informe correspondiente</t>
  </si>
  <si>
    <t>Porcentaje de informes presentados</t>
  </si>
  <si>
    <t>Es el indicador e gestión que mide el número de informes presentados sobre el Padrón de tianguistas.</t>
  </si>
  <si>
    <t>Padrón de tianguistas actualizado</t>
  </si>
  <si>
    <t>La Oficialía cuenta con los recursos humanos para realizar el Padrón</t>
  </si>
  <si>
    <t>Número de inventarios revisados y/o actualizados</t>
  </si>
  <si>
    <t>Número estimado de inventarios por revisar y/o actualizar</t>
  </si>
  <si>
    <t>Número de refrendos, placas y seguro vehicular actualizados</t>
  </si>
  <si>
    <t>Número de actualizaciones programadas</t>
  </si>
  <si>
    <t>Número de informes presentados</t>
  </si>
  <si>
    <t>Número de informes programados</t>
  </si>
  <si>
    <t>Número de licencias nuevas expedidas</t>
  </si>
  <si>
    <t>Número estimado de licencias por solicitar</t>
  </si>
  <si>
    <t>DIRECCIÓN DE SERVICIOS PÚBLICOS MUNICIPALES</t>
  </si>
  <si>
    <t>Contribuir a que los servicios municipales se otorguen mediante procesos eficientes que mejoren la atención oportuna para mantener un municipio limpio, armonioso y seguro; siendo además respetuosos del medio ambiente para que los habitantes mejoren constantemente su calidad de vida.</t>
  </si>
  <si>
    <t>Se ha optimizado el desempeño de las áreas de la Dirección para brindar a la ciudadanía los servicios de calidad en las áreas de limpieza, recolección de residuos sólidos urbanos, alumbrado público, áreas  verdes y cementerios, así como en el  mejoramiento de la imagen urbana.</t>
  </si>
  <si>
    <t>Se han atendido los requerimientos de Alumbrado Público en el municipio</t>
  </si>
  <si>
    <t>Atender los reportes de luminarias en mal estado o sin funcionar</t>
  </si>
  <si>
    <t>Porcentaje de las luminarias reparadas</t>
  </si>
  <si>
    <t>Es el indicador de gestión que mide el número de luminarias reportadas y que han sido reparadas</t>
  </si>
  <si>
    <t>(Número de luminarias reparadas / Número estimado de luminarias por reparar) * 100</t>
  </si>
  <si>
    <t>Bitácora de trabajo diario</t>
  </si>
  <si>
    <t>Hay suficiencia de material para repararlas y las condiciones climatológicas lo permiten</t>
  </si>
  <si>
    <t>Atender las solicitudes de colocación de luminarias nuevas</t>
  </si>
  <si>
    <t>Porcentaje de luminarias nuevas instaladas</t>
  </si>
  <si>
    <t>Es el indicador de gestión que mide el número de luminarias nuevas que han sido instaladas a solicitud de los ciudadanos</t>
  </si>
  <si>
    <t>(Número de luminarias instaladas / Número estimado de luminarias por solicitar) * 100</t>
  </si>
  <si>
    <t>Hay suficiencia de luminarias y material para instalarlas, las condiciones climatológicas lo permiten y hay línea de baja tensión en el lugar de la instalación</t>
  </si>
  <si>
    <t>Se ha dado mantenimiento a las áreas de parques y jardines públicos</t>
  </si>
  <si>
    <t>(Número de servicios de poda realizados / Número de servicios de poda programados) * 100</t>
  </si>
  <si>
    <t>Bitácora interna de servicio diario por cuadrilla y evidencia fotográfica</t>
  </si>
  <si>
    <t>Los vehículos y herramientas están en buen estado y las condiciones climatológicas lo permiten</t>
  </si>
  <si>
    <t>Podar los pastos de parques, jardines, camellones y otras áreas públicas</t>
  </si>
  <si>
    <t>Porcentaje de metros lineales de pasto podados</t>
  </si>
  <si>
    <t>(Número de metros lineales podados / Número de metros lineales programados para poda) * 100</t>
  </si>
  <si>
    <t xml:space="preserve">Atender los reportes ciudadanos y de instituciones educativas para tala de árboles en mal estado que son un peligro para la población </t>
  </si>
  <si>
    <t>Porcentaje de árboles talados</t>
  </si>
  <si>
    <t xml:space="preserve">Es el indicador de gestión que mide el número de árboles en mal estado que fueron talados a solicitud de los ciudadanos y las instituciones educativas </t>
  </si>
  <si>
    <t>(Número de árboles talados / Número estimado de árboles por talar) * 100</t>
  </si>
  <si>
    <t>Bitácora de servicios y Evidencia fotográfica</t>
  </si>
  <si>
    <t>La altura de árbol no implica riesgo para el personal, no hay cables de electricidad cerca y se cuenta con el equipo de seguridad y herramientas para realizar la tala</t>
  </si>
  <si>
    <t>Se ha realizado el servicio de recolección de basura en todo el municipio y el aseo de las zonas y calles principales de la cabecera municipal</t>
  </si>
  <si>
    <t>Se realizan las rutas programadas de recolección de basura.</t>
  </si>
  <si>
    <t>Porcentaje de rutas de recolección realizadas</t>
  </si>
  <si>
    <t>Es el indicador de gestión que mide el número de rutas programadas que fueron realizadas</t>
  </si>
  <si>
    <t>(Número de rutas realizadas / Número de rutas programadas) * 100</t>
  </si>
  <si>
    <t>Los camiones y los caminos están en buenas condiciones</t>
  </si>
  <si>
    <t>Se realiza el servicio de aseo de las zonas y calles principales de la cabecera municipal</t>
  </si>
  <si>
    <t>Porcentaje de servicios de aseo realizados</t>
  </si>
  <si>
    <t>Es el indicador de gestión que mide el número de servicios de aseo que se prestaron en las principales zonas y calles de la cabecera municipal</t>
  </si>
  <si>
    <t>Se cuenta con las cuadrillas de personal disponibles para realizar el aseo</t>
  </si>
  <si>
    <t>La Dirección de Servicios Municipales ha colaborado con las demás dependencias del Ayuntamiento</t>
  </si>
  <si>
    <t>Realizar los servicios de  servicios de exhumación e inhumación que solicite el encargado del Cementerio Municipal</t>
  </si>
  <si>
    <t>Porcentaje servicios de exhumaciones e inhumaciones realizadas</t>
  </si>
  <si>
    <t>Es el indicador que mide el número de servicios de exhumación e inhumación brindados al cementerio municipal</t>
  </si>
  <si>
    <t>(Número de servicios realizados / Número estimado de solicitudes por recibir) * 100</t>
  </si>
  <si>
    <t>Permisos, evidencia fotográfica</t>
  </si>
  <si>
    <t>Se reciben requerimientos del servicio</t>
  </si>
  <si>
    <t>Brindar el servicio de instalación de mueble para eventos.</t>
  </si>
  <si>
    <t>Porcentaje de servicios realizados</t>
  </si>
  <si>
    <t xml:space="preserve">Es el indicador de gestión que mide el número se servicios brindados a eventos del ayuntamiento para la instalación de mueble, toldos, tarimas, graderías, etc.  </t>
  </si>
  <si>
    <t>Oficios y evidencia fotográfica</t>
  </si>
  <si>
    <t>Se reciben solicitudes de servicios</t>
  </si>
  <si>
    <t>Número de luminarias reparadas</t>
  </si>
  <si>
    <t>Número estimado de luminarias por reparar</t>
  </si>
  <si>
    <t>Número de luminarias instaladas</t>
  </si>
  <si>
    <t>Número estimado de luminarias por solicitar</t>
  </si>
  <si>
    <t>Número de servicios de poda realizados</t>
  </si>
  <si>
    <t>Número de servicios de poda programados</t>
  </si>
  <si>
    <t>Número de metros lineales podados</t>
  </si>
  <si>
    <t xml:space="preserve"> Número de metros lineales programados para poda</t>
  </si>
  <si>
    <t>Número de árboles talados</t>
  </si>
  <si>
    <t>Número estimado de árboles por talar</t>
  </si>
  <si>
    <t>Número de rutas realizadas</t>
  </si>
  <si>
    <t>Número de rutas programadas</t>
  </si>
  <si>
    <t>Número estimado de servicios por brindar</t>
  </si>
  <si>
    <t>SINDICATURA</t>
  </si>
  <si>
    <t xml:space="preserve">Contribuir a que la representación jurídica del H. Ayuntamiento se realice digna y eficazmente mediante el ejercicio de la legalidad y la transparencia absolutas en todos sus actos y funciones </t>
  </si>
  <si>
    <t xml:space="preserve">Se atienden y resuelven los asuntos jurídicos del Ayuntamiento con estricto apego a derecho; se brinda servicio atento, expedito y cercano a los servidores públicos y ciudadanos que requieran desahogar cuestiones referentes a las facultades de la oficina </t>
  </si>
  <si>
    <t xml:space="preserve">Los Reglamentos municipales han sido actualizados. </t>
  </si>
  <si>
    <t xml:space="preserve">Revisar con cada dependencia municipal su reglamento en materia.    </t>
  </si>
  <si>
    <t>Porcentaje de revisiones realizadas a las dependencias</t>
  </si>
  <si>
    <t>Es el indicador  de gestión que mide el número de dependencias que han sido revisadas para corroborar que cuenten con su reglamento interno</t>
  </si>
  <si>
    <t>(Número de revisiones realizadas  / Número de dependencias del Ayuntamiento) * 100</t>
  </si>
  <si>
    <t>Reglamentos por dependencia</t>
  </si>
  <si>
    <t>Las Dependencias responden a información solicitada en tiempo.</t>
  </si>
  <si>
    <t>Identificar en Secretaría General los reglamentos vigentes</t>
  </si>
  <si>
    <t xml:space="preserve">Porcentaje de Reglamentos Municipales vigentes. </t>
  </si>
  <si>
    <t xml:space="preserve">Es el indicador de gestión que mide el número de dependencias que cuentan con su reglamento vigente y actualizado. </t>
  </si>
  <si>
    <t>(Número de reglamentos Municipales revisados  / Número de reglamentos Municipales) * 100</t>
  </si>
  <si>
    <t>Reglamentos publicados y vigentes</t>
  </si>
  <si>
    <t>Secretaría General cuenta con la información.</t>
  </si>
  <si>
    <t xml:space="preserve">Actualizar o crear los reglamentos municipales.  </t>
  </si>
  <si>
    <t xml:space="preserve">Porcentaje de reglamentos creados y/o actualizados </t>
  </si>
  <si>
    <t>Es el indicador de gestión que mide el número de reglamentos de reciente creación y/o los que han sido actualizados</t>
  </si>
  <si>
    <t>(Número de reglamentos Municipales creados y/o modificados  / Número de reglamentos Municipales  que requieren  crearse y/o modificarse) * 100</t>
  </si>
  <si>
    <t>Reglamentos creados o modificados</t>
  </si>
  <si>
    <t>Comisión de reglamentos y relacionadas sesionan en tiempo y forma.</t>
  </si>
  <si>
    <t>Se ha  trabajado en la regularización de inmuebles propiedad del Municipio, que no cuentan con título de propiedad</t>
  </si>
  <si>
    <t xml:space="preserve">Iniciar los trámites necesarios para regularizar propiedades Municipales sin título de propiedad. </t>
  </si>
  <si>
    <t>Porcentaje de inmuebles municipales en proceso de regularización.</t>
  </si>
  <si>
    <t>Es el indicador de gestión que mide el número de tramites iniciados para regularizar bienes inmuebles propiedad del municipio</t>
  </si>
  <si>
    <t>(Número de inmuebles en trámite de regularización   / Número de inmuebles programados para iniciar trámites de regularización) * 100</t>
  </si>
  <si>
    <t>Expedientes de trámite de los inmuebles en proceso de regularización</t>
  </si>
  <si>
    <t>Se tienen los recursos para iniciar los trámites.</t>
  </si>
  <si>
    <t>Se ha logrado seguridad jurídica en las obligaciones contraídas por el Municipio de Arandas, Jalisco</t>
  </si>
  <si>
    <t>Elaborar iniciativas que sustenten la firma de convenios o contratos que deban ser aprobados en cabildo</t>
  </si>
  <si>
    <t>Porcentaje de iniciativas aprobadas para firma de convenio o contrato</t>
  </si>
  <si>
    <t>Es el indicador de gestión que mide el número de iniciativas aprobadas  para autorizar la firma de contratos o convenios suscritos en nombre del Municipio de Arandas, Jalisco,</t>
  </si>
  <si>
    <t>(Número de convenios firmados / Número estimado de iniciativas por presentar) * 100</t>
  </si>
  <si>
    <t>Se solicitan convenios que Cabildo debe autorizar</t>
  </si>
  <si>
    <t>Existe solicitud en tiempo y forma.</t>
  </si>
  <si>
    <t>Redactar y revisar los contratos o convenios  suscritos en nombre del Municipio de Arandas, Jalisco</t>
  </si>
  <si>
    <t xml:space="preserve">Porcentaje de contratos y convenios suscritos por el Municipio de Arandas. </t>
  </si>
  <si>
    <t>Es el indicador de gestión que mide el número de contratos o convenios suscritos en nombre del Municipio de Arandas, Jalisco,</t>
  </si>
  <si>
    <t>(Número de contratos o convenios suscritos   / Número estimado de solicitudes de contratos por suscribir) * 100</t>
  </si>
  <si>
    <t>Contratos o convenios suscritos</t>
  </si>
  <si>
    <t>Se presentan las solicitudes de contato en tiempo y forma.</t>
  </si>
  <si>
    <t xml:space="preserve">Se ha logrado una Representación Jurídica Eficaz </t>
  </si>
  <si>
    <t>Se cuentan con los recursos para los trámites.</t>
  </si>
  <si>
    <t>Dar contestación en tiempo y forma a los diferentes requerimientos de los juicios en activo</t>
  </si>
  <si>
    <t>Porcentaje de requerimientos de los juicios en activo contestados en tiempo y forma</t>
  </si>
  <si>
    <t xml:space="preserve">Es el indicador de gestión que mide el número de requerimientos de los juicios en activo (oficios, contestaciones, informes, etc.) contestados en tiempo y forma </t>
  </si>
  <si>
    <t>(Número de requerimientos contestados en tiempo y forma  / Número asuntos en activo) * 100</t>
  </si>
  <si>
    <t>Oficios, contestación, informes</t>
  </si>
  <si>
    <t>Número de dependencias del Ayuntamiento</t>
  </si>
  <si>
    <t>Número de reglamentos Municipales revisados</t>
  </si>
  <si>
    <t>Número de reglamentos Municipales</t>
  </si>
  <si>
    <t>Número de reglamentos Municipales creados y/o modificados</t>
  </si>
  <si>
    <t>Número de reglamentos Municipales  que requieren  crearse y/o modificarse</t>
  </si>
  <si>
    <t>Número de inmuebles en trámite de regularización</t>
  </si>
  <si>
    <t>Número de inmuebles programados para iniciar trámites de regularización</t>
  </si>
  <si>
    <t>Número estimado de iniciativas por presentar</t>
  </si>
  <si>
    <t>Número de contratos o convenios suscritos</t>
  </si>
  <si>
    <t>Número estimado de solicitudes de contratos por suscribir</t>
  </si>
  <si>
    <t>Número de requerimientos contestados en tiempo y forma</t>
  </si>
  <si>
    <t>Número asuntos en activo</t>
  </si>
  <si>
    <t>DIRECCIÓN DE TURISMO</t>
  </si>
  <si>
    <t>Favorecer el turismo del municipio para aumentar la derrama económica generada por el turismo, expandir la conciencia turística en los prestadores de servicios e involucrar al sector privado en el desarrollo de productos turísticos.</t>
  </si>
  <si>
    <t>Se enriquecen la actividad y la afluencia turística mediante el arranque del proyecto Ruta del Tequila Gourmet SECTURJAL y el desarrollo de nuevos productos turísticos; se atiende adecuadamente a los visitantes y se realizan revisiones de los sitios de interés turístico</t>
  </si>
  <si>
    <t>La Dirección de Turismo ha implementado proyectos que elevan la imagen y la calidad turística del municipio</t>
  </si>
  <si>
    <t>Llevar a cabo todas las etapas para lograr el producto turístico "Ruta del Tequila Gourmet"</t>
  </si>
  <si>
    <t>Porcentaje de etapas que han sido  realizadas</t>
  </si>
  <si>
    <t>Es el indicador de gestión que mide el número de etapas del Producto Turístico que se han llevado a cabo</t>
  </si>
  <si>
    <t>(Número de etapas completadas / Número de etapas programadas) *100</t>
  </si>
  <si>
    <t>Minuta de las reuniones realizadas, copia de convocatorias y evidencia fotográfica</t>
  </si>
  <si>
    <t xml:space="preserve"> SECTURJAL, los municipios convocados y las empresas y prestadores de servicios invitados están en disponibilidad de cumplir los requisitos para conformar el Producto Final</t>
  </si>
  <si>
    <t>Llevar a cabo todas las etapas para lograr la Certificación de los prestadores de servicios con distintivos M, distintivo H y Punto limpio</t>
  </si>
  <si>
    <t>Es el indicador de gestión que mide el número de etapas de certificación que se han llevado a cabo</t>
  </si>
  <si>
    <t>Copia de convocatorias, Registros Archivados, Certificados.</t>
  </si>
  <si>
    <t xml:space="preserve">Existe interés y disponibilidad de los prestadores de servicios para certificarse </t>
  </si>
  <si>
    <t>Llevar a cabo todos los eventos tradicionales en los que a la dirección de turismo corresponde</t>
  </si>
  <si>
    <t>Porcentaje de eventos que han sido  realizados</t>
  </si>
  <si>
    <t>Es el indicador de gestión que mide el número de eventos que se han llevado a cabo</t>
  </si>
  <si>
    <t>(Número de eventos completados / Número de eventos programados) *100</t>
  </si>
  <si>
    <t xml:space="preserve">Copia de Facturas y Evidencia Fotográfica </t>
  </si>
  <si>
    <t>Se cuenta con el presupuesto y prestadores de servicios necesarios  para realizar los eventos.</t>
  </si>
  <si>
    <t>Llevar a cabo los Registros necesarios para completar  la 4ta Etapa del Proyecto Arandas Global .</t>
  </si>
  <si>
    <t>Porcentaje de Registros que han sido completados</t>
  </si>
  <si>
    <t>Es el indicador de gestión que mide el número de registros completados</t>
  </si>
  <si>
    <t>(Número de Registros completados / Número de Registros programados) *100</t>
  </si>
  <si>
    <t>Reporte de Registros, Evidencia Documentada</t>
  </si>
  <si>
    <t>Existe Interés y disponibilidad de los prestadores de servicios para Registrarse</t>
  </si>
  <si>
    <t>Se han registrado y atendido a los visitantes; la reina ha cumplido sus compromisos y se ha difundido la información turística del municipio</t>
  </si>
  <si>
    <t>Llevar a cabo Impresión de ejemplares de información turística</t>
  </si>
  <si>
    <t>Porcentaje de ejemplares impresos</t>
  </si>
  <si>
    <t>Es el indicador de gestión que mide el número de impresiones que se han llevado a cabo</t>
  </si>
  <si>
    <t>(Número de ejemplares impresos / Número de ejemplares por imprimir) *100</t>
  </si>
  <si>
    <t>Reporte de Impresiones, Facturas.</t>
  </si>
  <si>
    <t>Se cuenta con el presupuesto necesario y la información esta correcta.</t>
  </si>
  <si>
    <t>Atender a los visitantes que solicitan visitas guiadas a sitios de interés</t>
  </si>
  <si>
    <t>Porcentaje de visitas que han sido atendidas</t>
  </si>
  <si>
    <t>Es el indicador de gestión o que mide el número de visitas atendidas por los guías</t>
  </si>
  <si>
    <t>(Número de visitas atendidas / Número de visitas programadas) * 100</t>
  </si>
  <si>
    <t>Registro de visitantes, encuestas de satisfacción de visita</t>
  </si>
  <si>
    <t>Se reciben peticiones de visitas guiadas dentro del municipio</t>
  </si>
  <si>
    <t xml:space="preserve">Llevar a cabo los compromisos de la Reina  </t>
  </si>
  <si>
    <t>Porcentaje de compromisos cumplidos</t>
  </si>
  <si>
    <t>Es el indicador de gestión que mide el número de compromisos cumplidos de la agenda de la reina</t>
  </si>
  <si>
    <t>(Número de compromisos cumplidos/ Número de compromisos programados) * 100</t>
  </si>
  <si>
    <t xml:space="preserve">Anual </t>
  </si>
  <si>
    <t>Reporte de participaciones e invitaciones; evidencia fotográfica</t>
  </si>
  <si>
    <t xml:space="preserve">Se reciben solicitudes de participación para la Reina </t>
  </si>
  <si>
    <t xml:space="preserve">Llevar a cabo las reuniones de trabajo  de FIDETUR Altos Sur </t>
  </si>
  <si>
    <t>Porcentaje  de Reuniones realizadas</t>
  </si>
  <si>
    <t>Es el indicador de gestión  que mide el número de reuniones de trabajo realizadas</t>
  </si>
  <si>
    <t>(Número de Reuniones realizadas / Número de Reuniones programadas) *100</t>
  </si>
  <si>
    <t>Reporte de Trabajo con Evidencia Fotográfica</t>
  </si>
  <si>
    <t>Hay disponibilidad de los directores de turismo para realizar las reuniones</t>
  </si>
  <si>
    <t>Realizar encuesta de satisfacción sobre programas y proyectos de la dirección para que los prestadores de servicios las apliquen a los visitantes</t>
  </si>
  <si>
    <t>Porcentaje de encuestas realizadas</t>
  </si>
  <si>
    <t>Es el indicador de gestión que mide el número de encuestas de satisfacción sobre los servicios de la Dirección aplicadas por los prestadores de servicios a los visitantes</t>
  </si>
  <si>
    <t>(Número de encuestas realizadas / Número de encuestas programadas) *100</t>
  </si>
  <si>
    <t>Evidencia Documentada</t>
  </si>
  <si>
    <t>Los visitantes aceptan contestar la encuesta de satisfacción</t>
  </si>
  <si>
    <t>Llevar a cabo la revisión de lugares de interés turístico</t>
  </si>
  <si>
    <t>Es el indicador de gestión que mide el número de revisiones que se hicieron a sitios de interés turístico para constatar sus condiciones</t>
  </si>
  <si>
    <t>Bitácora de revisiones; evidencia fotográfica</t>
  </si>
  <si>
    <t xml:space="preserve">Existen lugares de interés que necesitan revisión </t>
  </si>
  <si>
    <t xml:space="preserve">Llevar registro de los Visitantes Atendidos por la Dirección </t>
  </si>
  <si>
    <t>Porcentaje de visitantes registrados</t>
  </si>
  <si>
    <t>Es el indicados de gestión que mide el número de visitantes registrados por los guías</t>
  </si>
  <si>
    <t>(Número de registros realizados / Número de  registros programados) * 100</t>
  </si>
  <si>
    <t>Existen visitantes dispuestos a registrarse</t>
  </si>
  <si>
    <t>Número de etapas completadas</t>
  </si>
  <si>
    <t xml:space="preserve">Número de etapas completadas </t>
  </si>
  <si>
    <t>Número de eventos completados</t>
  </si>
  <si>
    <t xml:space="preserve"> Número de eventos programados</t>
  </si>
  <si>
    <t>Número de Registros completados</t>
  </si>
  <si>
    <t>Número de Registros programados</t>
  </si>
  <si>
    <t>Número de ejemplares impresos</t>
  </si>
  <si>
    <t xml:space="preserve"> Número de ejemplares por imprimir</t>
  </si>
  <si>
    <t>Número de visitas atendidas</t>
  </si>
  <si>
    <t>Número de compromisos cumplidos</t>
  </si>
  <si>
    <t>Número de compromisos programados</t>
  </si>
  <si>
    <t>Número de Reuniones realizadas</t>
  </si>
  <si>
    <t>Número de Reuniones programadas</t>
  </si>
  <si>
    <t>Número de encuestas realizadas</t>
  </si>
  <si>
    <t>Número de encuestas programadas</t>
  </si>
  <si>
    <t>Número de registros realizados</t>
  </si>
  <si>
    <t>Número de  registros programados</t>
  </si>
  <si>
    <t>Dirección de Desarrollo Humano y Participación Ciudadana.</t>
  </si>
  <si>
    <t>Contribuir a mejorar la calidad de vida y las oportunidades de los grupos vulnerables del municipio mediante los beneficios que otorgan la gestión y aplicación de programas sociales federales, estatales y municipales; así como promover la participación ciudadana a través del contacto con sus habitantes e incentivándolos a interesarse en el desarrollo social y económico de sus comunidades</t>
  </si>
  <si>
    <t>La Dirección de Desarrollo Humano y Participación Ciudadana atiende las problemáticas y necesidades de los sectores vulnerables,aplica los programas sociales que les favorecen y fomenta la participación de los mismos en la dinámica social, económica y de gobierno del municipio.</t>
  </si>
  <si>
    <t>Los Programas sociales Estatales y Municipales han sido gestionados,y los recursos que ofrecen benefician a los arandenses que los más lo necesitan</t>
  </si>
  <si>
    <t>Analizar de la problemática socioeconómica de cada zona del municipio.</t>
  </si>
  <si>
    <t>Porcentaje de zonas analizadas</t>
  </si>
  <si>
    <t>Es el indicador de gestión que mide la problemática de cadauna de las zonas del municipio paraconocer suestatus socioeconómico</t>
  </si>
  <si>
    <t>(Zonas analizadas / Zonas por analizar) * 100</t>
  </si>
  <si>
    <t>Reporte de los análisis realizados</t>
  </si>
  <si>
    <t>Se contrata una empresa, realizara un estudio a fondo de la situación.</t>
  </si>
  <si>
    <t>Gestionar recursos con las instituciones correspondientes: SAS Y SDIS.</t>
  </si>
  <si>
    <t>Porcentaje de programas del SAS y SDIS en los que el municipio participa.</t>
  </si>
  <si>
    <t>Es el indicador de gestión que mide el número de programas que lograron conveniarse con dichas instancias</t>
  </si>
  <si>
    <t>(Convenios de programas firmados / Programas ofertados por el Estado) * 100</t>
  </si>
  <si>
    <t xml:space="preserve">Semestral </t>
  </si>
  <si>
    <t>Convenios de programas firmados</t>
  </si>
  <si>
    <t>El Estado apertura programas sociales a los que el municipio puede acceder</t>
  </si>
  <si>
    <t>Gestionar nuevos programas de apoyo social municipal.</t>
  </si>
  <si>
    <t>Porcentaje de nuevos programas municipales de apoyo social que han sido implementados</t>
  </si>
  <si>
    <t>Es el indicador de gestión que mide el número de nuevos programas sociales que el municipio está en posibilidad de ofrecer</t>
  </si>
  <si>
    <t>(Nuevos programas aperturados / Nuevos programas por aperturar) * 100</t>
  </si>
  <si>
    <t>El municipio cuenta con los recursos para financiar los programas</t>
  </si>
  <si>
    <t>Objetivo Componente 2</t>
  </si>
  <si>
    <t>Las acciones que fomentan la Participación Ciudadana en el municipio han sido realizadas</t>
  </si>
  <si>
    <t>Organizar reuniones vecinales para conformación de comités.</t>
  </si>
  <si>
    <t>Porentaje de reuniones vecinales realizadas</t>
  </si>
  <si>
    <t>Es el indicador de gestión que mide el número de reuniones vecinales realizadas como instrumento de participación ciudadana</t>
  </si>
  <si>
    <t>(Número de reuniones vecinales realizadas / Número de reuniones convocadas) * 100</t>
  </si>
  <si>
    <t>Minutas de las reuniones y evidencia fotográfica</t>
  </si>
  <si>
    <t>Los ciudadanos responden a las convocatorias</t>
  </si>
  <si>
    <t>A través de acompañamiento y asesoría por parte de la Dirección de DH y PC, apoyar la participación de los arandenses en los diferentes programas sociales en los que participa el municipio</t>
  </si>
  <si>
    <t>Porcentaje de programas  en los que los arandenses vulnerables participan por medio de la dependencia</t>
  </si>
  <si>
    <t>Es el indicador de gestión que mide la participación de los arandenses en los diferentes programas sociales a los que accede el municipio</t>
  </si>
  <si>
    <t>(Número de programas sociales aplicados / Núumero de programas ofertados al municipio) * 100</t>
  </si>
  <si>
    <t>Convenios con programas firmados</t>
  </si>
  <si>
    <t>El presupuesto asignado municipal, estatal y federal para los  programas sociales, es asignado al municipio.</t>
  </si>
  <si>
    <t>Gestionar las solicitudes de obra que más beneficio social reporten de entre las enlistadas en el Plan Municipal de Desarrollo</t>
  </si>
  <si>
    <t>Porcentaje de obras realizadas</t>
  </si>
  <si>
    <t>Es el indicador de gestión que mide el número de obras seleccionadas del listado de obra presentado en el PMD para ser ejecutadas</t>
  </si>
  <si>
    <t>(Número de obras realizadas / Número de obras programadas) * 100</t>
  </si>
  <si>
    <t>Finiquitos de las obras realizadas y evidencia fotográfica</t>
  </si>
  <si>
    <t>La unidad de ramo 33 cumple en tiempo y forma con la realización de obras.</t>
  </si>
  <si>
    <t>Llevar a cabo los Cabildos Ciudadanos programados</t>
  </si>
  <si>
    <t>Porcentaje de cabildos ciudadanos realizados</t>
  </si>
  <si>
    <t>Es el indicador de gestión que mide el número de Cabildos Ciudadanos realizados en diferentes zonas del municipio para propiciar el acercamiento entre gobierno y habitantes y conocer las necesidades de estos</t>
  </si>
  <si>
    <t>(Número de Cabildos ciudadanos realizados / Número de Cabildos ciudadanos programados) * 100</t>
  </si>
  <si>
    <t>Los ciudadanos responden a la convocatoria</t>
  </si>
  <si>
    <t>Crear instrumentos de participación ciudadanas en  la toma de decisiones sobre las obras a ejecutar en el municipio: Encuesta ciudadana aplicada a quienes pagan su impuesto predial en la oficina de Catastro municipal</t>
  </si>
  <si>
    <t>Porcentaje de instrumentos de participación creados</t>
  </si>
  <si>
    <t>Es el indicador de gestión que mide el número de instrumentos creados para motivar la participación ciudadana en las decisiones de gobierno en cuanto a obras a ejecutar</t>
  </si>
  <si>
    <t>(Número de intrumentos creados / Número de instrumentos programados) 100</t>
  </si>
  <si>
    <t>Boletas de encuesta contestadas</t>
  </si>
  <si>
    <t>Los ciudadanos participan en la encuesta</t>
  </si>
  <si>
    <t>Objetivo Componente 3</t>
  </si>
  <si>
    <t>Se ha brindado atención oportuna en los servicios funerarios que ofrece el Ayuntamiento de Arandas.</t>
  </si>
  <si>
    <t xml:space="preserve">Renovar convenios de colaboración con el IJAS. </t>
  </si>
  <si>
    <t>Porcentaje de convenios renovados</t>
  </si>
  <si>
    <t>Es el indicador de gestión que mide el número de convenios que el municipio ha firmado con el IJAS para con sus recursos mejorar la oferta de servicios funerarios</t>
  </si>
  <si>
    <t>Convenios firmados</t>
  </si>
  <si>
    <t>El IJAS continua actuando operativamente.</t>
  </si>
  <si>
    <t>Capacitar al personal que labora en la funeraria, buscando mejorar el servicio.</t>
  </si>
  <si>
    <t>Porcentaje de capacitacitaciones realizadas</t>
  </si>
  <si>
    <t>Es el indicador de gestión que mide el número de capacitaciones que recibió el personal del IJAS para mejorar la calidad del servicio y el trato a los usuarios</t>
  </si>
  <si>
    <t>(Número de capacitaciones impartidas / Número de capacitaciones programadas) * 100</t>
  </si>
  <si>
    <t>Se aperturan talleres y capacitaciones.</t>
  </si>
  <si>
    <t xml:space="preserve"> Aperturar Salas funerarias en las Delegaciones</t>
  </si>
  <si>
    <t>Porcentaje de Salas aperturadas</t>
  </si>
  <si>
    <t>Es el indicador de gestión que mide el número de Salas funerarias nuevas para ampliar la cobertura del servicio en las Delegaciones que carecen de él</t>
  </si>
  <si>
    <t>(Número de Salas aperturadas / Número de Salas programadas) * 100</t>
  </si>
  <si>
    <t>Oficios de gestión y evidencia fotográfica</t>
  </si>
  <si>
    <t>Se cuenta con los recursos necesarios para aperturar las Salas</t>
  </si>
  <si>
    <t>Capacitar periódicamente al personal de la Dirección</t>
  </si>
  <si>
    <t>Porcentaje de capacitacitaciones impartidas</t>
  </si>
  <si>
    <t>Es el indicador de gestión que mide el númerode capacitaciones que recibió el personal de la Dirección de desarrollo Humano</t>
  </si>
  <si>
    <t>Se cuenta con el recurso para que el personal acuda a las capacitaciones o estas se impartan en el municipio</t>
  </si>
  <si>
    <t>Zonas analizadas</t>
  </si>
  <si>
    <t>Zonas por analizar</t>
  </si>
  <si>
    <t>Programas ofertados por el Estado</t>
  </si>
  <si>
    <t>Nuevos programas aperturados</t>
  </si>
  <si>
    <t>Nuevos programas por aperturar</t>
  </si>
  <si>
    <t>Número de reuniones vecinales realizadas</t>
  </si>
  <si>
    <t>Número de reuniones convocadas</t>
  </si>
  <si>
    <t>Número de programas sociales aplicados</t>
  </si>
  <si>
    <t>Número de programas ofertados al municipio</t>
  </si>
  <si>
    <t>Número de obras realizadas</t>
  </si>
  <si>
    <t>Número de obras programadas</t>
  </si>
  <si>
    <t>Número de Cabildos ciudadanos realizados</t>
  </si>
  <si>
    <t>Número de Cabildos ciudadanos programados</t>
  </si>
  <si>
    <t>Número de intrumentos creados</t>
  </si>
  <si>
    <t>Número de instrumentos programado</t>
  </si>
  <si>
    <t>Número de capacitaciones impartidas</t>
  </si>
  <si>
    <t>Número de capacitaciones programadas</t>
  </si>
  <si>
    <t>Número de Salas aperturadas</t>
  </si>
  <si>
    <t>Número de Salas programadas</t>
  </si>
  <si>
    <t>Objetivo Componente 1</t>
  </si>
  <si>
    <t>SISTEMA DE AGUA POTABLE, ALCANTARILLADO Y SANEAMIENTO DEL MUNICIPIO DE ARANDAS, JALISCO.</t>
  </si>
  <si>
    <t>Administrar los servicios de agua potable, alcantarillado y saneamiento con la finalidad de proveer servicios de calidad a la población del municipio con la participación de ésta en el cumplimiento de sus obligaciones.</t>
  </si>
  <si>
    <t>El Organismo es autosuficiente y satisface las necesidades de los usuarios, aplica tecnologías de vanguardia y  promueve la cultura y el cuidado del agua con personal calificado.</t>
  </si>
  <si>
    <t>Se han otorgado servicios de calidad, y los cobros han sido de acuerdo a lo consumido</t>
  </si>
  <si>
    <t>Instalación de Micro medición de 1/2"</t>
  </si>
  <si>
    <t>Porcentaje de micro medidores instalados</t>
  </si>
  <si>
    <t>El indicador es de gestión que mide el número de micro medidores de 1/2" instalados</t>
  </si>
  <si>
    <t>(Número de micromedidores instalados / Número estimado de micromedidores por instalar) * 100</t>
  </si>
  <si>
    <t>Registros Internos, informes a auditoría</t>
  </si>
  <si>
    <t>Se reciben solicitudes de instalación de micromedidores</t>
  </si>
  <si>
    <t>Instalación de válvulas reductoras de flujo de 1/2"</t>
  </si>
  <si>
    <t>Porcentaje de válvulas instaladas</t>
  </si>
  <si>
    <t>El indicador es de gestión que mide el número de válvulas reductoras de flujo de 1/2 instaladas</t>
  </si>
  <si>
    <t>(Número de válvulas instaladas / Número estimado de válvulas por instalar) * 100</t>
  </si>
  <si>
    <t>Se reciben solicitudes de instalación de válvulas</t>
  </si>
  <si>
    <t>Se ha ampliado la cobertura del suministro, las reaparaciones requeridas han sido atendidas y ha mejorado la calidad del agua</t>
  </si>
  <si>
    <t>Ampliación de línea de agua potable del sector Mexiquito</t>
  </si>
  <si>
    <t>Porcentaje metros lineales de ampliación en la línea de conducción</t>
  </si>
  <si>
    <t>Es el indicador de gestión que mide el número de metros lineales que se construirán para ampliar la red de agua potable del sector Mexiquito</t>
  </si>
  <si>
    <t>(Metros lineales de red construidos / Metros lineales de red por construir) * 100</t>
  </si>
  <si>
    <t>Se cuenta con los recursos necesarios para al ampliación de la red</t>
  </si>
  <si>
    <t>Nuevas Incorporaciones de Contrataciones de servicio requeridas por ciudadanos</t>
  </si>
  <si>
    <t>Porcentaje de contrataciones realizadas</t>
  </si>
  <si>
    <t xml:space="preserve">Es el indicador de gestión que mide el número de contrataciones de servicio realizadas </t>
  </si>
  <si>
    <t>(Número de contratados realizados / Número estimado de contratos por realizar) * 100</t>
  </si>
  <si>
    <t>Contratos elaborados</t>
  </si>
  <si>
    <t>Los ciudadanos solicitan la contratación del servicio</t>
  </si>
  <si>
    <t>Reparación de la red de Infraestructura Hidráulica de agua potable</t>
  </si>
  <si>
    <t>Porcentaje de reparaciones realizadas</t>
  </si>
  <si>
    <t>Es el indicador de gestión que mide el número de reparaciones realizadas en la red de Infraestructura Hidráulica de agua potable</t>
  </si>
  <si>
    <t>(Número de reparaciones realizadas / Número estimado de reparaciones por realizar) * 100</t>
  </si>
  <si>
    <t>Registro Interno Bitácoras de trabajo</t>
  </si>
  <si>
    <t>La red de Infraestructura Hidráulica de agua potable requiere reparaciones</t>
  </si>
  <si>
    <t>Suministro de hipoclorito de sodio</t>
  </si>
  <si>
    <t>Porcentaje de días de cloración</t>
  </si>
  <si>
    <t>El indicador es de gestión que mide el número de días en que se aplica cloración para mejorar la calidad del agua</t>
  </si>
  <si>
    <t>(Días de aplicación de cloración / Días programados para aplicación de cloración) * 100</t>
  </si>
  <si>
    <t>Se dispone de los insumos para aplicar la cloración</t>
  </si>
  <si>
    <t>Los ingresos se han visto incrementados</t>
  </si>
  <si>
    <t>Porcentaje de cartas y requerimientos enviados</t>
  </si>
  <si>
    <t xml:space="preserve">Es el indicador de gestión que mide el número de cartas y requerimientos de pago enviados a los usuarios morosos para recurepara cartera vencida </t>
  </si>
  <si>
    <t>(Número de cartas y requerimientos enviados / Número de cartas y requerimientos por enviar) * 100</t>
  </si>
  <si>
    <t>Existen rezagos en el padrón de ususraios</t>
  </si>
  <si>
    <t>Se han llevado a cabo las sesiones del Consejo de Administración y la Comisión Tarifaria del Organismo Operador</t>
  </si>
  <si>
    <t xml:space="preserve">Realizar las sesiones ordinarias y extraordinarias del Consejo de Administración del Organismo Operador </t>
  </si>
  <si>
    <t>Es el indicador de gestión que mide el número de sesiones del Consejo de Administración que se realizaron</t>
  </si>
  <si>
    <t>(Número de Sesiones realizadas / Número de Sesiones programadas) * 100</t>
  </si>
  <si>
    <t>Se convoca a Sesiones</t>
  </si>
  <si>
    <t xml:space="preserve">Realizar las sesiones ordinarias y extraordinarias de la Comisión Tarifaria  del Organismo Operador </t>
  </si>
  <si>
    <t>COMPONENTE 1</t>
  </si>
  <si>
    <t>Número de micromedidores instalados</t>
  </si>
  <si>
    <t>Número estimado de micromedidores por instalar</t>
  </si>
  <si>
    <t>Número de válvulas instaladas</t>
  </si>
  <si>
    <t>Número estimado de válvulas por instalar</t>
  </si>
  <si>
    <t>Metros lineales de red construidos</t>
  </si>
  <si>
    <t>Metros lineales de red por construir</t>
  </si>
  <si>
    <t>Número de contratados realizados</t>
  </si>
  <si>
    <t>Número estimado de contratos por realizar</t>
  </si>
  <si>
    <t>Número de reparaciones realizadas</t>
  </si>
  <si>
    <t>Número estimado de reparaciones por realizar</t>
  </si>
  <si>
    <t>Días de aplicación de cloración</t>
  </si>
  <si>
    <t>Días programados para aplicación de cloración</t>
  </si>
  <si>
    <t>Número de cartas y requerimientos enviados</t>
  </si>
  <si>
    <t>Número de cartas y requerimientos por enviar</t>
  </si>
  <si>
    <t>COMPONENTE 4</t>
  </si>
  <si>
    <t>Número de Sesiones realizadas</t>
  </si>
  <si>
    <t>Número de Sesiones programadas</t>
  </si>
  <si>
    <t>Es el indicador de gestión que mide el número de sesiones de la Comisión Tarifaria que se realizaron</t>
  </si>
  <si>
    <t>6154 / 3274</t>
  </si>
  <si>
    <t>NO SE ABRIERON PROGRAMAS</t>
  </si>
  <si>
    <t>DIRECCIÓN / JEFATURA</t>
  </si>
  <si>
    <t>CATASTRO</t>
  </si>
  <si>
    <t>CE MUJER</t>
  </si>
  <si>
    <t xml:space="preserve"> -</t>
  </si>
  <si>
    <t>COMUNICA-CIÓN SOCIAL</t>
  </si>
  <si>
    <t>CONTRALO-RÍA</t>
  </si>
  <si>
    <t>CULTURA</t>
  </si>
  <si>
    <t>DELEG. MARTÍNEZ VALADEZ</t>
  </si>
  <si>
    <t>DELEG. SANTA MARÍA DEL VALLE</t>
  </si>
  <si>
    <r>
      <t xml:space="preserve">DELEG. </t>
    </r>
    <r>
      <rPr>
        <b/>
        <sz val="16"/>
        <color theme="1"/>
        <rFont val="Arial"/>
        <family val="2"/>
      </rPr>
      <t>SANTIAGUITO</t>
    </r>
    <r>
      <rPr>
        <b/>
        <sz val="18"/>
        <color theme="1"/>
        <rFont val="Arial"/>
        <family val="2"/>
      </rPr>
      <t xml:space="preserve"> DE VELÁZQUEZ</t>
    </r>
  </si>
  <si>
    <t>DEPORTES</t>
  </si>
  <si>
    <r>
      <rPr>
        <b/>
        <sz val="16"/>
        <color theme="1"/>
        <rFont val="Arial"/>
        <family val="2"/>
      </rPr>
      <t>DESARROLLO</t>
    </r>
    <r>
      <rPr>
        <b/>
        <sz val="18"/>
        <color theme="1"/>
        <rFont val="Arial"/>
        <family val="2"/>
      </rPr>
      <t xml:space="preserve"> HUMANO</t>
    </r>
  </si>
  <si>
    <r>
      <rPr>
        <b/>
        <sz val="16"/>
        <color theme="1"/>
        <rFont val="Arial"/>
        <family val="2"/>
      </rPr>
      <t xml:space="preserve">DESARROLLO </t>
    </r>
    <r>
      <rPr>
        <b/>
        <sz val="18"/>
        <color theme="1"/>
        <rFont val="Arial"/>
        <family val="2"/>
      </rPr>
      <t>RURAL</t>
    </r>
  </si>
  <si>
    <t>ECOLOGÍA</t>
  </si>
  <si>
    <t>EDUCACIÓN</t>
  </si>
  <si>
    <t>GESTIÓN Y PLANEACIÓN</t>
  </si>
  <si>
    <t>HACIENDA PÚBLICA MPAL.</t>
  </si>
  <si>
    <t>IMJUVE</t>
  </si>
  <si>
    <t>MERCADOS</t>
  </si>
  <si>
    <t>OBRAS PÚBLICAS</t>
  </si>
  <si>
    <t>OFICIALÍA MAYOR</t>
  </si>
  <si>
    <t>PADRÓN, LICENCIAS Y PATRIMONIO MUNICIPAL</t>
  </si>
  <si>
    <t>PROMOCIÓN ECONÓMICA</t>
  </si>
  <si>
    <t>PROTECCIÓN CIVIL</t>
  </si>
  <si>
    <t>REGIDORES</t>
  </si>
  <si>
    <t>REGISTRO CIVIL</t>
  </si>
  <si>
    <t>SEGURIDAD PÚBLICA Y TRANSITO MUNICIPAL</t>
  </si>
  <si>
    <t>SERVICIOS MÉDICOS MPALES.</t>
  </si>
  <si>
    <t>SERVICIOS PÚBLICOS MPALES.</t>
  </si>
  <si>
    <t>SIMAPAAJ</t>
  </si>
  <si>
    <t>TRANSPA- RENCIA</t>
  </si>
  <si>
    <t>TURISMO</t>
  </si>
  <si>
    <t>ENERO A MARZO 2020</t>
  </si>
  <si>
    <t>ABRIL A JUNIO 2020</t>
  </si>
  <si>
    <t>JULIO A SEPTIEMBRE 2020</t>
  </si>
  <si>
    <t>OCTUBRE A DICIEMBRE 2020</t>
  </si>
  <si>
    <t xml:space="preserve"> 0 A 29%</t>
  </si>
  <si>
    <t xml:space="preserve"> 30 A 49%</t>
  </si>
  <si>
    <t>50 A 69%</t>
  </si>
  <si>
    <t>70 A 89%</t>
  </si>
  <si>
    <t xml:space="preserve"> 90 A 100% O MÁS</t>
  </si>
  <si>
    <t>OBJETIVO / ACTIVIDAD</t>
  </si>
  <si>
    <t xml:space="preserve">Brindar los servicios de recepción, revisión y entrega de trámites catastrales. </t>
  </si>
  <si>
    <t>Hacer visitas, acompañada de la regidora de igualdad, para impartir charlas y entregar material informativo en las Delegaciones y rancherías</t>
  </si>
  <si>
    <t xml:space="preserve">Con dependencias transversales (Comusida e Imjuve) instalar periódicamente un módulo informativo en áreas públicas para dar a conocer los servicios de  la dependencia. </t>
  </si>
  <si>
    <t>Incrementar los ingresos por recaudación.</t>
  </si>
  <si>
    <t xml:space="preserve">Registrar en el sistema catastral los avalúos entregados a la dependencia de Catastro previamente revisados y corregidos. </t>
  </si>
  <si>
    <t>Instalar el nuevo Sistema Catastral.</t>
  </si>
  <si>
    <t>Migrar la base de datos al nuevo Sistema Catastral.</t>
  </si>
  <si>
    <t>Capacitar al personal de Catastro sobre el conocimiento y operación del nuevo Sistema Catastral.</t>
  </si>
  <si>
    <t>Según la periodicidad exigida, cumplir con el 100% de los requerimientos de Transparencia.</t>
  </si>
  <si>
    <t>Impartir charlas y entregar material informativo  sobre prevención de la violencia  escolar (Bullying) en  instituciones educativas de las Delegaciones y rancherías.</t>
  </si>
  <si>
    <t>Hacer visitas, acompañada de la regidora de igualdad, para impartir charlas y entregar material informativo en las Delegaciones y rancherías.</t>
  </si>
  <si>
    <t xml:space="preserve"> - </t>
  </si>
  <si>
    <t xml:space="preserve">Mantener al tanto a los medios de comunicación de las actividades relevantes de la dependencia.  </t>
  </si>
  <si>
    <t>Incrementar el contenido para redes sociales.</t>
  </si>
  <si>
    <t>Diseñar material impreso para las diferentes Direcciones y jefaturas del Ayuntamiento.</t>
  </si>
  <si>
    <t>Publicar los eventos y acciones relevantes realizadas por el Gobierno municipal en un máximo de 4 días a partir de su realización.</t>
  </si>
  <si>
    <t>Realizar revisiones periódicas a los medios de comunicación para estar informados del contexto.</t>
  </si>
  <si>
    <t>En colaboración con la Dirección de Planeación, realizar las etapas requeridas para la elaboración del 2do. Informe de Gobierno.</t>
  </si>
  <si>
    <t xml:space="preserve">En colaboración con la Dirección de Planeación, realizar las etapas requeridas para la organización y ejecución del EVENTO de presentación del 2do. Informe de Gobierno. </t>
  </si>
  <si>
    <t>Impartir talleres sobre VIH / SIDA a estudiantes  de secundaria y educación media superior del municipio.</t>
  </si>
  <si>
    <t>Impartir talleres sobre el uso adecuando del preservativo a estudiantes  de secundaria y educación media superior del municipio.</t>
  </si>
  <si>
    <t>Impartir charlas informativas sobre el uso de métodos de planificación y anticoncepción a las adolescentes y jóvenes entre los 13 y 18 años para prevenir el embarazo adolescente.</t>
  </si>
  <si>
    <t>Impartir asesorías sobre el uso adecuado del condón en los Stands y  en el consultorio.</t>
  </si>
  <si>
    <t>Aplicar pruebas rápidas de detección de VIH / SIDA en Stands, consultorios, empresas y comunidades que lo soliciten.</t>
  </si>
  <si>
    <t>Impartir talleres sobre VIH / SIDA en empresas, instituciones y comunidades que lo soliciten.</t>
  </si>
  <si>
    <t>Realizar revisiones a  dependencias que generan un ingreso para el municipio de Arandas.</t>
  </si>
  <si>
    <t>Requerir  a los Funcionarios Públicos obligados a presentar declaración de Situación Patrimonial y de conflicto de intereses.</t>
  </si>
  <si>
    <t>Atender  a los Funcionarios Públicos obligados para apoyarles en la presentación de su Declaración de Situación Patrimonial y de conflicto de intereses.</t>
  </si>
  <si>
    <t>Participar  activamente en los comités de los que forma parte la figura del Contralor Municipal.</t>
  </si>
  <si>
    <t xml:space="preserve">Intervenir con actividades culturales en las principales Fiestas de la Cabecera Municipal y las Delegaciones. </t>
  </si>
  <si>
    <t>En coordinación con la regidora de cultura, redactar el  Reglamento Interno de Talleres Municipales.</t>
  </si>
  <si>
    <t>Presentaciones públicas de los Talleres Culturales.</t>
  </si>
  <si>
    <t>Gestionar la impartición de Talleres de capacitación artística para maestros talleristas.</t>
  </si>
  <si>
    <t>Realizar exposiciones artísticas dentro del municipio y apoyar a los artistas en exposiciones fuera del Ayuntamiento.</t>
  </si>
  <si>
    <t>Organizar Concursos de diversas disciplinas artísticas.</t>
  </si>
  <si>
    <t>Gestionar la impartición de Talleres de capacitación artística para artistas independientes.</t>
  </si>
  <si>
    <t>Llevar a cabo las presentaciones públicas de la Banda Municipal.</t>
  </si>
  <si>
    <t xml:space="preserve">Gestionar Conferencias y talleres sobre Cultura Financiera y Desarrollo Humano. </t>
  </si>
  <si>
    <t>Gestionar el recurso de Fondo de Talleres y el Fondo Jalisco de Animación Cultural para el municipio.</t>
  </si>
  <si>
    <t>Hacer entrega de la Presea Medina Ascencio.</t>
  </si>
  <si>
    <t>REGISTROS:                CERTIFICACIONES:</t>
  </si>
  <si>
    <t xml:space="preserve">Podar periódicamente el pasto y árboles de espacios públicos: Jardines de la plaza, Panteón municipal, Unidad deportiva, Centro de Salud y Centros educativos. </t>
  </si>
  <si>
    <t>Supervisar que se lleve a cabo el servicio de recolección de residuos sólidos.</t>
  </si>
  <si>
    <t xml:space="preserve">Supervisar que se lleve a cabo la instalación y/o mantenimiento de luminarias que lo requieran. </t>
  </si>
  <si>
    <t>Supervisar que se lleven a cabo los patrullajes y las intervenciones que sean necesarias en la Delegación por parte de la Comisaría de Seguridad Pública y Tránsito municipal.</t>
  </si>
  <si>
    <t>Realizar las gestiones necesarias con la Dirección de Obras Públicas para que se lleven a cabo las obras de mantenimiento y/o la rehabilitación de espacios públicos que lo requieren.</t>
  </si>
  <si>
    <t>Realizar las gestiones necesarias con las Direcciones de Obras Públicas y Educación para que se lleven a cabo las obras de mantenimiento y/o la rehabilitación de la Telesecundaria Octavio Paz, la Telesecundaria Independencia y la Escuela Primaria Ignacio Zaragoza.</t>
  </si>
  <si>
    <t>Construcción de fosas sépticas en la comunidad.</t>
  </si>
  <si>
    <t>Colocación de contenedores de basura en las rancherías de la Delegación.</t>
  </si>
  <si>
    <t>Reparación de tubería de drenaje, y mantenimiento o reacomodo de la Fosa de Oxidación.</t>
  </si>
  <si>
    <t xml:space="preserve">Gestionar los recursos con la Dirección de Obras Públicas para la pavimentación de calles. </t>
  </si>
  <si>
    <t xml:space="preserve">Gestionar los recursos y la maquinaria del Ayuntamiento para la rehabilitación de caminos vecinales. </t>
  </si>
  <si>
    <t>Apoyar en la entrega de los programas de gobierno que aplican en la Delegación.</t>
  </si>
  <si>
    <t>REGISTROS: 14               CERTIFICACIONES: 0</t>
  </si>
  <si>
    <t>Mantener en buenas condiciones el alumbrado público.</t>
  </si>
  <si>
    <t>Coordinar la recolección de basura en baldíos y rancherías cercanas a la comunidad.</t>
  </si>
  <si>
    <t>Gestionar Malla sombra, para la  Escuela Primaria  Rancho el Pocito.</t>
  </si>
  <si>
    <t xml:space="preserve">Gestionar apoyos de transporte o gasolina para estudiantes que van a Cualtos, Ocotlán y Arandas. </t>
  </si>
  <si>
    <t>Gestionar la Pavimentación de una cuadra en la Calle Medina Ascencio.</t>
  </si>
  <si>
    <t>Construir Aljibe en el panteón.</t>
  </si>
  <si>
    <t>Construir Fosa séptica del panteón.</t>
  </si>
  <si>
    <t>REGISTROS: 23               CERTIFICACIONES: 505</t>
  </si>
  <si>
    <t>REGISTROS: 23               CERTIFICACIONES: 0</t>
  </si>
  <si>
    <t>Llevar a cabo los servicios de mantenimiento y/o la rehabilitación de espacios públicos que lo requieren: infraestructura, pintura, herrería, albañilería, etc.</t>
  </si>
  <si>
    <t xml:space="preserve">Gestionar los recursos y la maquinaria del Ayuntamiento para la  rehabilitación de calles. </t>
  </si>
  <si>
    <t xml:space="preserve">Gestionar los recursos y la maquinaria del Ayuntamiento para la pavimentación de calles. </t>
  </si>
  <si>
    <t xml:space="preserve">Gestionar los recursos y la maquinaria del Ayuntamiento para la limpieza y rehabilitación de caminos vecinales. </t>
  </si>
  <si>
    <t>Construir un Salón de Usos Múltiples e Instalar una Funeraria Comunitaria.</t>
  </si>
  <si>
    <t>Renovar la carpeta de pasto sintético en canchas de futbol de la UDDO.</t>
  </si>
  <si>
    <t>Rehabilitar y/o dar mantenimiento permanente a  los campos de futbol municipales y a los que se tienen en comodato.</t>
  </si>
  <si>
    <t>Equipar las áreas de gimnasio  de unidades deportivas.</t>
  </si>
  <si>
    <t>Dar mantenimiento y/o rehabilitación constante a las unidades deportivas de la cabecera municipal.</t>
  </si>
  <si>
    <t>Gestionar material deportivo para apoyar y/o premiar torneos y ligas deportivas.</t>
  </si>
  <si>
    <t>Bridar atención y  servicio a la ciudadanía que requiera el uso de las instalaciones deportivas municipales.</t>
  </si>
  <si>
    <t>A través de acompañamiento y asesoría por parte de la Dirección de DH y PC, apoyar la participación de los arandenses en los diferentes programas sociales en los que participa el municipio.</t>
  </si>
  <si>
    <t>Gestionar las solicitudes de obra que más beneficio social reporten de entre las enlistadas en el Plan Municipal de Desarrollo.</t>
  </si>
  <si>
    <t>Llevar a cabo los Cabildos Ciudadanos programados.</t>
  </si>
  <si>
    <t>Crear instrumentos de participación ciudadanas en  la toma de decisiones sobre las obras a ejecutar en el municipio: Encuesta ciudadana aplicada a quienes pagan su impuesto predial en la oficina de Catastro municipal.</t>
  </si>
  <si>
    <t>Aperturar Salas funerarias en las Delegaciones.</t>
  </si>
  <si>
    <t>Capacitar a productores en diferentes temas de productividad y mejores prácticas en  actividades agrícolas y pecuarias</t>
  </si>
  <si>
    <t>Realizar revisiones periódicas a los caminos y linderos del municipio.</t>
  </si>
  <si>
    <t xml:space="preserve">Aprobar en el CMDR los caminos, brechas y bordos que presenten los integrantes e incluirlos en el programa para ser reparados. </t>
  </si>
  <si>
    <t>Continuar registrando productores agropecuarios para la credencial agroalimentaria.</t>
  </si>
  <si>
    <t>Registrar nuevas patentes ganaderas o renovación.</t>
  </si>
  <si>
    <t>Capacitar a productores en diferentes temas de productividad y mejores prácticas en  actividades agrícolas y pecuarias.</t>
  </si>
  <si>
    <t>Que los productores agropecuarios del municipio acudan a exposiciones o eventos de transferencia de tecnología.</t>
  </si>
  <si>
    <t>Llevar a cabo las sesiones ordinarias  del Consejo Municipal de Desarrollo Rural.</t>
  </si>
  <si>
    <t>Llevar a cabo visitas para la  detección de necesidades del sector rural.</t>
  </si>
  <si>
    <t>Porcentaje de inspecciones programadas</t>
  </si>
  <si>
    <t>Donación de árboles a la ciudadanía que los solicite.</t>
  </si>
  <si>
    <t>Programar visitas a escuelas de nivel primaria, secundaria y media superior del municipio para implementar el Plan de Educación Ambiental.</t>
  </si>
  <si>
    <t>Mantener el mayor número posible de escuelas en condiciones dignas, seguras y funcionales.</t>
  </si>
  <si>
    <t>Implementar programas trimestrales de regularización de alumnos.</t>
  </si>
  <si>
    <t>Capacitar al personal de Educación que depende del Ayuntamiento.</t>
  </si>
  <si>
    <t xml:space="preserve">Gestionar convenios con empresas de transporte para estudiantes. </t>
  </si>
  <si>
    <t>Gestionar becas y/o apoyos económicos para estudiantes de bajos recursos.</t>
  </si>
  <si>
    <t xml:space="preserve">Llevar a cabo las sesiones ordinarias y extraordinarias del Concejo Municipal de Participación Social en la Educación. </t>
  </si>
  <si>
    <t>Llevar a cabo los actos cívicos protocolarios.</t>
  </si>
  <si>
    <t xml:space="preserve">Realizar revisiones periódicas a las escuelas que reciben apoyos. </t>
  </si>
  <si>
    <t>Llevar a cabo revisiones y detección de necesidades del personal adscrito a la nómina de educación.</t>
  </si>
  <si>
    <t>Dar seguimiento y evaluar el cumplimiento de indicadores y metas durante el ejercicio 2020.</t>
  </si>
  <si>
    <t>Elaborar reportes sobre el estatus del desempeño municipal para conocimiento y consideración de la Presidente.</t>
  </si>
  <si>
    <t>Elaborar los informes de avances de indicadores de desempeño para la ASEJ.</t>
  </si>
  <si>
    <t>Apoyar a los Directores en la elaboración de sus Planes Operativos para el ejercicio 2021.</t>
  </si>
  <si>
    <t>Llevar a cabo el proceso de Planeación del desempeño municipal para el ejercicio 2021 mediante la construcción de las Matrices de Indicadores de Resultados requeridas para elaborar el presupuesto de egresos correspondiente.</t>
  </si>
  <si>
    <t>En colaboración con la Dirección de Comunicación Social, realizar las etapas requeridas para la elaboración del 2do. Informe de Gobierno.</t>
  </si>
  <si>
    <t>Llevar a cabo el trabajo colaborativo que le sea requerido a la Dirección.</t>
  </si>
  <si>
    <t xml:space="preserve">Asistir a las capacitaciones requeridas y realizar las representaciones que sean solicitadas. </t>
  </si>
  <si>
    <t>Instalación de módulos informativos sobre las prestaciones y servicios que ofrece el  Instituto.</t>
  </si>
  <si>
    <t>Realizar la intermediación y asesorías necesarias para que se  pueda realizar la preparatoria abierta en nuestras instalaciones</t>
  </si>
  <si>
    <t>Llevar a cabo torneos de Futbolitos dentro de las instalaciones del Instituto.</t>
  </si>
  <si>
    <t>Impartir charlas de interés para jóvenes y adolescentes.</t>
  </si>
  <si>
    <t>Realizar la intermediación y asesoría necesaria para que se  pueda realizar la preparatoria abierta en nuestras instalaciones.</t>
  </si>
  <si>
    <t>Programar inspecciones por parte de personal de SEMADET a las zonas del municipio con mayor afectación.</t>
  </si>
  <si>
    <t>Programar inspecciones por parte de personal de SEMADET a las zonas del municipio con mayor afectación de la plaga del muérdago.</t>
  </si>
  <si>
    <t>Instalar la red de datos en el mayor número posible de oficinas del Ayuntamiento.</t>
  </si>
  <si>
    <t xml:space="preserve">Gestionar en Tesorería municipal la adquisición de un Servidor de Dominio. </t>
  </si>
  <si>
    <t>Instalar y configurar el software necesario en todas las terminales de usuario para que estas pertenezcan al Dominio.</t>
  </si>
  <si>
    <t>Implementar el plan de servicios de mantenimiento preventivo a equipos de cómputo del Ayuntamiento.</t>
  </si>
  <si>
    <t>Disminuir los requerimientos de servicios correctivos (reparaciones) a equipos de cómputo del Ayuntamiento.</t>
  </si>
  <si>
    <t>Realizar revisiones periódicas de todos los sistemas de CCTV.</t>
  </si>
  <si>
    <t>Para el control de plagas, realizar fumigaciones programadas mensualmente.</t>
  </si>
  <si>
    <t xml:space="preserve">Aplicar sistemáticamente el control de limpieza de sanitarios y áreas comunes. </t>
  </si>
  <si>
    <t>Supervisión permanente al sistema de seguridad alimentaria y productos de calidad, con apoyo de Coprisjal.</t>
  </si>
  <si>
    <t xml:space="preserve">Cobrar las rentas mensuales. </t>
  </si>
  <si>
    <t>Solicitar las Licencias Municipales a los locatarios.</t>
  </si>
  <si>
    <t xml:space="preserve">Gestionar los recursos financieros para que el mercado cuente con una  rampa para discapacitados al exterior del mercado. </t>
  </si>
  <si>
    <t xml:space="preserve">Gestionar los recursos financieros para que se logre la rehabilitación del elevador.  </t>
  </si>
  <si>
    <t>Realizar campañas de promoción y mercadotecnia para los mercado municipales.</t>
  </si>
  <si>
    <t>Gestionar los programas Estatales FISE, FOCOCI Y FONDEREG.</t>
  </si>
  <si>
    <t>Atender el mayor número de necesidades en zonas de atención prioritaria y pobreza extrema.</t>
  </si>
  <si>
    <t>Atender el mayor número de solicitudes de la población para el mantenimiento urbano (drenajes colapsados.)</t>
  </si>
  <si>
    <t>Realizar la supervisión de las obras que se están ejecutando.</t>
  </si>
  <si>
    <t>Presentar ante Cabildo el Programa de Obra en tiempo y forma para su autorización.</t>
  </si>
  <si>
    <t>Elaborar proyectos de obra.</t>
  </si>
  <si>
    <t>NO ABRIERON PROGRAMAS</t>
  </si>
  <si>
    <t>Recibir oficios y/o peticiones de los empleados del Ayuntamiento.</t>
  </si>
  <si>
    <t>Atender personalmente a los empleados del Ayuntamiento que lo soliciten.</t>
  </si>
  <si>
    <t xml:space="preserve">Actualizar los expedientes laborales de los empleados. </t>
  </si>
  <si>
    <t>Recibir las solicitudes de vehículos para estudiar su viabilidad y aprobar las procedentes.</t>
  </si>
  <si>
    <t>Atender la demanda de servicio de transporte escolar de los diferentes niveles educativos.</t>
  </si>
  <si>
    <t xml:space="preserve"> Revisar y actualizar el inventario de las áreas responsables del resguardo de bienes muebles e inmuebles que conforman el Inventario de Patrimonio</t>
  </si>
  <si>
    <t>Revisar periódicamente la publicidad en la vía pública</t>
  </si>
  <si>
    <t>Revisar y actualizar el inventario de las áreas responsables del resguardo de bienes muebles e inmuebles que conforman el Inventario de Patrimonio.</t>
  </si>
  <si>
    <t>Actualización de refrendos, placas, seguro vehicular y bitácoras.</t>
  </si>
  <si>
    <t>Presentar informes periódicos sobre el estado de los vehículos que pertenecen al Ayuntamiento.</t>
  </si>
  <si>
    <t>Expedir nuevas licencias e integrar sus expedientes.</t>
  </si>
  <si>
    <t>Revisar periódicamente la publicidad en la vía pública.</t>
  </si>
  <si>
    <t xml:space="preserve">Actualizar el Padrón de comerciantes. </t>
  </si>
  <si>
    <t>Realizar el Padrón de tianguistas y elaborar el informe correspondiente.</t>
  </si>
  <si>
    <t>Capacitar a padres de familia de centros educativos sobre el uso del casco.</t>
  </si>
  <si>
    <t>Capacitar a padres de familia de centros educativos sobre el tema de consumo de alcohol y conducción.</t>
  </si>
  <si>
    <t>Realizar campaña sobre los riesgos de accidentes en el hogar, vía pública, escuela y centros recreativos.</t>
  </si>
  <si>
    <t xml:space="preserve">Realizar Campaña de colocación de lonas sobre Riesgos durante el temporal de lluvias. </t>
  </si>
  <si>
    <t xml:space="preserve">Realizar Campaña de entrega de trípticos sobre Riesgos durante el temporal de lluvias. </t>
  </si>
  <si>
    <t>Realizar Operativo preventivo del uso del casco para motociclistas.</t>
  </si>
  <si>
    <t>Realizar Operativo preventivo de alcoholimetría.</t>
  </si>
  <si>
    <t>Llevar a cabo patrullajes en las fiestas locales y en las Delegaciones.</t>
  </si>
  <si>
    <t>Participar en las ferias de la salud y/o preventivas mediante la colocación de Stands.</t>
  </si>
  <si>
    <t>Llevar a cabo las sesiones ordinarias y extraordinarias del Consejo Municipal de Prevención de Accidentes y Contingencias.</t>
  </si>
  <si>
    <t>Realizar inspección a instalaciones de eventos con gran afluencia de ciudadanos.</t>
  </si>
  <si>
    <r>
      <t>Realizar Campaña sobre el Uso del Casco para Motociclistas en escuelas del municipio.</t>
    </r>
    <r>
      <rPr>
        <b/>
        <sz val="10"/>
        <color rgb="FFFF0000"/>
        <rFont val="Arial"/>
        <family val="2"/>
      </rPr>
      <t xml:space="preserve"> </t>
    </r>
  </si>
  <si>
    <r>
      <t>Realizar Campaña sobre Consumo de alcohol y conducción en escuelas del municipio.</t>
    </r>
    <r>
      <rPr>
        <b/>
        <sz val="10"/>
        <color rgb="FFFF0000"/>
        <rFont val="Arial"/>
        <family val="2"/>
      </rPr>
      <t xml:space="preserve"> </t>
    </r>
  </si>
  <si>
    <t>Otorgar los beneficios de los programas gestionados a empresarios.</t>
  </si>
  <si>
    <t>Otorgar los beneficios de los programas gestionados a emprendedores.</t>
  </si>
  <si>
    <t xml:space="preserve">Gestionar un FONDO ECONÓMICO para los gastos que se generen por capacitaciones, equipamiento y activaciones de la célula de nuestro Municipio en el GRUPO REGIONAL DE BUSQUEDA Y RESCATE EN ESTRUCTURAS COLAPSADAS. </t>
  </si>
  <si>
    <t>Adquirir  un  vehículo tipo pick up utilitario (nuevo), para 5 pasajeros como mínimo.</t>
  </si>
  <si>
    <t xml:space="preserve">Llevar acabo revisiones físicas de los establecimientos comerciales. </t>
  </si>
  <si>
    <t>Llevar acabo la revisión de los planes internos.</t>
  </si>
  <si>
    <t xml:space="preserve">Elaborar actas de registros diversos. </t>
  </si>
  <si>
    <t>Elaborar las certificaciones de actas solicitadas por la ciudadanía.</t>
  </si>
  <si>
    <t>Realizar los trámites varios presentados en la oficina.</t>
  </si>
  <si>
    <t>Campañas de Matrimonios Colectivos.</t>
  </si>
  <si>
    <t>Campaña de Aclaraciones Administrativas 2020.</t>
  </si>
  <si>
    <t>Campaña permanente de registros extemporáneos.</t>
  </si>
  <si>
    <t>Solicitar apoyo a los Delegados para reportar los trámites realizados en sus respectivas Delegaciones.</t>
  </si>
  <si>
    <t>Visitar periódicamente las Delegaciones para resolver la problemáticas referentes a Registro Civil.</t>
  </si>
  <si>
    <t>REGULARIZA- CIÓN</t>
  </si>
  <si>
    <t>Recibir las solicitudes de regularización de fraccionamientos irregulares.</t>
  </si>
  <si>
    <t>Porcentaje de ciudadanos que solicitaron información  referente a su trámite de regularización y fueron atendidos.</t>
  </si>
  <si>
    <t>Porcentaje de personas que requirieron asesoría para  realizar la transmisión de un predio ubicado en un asentamiento irregular y fueron asesoradas.</t>
  </si>
  <si>
    <t xml:space="preserve">Porcentaje de reuniones realizadas con los vecinos  de los asentamientos irregulares. </t>
  </si>
  <si>
    <t>Realizar campañas de concientización referente al riesgo patrimonial que conlleva comprar predios irregulares.</t>
  </si>
  <si>
    <t>Realizar la integración del expediente general del fraccionamiento a regularizar.</t>
  </si>
  <si>
    <t>Integrar los expedientes individuales de los predios a regularizar.</t>
  </si>
  <si>
    <t>Llevar a cabo los trámites de inscripción de los títulos de propiedad ante el Registro Público de la Propiedad.</t>
  </si>
  <si>
    <t>Realizar la entrega de títulos de propiedad.</t>
  </si>
  <si>
    <t>Realizar el procedimiento de regularización de espacios públicos que el H. Ayuntamiento tiene en posesión.</t>
  </si>
  <si>
    <t>Notificar la convocatoria y levantar la actas de las sesiones ordinarias y extraordinarias de la Comisión Municipal de Regularización.</t>
  </si>
  <si>
    <t xml:space="preserve">Gestionar capacitaciones que fortalecen el funcionamiento de la dependencia. </t>
  </si>
  <si>
    <t>Asistir  a las capacitaciones exigidas por la S.R.E  para obtener la rúbrica.</t>
  </si>
  <si>
    <t xml:space="preserve">Recibir documentación y verificarla vía internet. </t>
  </si>
  <si>
    <t>Entregar pasaportes.</t>
  </si>
  <si>
    <t>Atender las solicitudes de apoyo para la localización de presos, personas, pertenencias, solicitud de alimentos  y repatriación de restos.</t>
  </si>
  <si>
    <t xml:space="preserve">Elaborar los expedientes para las Sesiones de Cabildo. </t>
  </si>
  <si>
    <t xml:space="preserve">Llevar a cabo las sesiones de Cabildo.  </t>
  </si>
  <si>
    <t>Elaborar y expedir las Cartas de Policía, Modo honesto de vivir, Residencia, Dependencia económica, Recomendación, Límite territorial, Identidad, Origen y Comprobantes de domicilio que los ciudadanos soliciten.</t>
  </si>
  <si>
    <t>Expedir los permisos para extensión de horario para eventos públicos y privados.</t>
  </si>
  <si>
    <t>Certificar documentos de particulares que acreditan su propiedad de gavetas en el Panteón Municipal.</t>
  </si>
  <si>
    <t>Llevar a cabo la publicación y constancia de edictos.</t>
  </si>
  <si>
    <t>Fungir como Oficialía de Partes en cuanto a la recepción, registro y distribución de documentos.</t>
  </si>
  <si>
    <t>Elaboración de Pre Cartilla y registro para el Servicio Militar Nacional.</t>
  </si>
  <si>
    <t>El equipamiento de la oficina ha sido mejorado.</t>
  </si>
  <si>
    <t>Atender el mayor número de citas ciudadanas privadas con la Presidente.</t>
  </si>
  <si>
    <t>PRESIDENCIA / SECRETARÍA PARTICULAR</t>
  </si>
  <si>
    <t>Atender los oficios dirigidos a la Presidente Municipal.</t>
  </si>
  <si>
    <t>Canalizar  los oficios internos y/o externos que se hayan recibido en nuestra dependencia para su atención y respuesta en otras áreas del Ayuntamiento.</t>
  </si>
  <si>
    <t>Agendar con anticipación los eventos y/o reuniones  que requieren la presencia de la Alcaldesa.</t>
  </si>
  <si>
    <t xml:space="preserve">Coordinarse con los directores que asistirán a eventos en representación de la Presidente Municipal. </t>
  </si>
  <si>
    <t>Canalizar las solicitudes ciudadanas que requieren de la atención de otras dependencias.</t>
  </si>
  <si>
    <t xml:space="preserve">Programar visitas y/o reuniones a diferentes instancias del Gobierno Estatal y Federal para bajar recursos. </t>
  </si>
  <si>
    <t>Brindar servicios de apoyo a planteles educativos con el resguardo de estudiantes y docentes en horario de inicio y término de clases, así como pláticas a estudiantes.</t>
  </si>
  <si>
    <t>Ejercer vigilancia constante mediante rondines y operativos, poniendo mayor hincapié en zonas consideradas con mayor índice de comisión de faltas.</t>
  </si>
  <si>
    <t>Llevar a cabo las etapas requeridas: 1. Gestión de recursos; 2. Adquisición de armamento, uniformes y equipamiento para mejorar la función policial.</t>
  </si>
  <si>
    <t>Realizar gestiones con Seguridad del Estado para que apoyen en impartir cursos y capacitaciones a los oficiales de seguridad y tránsito.</t>
  </si>
  <si>
    <t xml:space="preserve">Realizar intervenciones del grupo de Prevención Social en planteles educativos del municipio. </t>
  </si>
  <si>
    <t xml:space="preserve">Remodelar las instalaciones Hospitalarias. </t>
  </si>
  <si>
    <t xml:space="preserve">Compra de Equipos nuevos y Semi Nuevos para equipamiento de las diferentes áreas del Hospital. </t>
  </si>
  <si>
    <t xml:space="preserve">Gestionar la adquisición del equipo y del sistema de administración digital hospitalaria  y farmacia. </t>
  </si>
  <si>
    <t xml:space="preserve">Gestionar la instalación del laboratorio de análisis clínicos y la adquisición del equipo para digitalización de rayos X. </t>
  </si>
  <si>
    <t xml:space="preserve">Atender las solicitudes de  Procedimientos Quirúrgicos. </t>
  </si>
  <si>
    <t>Atender las solicitudes de consultas de Nutrición y Odontología.</t>
  </si>
  <si>
    <t>Atender las solicitudes de consultas de Psicología.</t>
  </si>
  <si>
    <t xml:space="preserve">Participar en las Ferias de la Salud. </t>
  </si>
  <si>
    <t>Podar los árboles, palmas y plantas de los  parques y jardines.</t>
  </si>
  <si>
    <t>Es el indicador de gestión que mide el número de servicios de poda de árboles, palmas, pasto y plantas que realizan las cuatro cuadrillas de personal</t>
  </si>
  <si>
    <t>Porcentaje de servicios de poda de árboles, palmas y plantas realizados</t>
  </si>
  <si>
    <t>Es el indicador de gestión que mide el número de ML podados de las áreas públicas de la cabecera municipal</t>
  </si>
  <si>
    <t>Atender los reportes de luminarias en mal estado o sin funcionar.</t>
  </si>
  <si>
    <t>Atender las solicitudes de colocación de luminarias nuevas.</t>
  </si>
  <si>
    <t>Podar los pastos de parques, jardines, camellones y otras áreas públicas.</t>
  </si>
  <si>
    <t xml:space="preserve">Atender los reportes ciudadanos y de instituciones educativas para tala de árboles en mal estado que son un peligro para la población. </t>
  </si>
  <si>
    <t>Se realiza el servicio de aseo de las zonas y calles principales de la cabecera municipal.</t>
  </si>
  <si>
    <t>Realizar los servicios de  servicios de exhumación e inhumación que solicite el encargado del Cementerio Municipal.</t>
  </si>
  <si>
    <t>Recuperación de cartera vencida a través de cartas y requerimientos de pago</t>
  </si>
  <si>
    <t>Instalación de Micro medición de 1/2".</t>
  </si>
  <si>
    <t>Instalación de válvulas reductoras de flujo de 1/2".</t>
  </si>
  <si>
    <t>Ampliación de línea de agua potable del sector Mexiquito.</t>
  </si>
  <si>
    <t>Nuevas Incorporaciones de Contrataciones de servicio requeridas por ciudadanos.</t>
  </si>
  <si>
    <t>Reparación de la red de Infraestructura Hidráulica de agua potable.</t>
  </si>
  <si>
    <t>Suministro de hipoclorito de sodio.</t>
  </si>
  <si>
    <t>Recuperación de cartera vencida a través de cartas y requerimientos de pago.</t>
  </si>
  <si>
    <t xml:space="preserve">Realizar las sesiones ordinarias y extraordinarias del Consejo de Administración del Organismo Operador. </t>
  </si>
  <si>
    <t xml:space="preserve">Realizar las sesiones ordinarias y extraordinarias de la Comisión Tarifaria  del Organismo Operador. </t>
  </si>
  <si>
    <t xml:space="preserve">Revisar con cada dependencia municipal su reglamento en materia.  </t>
  </si>
  <si>
    <t>Identificar en Secretaría General los reglamentos vigentes.</t>
  </si>
  <si>
    <t>Redactar y revisar los contratos o convenios  suscritos en nombre del Municipio de Arandas, Jalisco.</t>
  </si>
  <si>
    <t>Dar contestación en tiempo y forma a los diferentes requerimientos de los juicios en activo.</t>
  </si>
  <si>
    <t>Reparar calles en la cabecera municipal.</t>
  </si>
  <si>
    <t>Requerir la información a los directores que tienen obligación de entregarla en tiempo y forma.</t>
  </si>
  <si>
    <t>Impartir una capacitación a Directores sobre la importancia del cumplimiento y las consecuencias del incumplimiento.</t>
  </si>
  <si>
    <t xml:space="preserve">Dar respuesta a las solicitudes de información que se reciben de los ciudadanos. </t>
  </si>
  <si>
    <t>Subir a la página oficial los documentos recibidos de las diferentes áreas del ayuntamiento.</t>
  </si>
  <si>
    <t>Actualizar los formatos de la Plataforma Nacional de Transparencia.</t>
  </si>
  <si>
    <t>Llevar a cabo todas las etapas para lograr el producto turístico "Ruta del Tequila Gourmet".</t>
  </si>
  <si>
    <t>Llevar a cabo todas las etapas para lograr la Certificación de los prestadores de servicios con distintivos M, distintivo H y Punto limpio.</t>
  </si>
  <si>
    <t>Llevar a cabo todos los eventos tradicionales en los que a la dirección de turismo corresponde.</t>
  </si>
  <si>
    <t>Llevar a cabo los Registros necesarios para completar la 4ta Etapa del Proyecto Arandas Global.</t>
  </si>
  <si>
    <t>Llevar a cabo Impresión de ejemplares de información turística.</t>
  </si>
  <si>
    <t>Atender a los visitantes que solicitan visitas guiadas a sitios de interés.</t>
  </si>
  <si>
    <t xml:space="preserve">Llevar a cabo los compromisos de la Reina.  </t>
  </si>
  <si>
    <t>Llevar a cabo las reuniones de trabajo  de FIDETUR Altos Sur.</t>
  </si>
  <si>
    <t>Realizar encuesta de satisfacción sobre programas y proyectos de la dirección para que los prestadores de servicios las apliquen a los visitantes.</t>
  </si>
  <si>
    <t>Llevar a cabo la revisión de lugares de interés turístico.</t>
  </si>
  <si>
    <t xml:space="preserve">Llevar registro de los Visitantes Atendidos por la Dirección. </t>
  </si>
  <si>
    <t>Nombre del ente fiscalizable</t>
  </si>
  <si>
    <t>Arandas</t>
  </si>
  <si>
    <t>(Escriba en el espacio de la derecha el nombre del ente auditable)</t>
  </si>
  <si>
    <t>Denominación del Programa</t>
  </si>
  <si>
    <t>Hacienda Municipal</t>
  </si>
  <si>
    <t>(Escriba en el espacio de la derecha el nombre del programa que está registrando)</t>
  </si>
  <si>
    <t>Categoría programática</t>
  </si>
  <si>
    <t>Desempeño de las Funciones</t>
  </si>
  <si>
    <t>(Escriba en el espacio de la derecha la categoría programatica que se corresponda con el porgrama, puede ayudarse de la la hoja "Listas" de este archivo)</t>
  </si>
  <si>
    <t>Unidad Responsable/OPD</t>
  </si>
  <si>
    <t>Dirección de Hacienda Municipal</t>
  </si>
  <si>
    <t>(Escriba en el espacio de la derecha el nombre de la unidad encargada del programa)</t>
  </si>
  <si>
    <t>Finalidad</t>
  </si>
  <si>
    <t>Gobierno</t>
  </si>
  <si>
    <t>(Escriba en el espacio de la derecha la categoría del primer grado de desagregación de la Clasificación Funcional del Gasto, puede ayudarse de la la hoja "Listas" de este archivo)</t>
  </si>
  <si>
    <t>Función</t>
  </si>
  <si>
    <t>Asuntos_Financieros_y_Hacendarios</t>
  </si>
  <si>
    <t>(Escriba en el espacio de la derecha la categoría del segundo grado de desagregación de la Clasificación Funcional del Gasto, puede ayudarse de la la hoja "Listas" de este archivo)</t>
  </si>
  <si>
    <t>Sub-función</t>
  </si>
  <si>
    <t>1.5.2. Asuntos Haciendarios</t>
  </si>
  <si>
    <t>(Escriba en el espacio de la derecha la categoría del tercer grado de desagregación de la Clasificación Funcional del Gasto, puede ayudarse de la la hoja "Listas" de este archivo)</t>
  </si>
  <si>
    <t>Plan Nacional de Desarrollo</t>
  </si>
  <si>
    <t>Alineación con objetivos superiores del PND</t>
  </si>
  <si>
    <t>Economía. Mantener finanzas sanas</t>
  </si>
  <si>
    <t>(Escriba en el espacio de la derecha el objetivo superior del Plan Nacional de Desarrollo con el que se alínea el programa)</t>
  </si>
  <si>
    <t>Alineación con objetivos secundarios del PND</t>
  </si>
  <si>
    <t>Propiciar un desarrollo incluyente del sistema financiero priorizando la atención al rezago de la población no atendida y la  signación más efi ciente de los recursos a las actividades con mayor benefi cio económico,  social y ambiental</t>
  </si>
  <si>
    <t>(Escriba en el espacio de la derecha el objetivo secundario del Plan Nacional de Desarrollo con el que se alínea el programa)</t>
  </si>
  <si>
    <t>Plan Estatal de Desarrollo</t>
  </si>
  <si>
    <t>Alineación con objetivos superiores del PED</t>
  </si>
  <si>
    <t>Gobierno efectivo e integridad pública: HACIENDA PÚBLICA: Contar con finanzas sanas para atender de manera sustentable las necesidades de la población.</t>
  </si>
  <si>
    <t>(Escriba en el espacio de la derecha el objetivo secundario del Plan Estatal de Desarrollo con el que se alínea el programa)</t>
  </si>
  <si>
    <t>Alineación con objetivos secundarios del PED</t>
  </si>
  <si>
    <t>Recaudar, controlar, registrar y administrar los recursos monetarios de diversas fuentes para financiar el desarrollo del Estado de Jalisco, con perspectiva de género y enfoque de derechos humanos, sufragar los gastos de la administración pública estatal y demás obligaciones a su cargo, a través del ciclo presupuestario para cumplir y satisfacer las necesidades económicas y sociales de los habitantes del estado de Jalisco con un enfoque responsable, sostenible, de  legalidad, austero, transparente, con derechos humanos y equidad de género</t>
  </si>
  <si>
    <t>(Escriba en el espacio de la derecha el objetivo superior del Plan Estatal de Desarrollo con el que se alínea el programa)</t>
  </si>
  <si>
    <t>Plan Municipal de Desarrollo</t>
  </si>
  <si>
    <t>Alineación con objetivos superiores del PMD</t>
  </si>
  <si>
    <t>GyAP: Gobierno y Administración Pública</t>
  </si>
  <si>
    <t>(Escriba en el espacio de la derecha el objetivo secundario del Plan Municipal de Desarrollo con el que se alínea el programa, si es que aplica)</t>
  </si>
  <si>
    <t>Alineación con objetivos secundarios del PMD</t>
  </si>
  <si>
    <t>Administrar eficaz y transparentemente las finanzas municipales para que, en la medida de lo posible, el municipio pueda cumplir con los compromisos de la Hacienda Pública Municipal, manejar eficientemente los recursos financieros e incrementar los ingresos propios</t>
  </si>
  <si>
    <t>(Escriba en el espacio de la derecha el objetivo superior del Plan Municipal de Desarrollo con el que se alínea el programa, si es que aplica)</t>
  </si>
  <si>
    <t>P R E S U P U E S T O</t>
  </si>
  <si>
    <t>Capítulo 1000</t>
  </si>
  <si>
    <t>Capítulo 2000</t>
  </si>
  <si>
    <t>Capítulo 3000</t>
  </si>
  <si>
    <t>Capítulo 4000</t>
  </si>
  <si>
    <t>Capítulo 5000</t>
  </si>
  <si>
    <t>Capítulo 6000</t>
  </si>
  <si>
    <t>Capítulo 7000</t>
  </si>
  <si>
    <t>Capítulo 8000</t>
  </si>
  <si>
    <t>Capítulo 9000</t>
  </si>
  <si>
    <t xml:space="preserve">Contribuir al Desarrollo Municipal, al ser una Hacienda Municipal altamente productiva en el manejo y administración de sus finanzas, que nos permita realizar importantes proyectos e inversiones consolidando con ello un Municipio más próspero y con mayores oportunidades de desarrollo para nuestros ciudadanos. </t>
  </si>
  <si>
    <t xml:space="preserve">El gobierno Municipal tiene la certeza de un buen manejo de los recursos, así como el cumplimiento en la entrega de la Cuenta Pública, proyecto de la Ley de Ingresos y presupuesto de Egresos. </t>
  </si>
  <si>
    <t xml:space="preserve">Control, Registros financieros y entrega de cuenta pública realizados. </t>
  </si>
  <si>
    <t>Registrar dentro de la cuenta pública los documentos necesarios para la elaboración de la contabilidad basado en el presupuesto municipal, así como la entrega de estados financieros a las Autoridades competente</t>
  </si>
  <si>
    <t xml:space="preserve">Porcentaje de elaboración e integración de  Conciliaciones bancarias, Reportes de Saldos Diarios, Reportes de ingresos, Conciliaciones Presupuestales, integración y presentación de cuentas públicas, cortes semestrales, Proyecto de Ley de Ingresos, presupuesto de Egresos. </t>
  </si>
  <si>
    <t>El indicador es de Gestión que mide la eficacia en el buen manejo y registro de los recursos públicos municipales, acorde a los lineamientos de LA CONAC, Ley de Contabilidad Gubernamental y ASEJ.</t>
  </si>
  <si>
    <t>(Número de acciones realizadas  / número de acciones por ejecutar) * 100</t>
  </si>
  <si>
    <t>Registros Internos, informes a auditoría y registros contables del programa.</t>
  </si>
  <si>
    <t xml:space="preserve">El Ayuntamiento tiene la certeza del cumplimiento con la Ley de Contabilidad Gubernamental y la entrega de cuentas públicas, corte semestral y anual y presupuesto de egresos a la ASEJ, así como la integración y entrega del anteproyecto de la Ley de Ingresos. </t>
  </si>
  <si>
    <t>Llevar a cabo el manejo adecuado de los recursos financieros Municipales.</t>
  </si>
  <si>
    <t xml:space="preserve">Porcentaje de pagos realizados de nómina, a proveedores, de deuda pública y provisionales al SAT, </t>
  </si>
  <si>
    <t>El indicador es de Gestión y mide economía, en la programación y registro de gastos que se generan en el Municipio de Arandas</t>
  </si>
  <si>
    <t>Economía</t>
  </si>
  <si>
    <t>(Número de acciones para registro y entrega de pagos  / número de acciones programadas. ) * 100</t>
  </si>
  <si>
    <t xml:space="preserve">El Ayuntamiento tiene la certeza  de pagos realizados de nómina, a proveedores, de deuda pública y provisionales al SAT, así como los registros documentales de los mismos. </t>
  </si>
  <si>
    <t>Llevar a cabo el manejo adecuado de los ingresos Municipales.</t>
  </si>
  <si>
    <t xml:space="preserve">Porcentaje de ingresos municipales, así como la recuperación de la cartera vencida. </t>
  </si>
  <si>
    <t xml:space="preserve">El indicador es de Gestión y mide economía, en el registro contable de los ingresos percibidos. </t>
  </si>
  <si>
    <t>(Ingresos 2020  / Ingresos 2019. ) * 100</t>
  </si>
  <si>
    <t xml:space="preserve">El Ayuntamiento cuenta con la certeza de tener un registro de los ingresos, así como la oportunidad de aplicar un mayor recurso con el incremento de los mismos. </t>
  </si>
  <si>
    <t xml:space="preserve">Adquisición de los bienes y materiales de la mejor calidad a menor precio. </t>
  </si>
  <si>
    <t>Atender las necesidades de las dependencias, al menor costo y con la requisición correspondiente</t>
  </si>
  <si>
    <t xml:space="preserve">Porcentaje de sesiones de comité de adquisiciones realizadas, para llevar a cabo el análisis y discusión de las compras de bienes y servicios. </t>
  </si>
  <si>
    <t xml:space="preserve">El indicador es de Gestión y mide la eficacia, en la selección de los mejores productos a mejor precio. </t>
  </si>
  <si>
    <t>(Número de sesiones de comité de adquisiciones realizadas  / número de sesiones programadas) * 100</t>
  </si>
  <si>
    <t>Registros internos para llevar control y seguimiento del programa</t>
  </si>
  <si>
    <t xml:space="preserve">El ayuntamiento tiene la certeza de que se realizan las compara de los bienes y procesos al mejor precio y mayor calidad. </t>
  </si>
  <si>
    <t>Coordinar los eventos que requieran insumos y mobiliario de las dependencias municipales</t>
  </si>
  <si>
    <t xml:space="preserve">Porcentajes de eventos que cuentan con los insumos y mobiliario acorde al mismo. </t>
  </si>
  <si>
    <t>El indicador es de Gestión y mide la eficacia, en el abastecimiento de insumos y mobiliarios acorde a eventos programados</t>
  </si>
  <si>
    <t>(Número de eventos que requieren insumos y mobiliario  / número de eventos programados) * 100</t>
  </si>
  <si>
    <t xml:space="preserve">Los Directores de área cuentan con los insumos y mobiliario acorde al evento que organizan. </t>
  </si>
  <si>
    <t xml:space="preserve">Número de acciones realizadas </t>
  </si>
  <si>
    <t>Número de acciones por ejecutar</t>
  </si>
  <si>
    <t>Porcentaje de pagos realizados de nómina, a proveedores, de deuda pública y provisionales al SAT</t>
  </si>
  <si>
    <t>Número de acciones para registro y entrega de pagos</t>
  </si>
  <si>
    <t>Número de acciones programadas</t>
  </si>
  <si>
    <t>Porcentaje de ingresos municipales, así como la recuperación de la cartera vencida</t>
  </si>
  <si>
    <t xml:space="preserve">Ingresos 2020 </t>
  </si>
  <si>
    <t>Ingresos 2019</t>
  </si>
  <si>
    <t>Adquisición de los bienes y materiales de la mejor calidad a menor precio</t>
  </si>
  <si>
    <t>Porcentaje de sesiones de comité de adquisiciones realizadas, para llevar a cabo el análisis y discusión de las compras de bienes y servicios</t>
  </si>
  <si>
    <t xml:space="preserve">Número de sesiones de comité de adquisiciones realizadas </t>
  </si>
  <si>
    <t>Porcentajes de eventos que cuentan con los insumos y mobiliario acorde al mismo</t>
  </si>
  <si>
    <t>Número de eventos que requieren insumos y mobiliario</t>
  </si>
  <si>
    <t>Número de Obras Realizada</t>
  </si>
  <si>
    <t>ERROR ACT. 2.2 MAYO</t>
  </si>
  <si>
    <r>
      <t xml:space="preserve">187540  </t>
    </r>
    <r>
      <rPr>
        <b/>
        <sz val="10"/>
        <color rgb="FFFF0000"/>
        <rFont val="Calibri"/>
        <family val="2"/>
        <scheme val="minor"/>
      </rPr>
      <t>Antes: 315840</t>
    </r>
  </si>
  <si>
    <r>
      <t xml:space="preserve">178163 </t>
    </r>
    <r>
      <rPr>
        <b/>
        <sz val="10"/>
        <color rgb="FFFF0000"/>
        <rFont val="Calibri"/>
        <family val="2"/>
        <scheme val="minor"/>
      </rPr>
      <t>Antes: 300048</t>
    </r>
  </si>
  <si>
    <t>ERROR ACT. 5.2 FEBRERO 3200</t>
  </si>
  <si>
    <t>REGISTROS: 13                CERTIFICACIONES: 11</t>
  </si>
  <si>
    <t>REGISTROS: 18                CERTIFICACIONES: 152</t>
  </si>
  <si>
    <t>REGISTROS: 10               CERTIFICACIONES: 147</t>
  </si>
  <si>
    <t>Registrar dentro de la cuenta pública los documentos necesarios para la elaboración de la contabilidad basado en el presupuesto municipal, así como la entrega de estados financieros a las Autoridades competente.</t>
  </si>
  <si>
    <t>Atender las necesidades de las dependencias, al menor costo y con la requisición correspondiente.</t>
  </si>
  <si>
    <t>Coordinar los eventos que requieran insumos y mobiliario de las dependencias municipales.</t>
  </si>
  <si>
    <t xml:space="preserve"> 27/155</t>
  </si>
  <si>
    <t xml:space="preserve"> 41/657</t>
  </si>
  <si>
    <t xml:space="preserve"> 39/508</t>
  </si>
  <si>
    <t>Elaborar iniciativas que sustenten la firma de convenios o contratos que deban ser aprobados en cabildo.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</si>
</sst>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F800]dddd\,\ mmmm\ dd\,\ yyyy"/>
  </numFmts>
  <fonts count="123">
    <font>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b/>
      <sz val="22"/>
      <color rgb="FFFF0000"/>
      <name val="Calibri"/>
      <family val="2"/>
      <scheme val="minor"/>
    </font>
    <font>
      <b/>
      <sz val="14"/>
      <color theme="0"/>
      <name val="Calibri"/>
      <family val="2"/>
      <scheme val="minor"/>
    </font>
    <font>
      <b/>
      <sz val="9"/>
      <color theme="0"/>
      <name val="Calibri"/>
      <family val="2"/>
      <scheme val="minor"/>
    </font>
    <font>
      <b/>
      <sz val="11"/>
      <name val="Calibri"/>
      <family val="2"/>
      <scheme val="minor"/>
    </font>
    <font>
      <sz val="10"/>
      <color rgb="FFFF0000"/>
      <name val="Calibri"/>
      <family val="2"/>
      <scheme val="minor"/>
    </font>
    <font>
      <sz val="10"/>
      <name val="Calibri"/>
      <family val="2"/>
      <scheme val="minor"/>
    </font>
    <font>
      <sz val="10"/>
      <color theme="1"/>
      <name val="Calibri"/>
      <family val="2"/>
      <scheme val="minor"/>
    </font>
    <font>
      <sz val="10"/>
      <name val="Arial"/>
      <family val="2"/>
    </font>
    <font>
      <b/>
      <sz val="10"/>
      <color theme="0"/>
      <name val="Calibri"/>
      <family val="2"/>
      <scheme val="minor"/>
    </font>
    <font>
      <b/>
      <sz val="18"/>
      <name val="Calibri"/>
      <family val="2"/>
      <scheme val="minor"/>
    </font>
    <font>
      <b/>
      <sz val="18"/>
      <color theme="0"/>
      <name val="Calibri"/>
      <family val="2"/>
      <scheme val="minor"/>
    </font>
    <font>
      <b/>
      <sz val="14"/>
      <name val="Calibri"/>
      <family val="2"/>
      <scheme val="minor"/>
    </font>
    <font>
      <b/>
      <sz val="11"/>
      <color rgb="FFFF0000"/>
      <name val="Calibri"/>
      <family val="2"/>
      <scheme val="minor"/>
    </font>
    <font>
      <b/>
      <sz val="9"/>
      <name val="Calibri"/>
      <family val="2"/>
      <scheme val="minor"/>
    </font>
    <font>
      <b/>
      <sz val="12"/>
      <color theme="0"/>
      <name val="Calibri"/>
      <family val="2"/>
      <scheme val="minor"/>
    </font>
    <font>
      <sz val="12"/>
      <name val="Calibri"/>
      <family val="2"/>
      <scheme val="minor"/>
    </font>
    <font>
      <b/>
      <sz val="8"/>
      <color theme="0"/>
      <name val="Calibri"/>
      <family val="2"/>
      <scheme val="minor"/>
    </font>
    <font>
      <sz val="11"/>
      <name val="Arial"/>
      <family val="2"/>
    </font>
    <font>
      <sz val="12"/>
      <color theme="1"/>
      <name val="Calibri"/>
      <family val="2"/>
      <scheme val="minor"/>
    </font>
    <font>
      <sz val="11"/>
      <name val="Calibri"/>
      <family val="2"/>
      <scheme val="minor"/>
    </font>
    <font>
      <sz val="10"/>
      <name val="Calibri"/>
      <family val="2"/>
    </font>
    <font>
      <b/>
      <sz val="9"/>
      <color rgb="FFFFFFFF"/>
      <name val="Calibri"/>
      <family val="2"/>
    </font>
    <font>
      <b/>
      <sz val="8"/>
      <color rgb="FFFFFFFF"/>
      <name val="Calibri"/>
      <family val="2"/>
    </font>
    <font>
      <b/>
      <sz val="9"/>
      <name val="Calibri"/>
      <family val="2"/>
    </font>
    <font>
      <b/>
      <sz val="12"/>
      <color rgb="FFFFFFFF"/>
      <name val="Calibri"/>
      <family val="2"/>
    </font>
    <font>
      <b/>
      <sz val="10"/>
      <color theme="1"/>
      <name val="Calibri"/>
      <family val="2"/>
      <scheme val="minor"/>
    </font>
    <font>
      <b/>
      <sz val="10"/>
      <color rgb="FFFF0000"/>
      <name val="Calibri"/>
      <family val="2"/>
      <scheme val="minor"/>
    </font>
    <font>
      <sz val="12"/>
      <name val="Arial"/>
      <family val="2"/>
    </font>
    <font>
      <b/>
      <sz val="12"/>
      <color theme="1"/>
      <name val="Calibri"/>
      <family val="2"/>
      <scheme val="minor"/>
    </font>
    <font>
      <b/>
      <sz val="14"/>
      <color rgb="FF000000"/>
      <name val="Calibri"/>
      <family val="2"/>
    </font>
    <font>
      <b/>
      <sz val="10"/>
      <color rgb="FFFFFFFF"/>
      <name val="Calibri"/>
      <family val="2"/>
    </font>
    <font>
      <b/>
      <sz val="18"/>
      <name val="Calibri"/>
      <family val="2"/>
    </font>
    <font>
      <b/>
      <sz val="18"/>
      <color rgb="FFFFFFFF"/>
      <name val="Calibri"/>
      <family val="2"/>
    </font>
    <font>
      <b/>
      <sz val="14"/>
      <name val="Calibri"/>
      <family val="2"/>
    </font>
    <font>
      <b/>
      <sz val="14"/>
      <color rgb="FFFFFFFF"/>
      <name val="Calibri"/>
      <family val="2"/>
    </font>
    <font>
      <sz val="11"/>
      <color theme="1"/>
      <name val="Calibri"/>
      <family val="2"/>
    </font>
    <font>
      <b/>
      <sz val="11"/>
      <color rgb="FFFFFFFF"/>
      <name val="Calibri"/>
      <family val="2"/>
    </font>
    <font>
      <b/>
      <sz val="11"/>
      <color rgb="FFFF0000"/>
      <name val="Calibri"/>
      <family val="2"/>
    </font>
    <font>
      <b/>
      <sz val="10"/>
      <name val="Calibri"/>
      <family val="2"/>
      <scheme val="minor"/>
    </font>
    <font>
      <sz val="12"/>
      <color indexed="81"/>
      <name val="Calibri"/>
      <family val="2"/>
      <scheme val="minor"/>
    </font>
    <font>
      <sz val="11"/>
      <color rgb="FFFF0000"/>
      <name val="Calibri"/>
      <family val="2"/>
      <scheme val="minor"/>
    </font>
    <font>
      <sz val="10"/>
      <color theme="1"/>
      <name val="Calibri"/>
      <family val="2"/>
    </font>
    <font>
      <sz val="10"/>
      <color rgb="FF000000"/>
      <name val="Calibri"/>
      <family val="2"/>
    </font>
    <font>
      <b/>
      <sz val="28"/>
      <color rgb="FFFF0000"/>
      <name val="Calibri"/>
      <family val="2"/>
      <scheme val="minor"/>
    </font>
    <font>
      <sz val="10"/>
      <color rgb="FF000000"/>
      <name val="Calibri"/>
      <family val="2"/>
      <scheme val="minor"/>
    </font>
    <font>
      <b/>
      <sz val="11"/>
      <color rgb="FF000000"/>
      <name val="Calibri"/>
      <family val="2"/>
      <scheme val="minor"/>
    </font>
    <font>
      <b/>
      <sz val="11"/>
      <color rgb="FFFFFFFF"/>
      <name val="Calibri"/>
      <family val="2"/>
      <scheme val="minor"/>
    </font>
    <font>
      <b/>
      <sz val="9"/>
      <color rgb="FFFFFFFF"/>
      <name val="Calibri"/>
      <family val="2"/>
      <scheme val="minor"/>
    </font>
    <font>
      <b/>
      <sz val="8"/>
      <color rgb="FFFFFFFF"/>
      <name val="Calibri"/>
      <family val="2"/>
      <scheme val="minor"/>
    </font>
    <font>
      <b/>
      <sz val="8"/>
      <color rgb="FFFF0000"/>
      <name val="Calibri"/>
      <family val="2"/>
      <scheme val="minor"/>
    </font>
    <font>
      <b/>
      <sz val="12"/>
      <color rgb="FFFFFFFF"/>
      <name val="Calibri"/>
      <family val="2"/>
      <scheme val="minor"/>
    </font>
    <font>
      <sz val="12"/>
      <color rgb="FF000000"/>
      <name val="Calibri"/>
      <family val="2"/>
      <scheme val="minor"/>
    </font>
    <font>
      <sz val="12"/>
      <color rgb="FF000000"/>
      <name val="Calibri"/>
      <family val="2"/>
    </font>
    <font>
      <sz val="8"/>
      <color theme="1"/>
      <name val="Calibri"/>
      <family val="2"/>
      <scheme val="minor"/>
    </font>
    <font>
      <sz val="9"/>
      <color theme="1"/>
      <name val="Calibri"/>
      <family val="2"/>
      <scheme val="minor"/>
    </font>
    <font>
      <b/>
      <sz val="11"/>
      <color theme="1"/>
      <name val="Calibri"/>
      <family val="2"/>
      <scheme val="minor"/>
    </font>
    <font>
      <sz val="10"/>
      <color theme="1"/>
      <name val="Arial"/>
      <family val="2"/>
    </font>
    <font>
      <sz val="10"/>
      <color rgb="FF000000"/>
      <name val="Arial"/>
      <family val="2"/>
    </font>
    <font>
      <sz val="11"/>
      <color rgb="FF000000"/>
      <name val="Calibri"/>
      <family val="2"/>
    </font>
    <font>
      <sz val="12"/>
      <name val="Calibri"/>
      <family val="2"/>
    </font>
    <font>
      <b/>
      <sz val="11"/>
      <name val="Calibri"/>
      <family val="2"/>
    </font>
    <font>
      <b/>
      <sz val="22"/>
      <color indexed="81"/>
      <name val="Calibri"/>
      <family val="2"/>
      <scheme val="minor"/>
    </font>
    <font>
      <sz val="22"/>
      <color indexed="81"/>
      <name val="Calibri"/>
      <family val="2"/>
      <scheme val="minor"/>
    </font>
    <font>
      <sz val="12"/>
      <color rgb="FFFF0000"/>
      <name val="Arial"/>
      <family val="2"/>
    </font>
    <font>
      <b/>
      <sz val="22"/>
      <color theme="1"/>
      <name val="Calibri"/>
      <family val="2"/>
      <scheme val="minor"/>
    </font>
    <font>
      <sz val="10"/>
      <color theme="3" tint="0.39997558519241921"/>
      <name val="Calibri"/>
      <family val="2"/>
      <scheme val="minor"/>
    </font>
    <font>
      <i/>
      <sz val="10"/>
      <name val="Calibri"/>
      <family val="2"/>
      <scheme val="minor"/>
    </font>
    <font>
      <sz val="10"/>
      <name val="Calibri (Cuerpo)"/>
    </font>
    <font>
      <b/>
      <sz val="14"/>
      <color indexed="81"/>
      <name val="Calibri"/>
      <family val="2"/>
      <scheme val="minor"/>
    </font>
    <font>
      <b/>
      <sz val="18"/>
      <color rgb="FFFF0000"/>
      <name val="Calibri"/>
      <family val="2"/>
      <scheme val="minor"/>
    </font>
    <font>
      <sz val="14"/>
      <color indexed="81"/>
      <name val="Calibri"/>
      <family val="2"/>
      <scheme val="minor"/>
    </font>
    <font>
      <u/>
      <sz val="10"/>
      <color rgb="FF000000"/>
      <name val="Calibri"/>
      <family val="2"/>
      <scheme val="minor"/>
    </font>
    <font>
      <sz val="14"/>
      <color indexed="81"/>
      <name val="Tahoma"/>
      <family val="2"/>
    </font>
    <font>
      <sz val="18"/>
      <color indexed="81"/>
      <name val="Tahoma"/>
      <family val="2"/>
    </font>
    <font>
      <sz val="9"/>
      <color indexed="81"/>
      <name val="Tahoma"/>
      <family val="2"/>
    </font>
    <font>
      <sz val="16"/>
      <color indexed="81"/>
      <name val="Tahoma"/>
      <family val="2"/>
    </font>
    <font>
      <sz val="16"/>
      <color indexed="81"/>
      <name val="Calibri"/>
      <family val="2"/>
      <scheme val="minor"/>
    </font>
    <font>
      <b/>
      <sz val="14"/>
      <color rgb="FFFF0000"/>
      <name val="Calibri"/>
      <family val="2"/>
      <scheme val="minor"/>
    </font>
    <font>
      <b/>
      <sz val="18"/>
      <color rgb="FF000000"/>
      <name val="Calibri"/>
      <family val="2"/>
    </font>
    <font>
      <b/>
      <sz val="24"/>
      <color rgb="FF000000"/>
      <name val="Calibri"/>
      <family val="2"/>
    </font>
    <font>
      <sz val="24"/>
      <color rgb="FF000000"/>
      <name val="Calibri"/>
      <family val="2"/>
    </font>
    <font>
      <b/>
      <sz val="18"/>
      <color indexed="81"/>
      <name val="Tahoma"/>
      <family val="2"/>
    </font>
    <font>
      <b/>
      <sz val="9"/>
      <color indexed="81"/>
      <name val="Tahoma"/>
      <family val="2"/>
    </font>
    <font>
      <sz val="11"/>
      <name val="Calibri"/>
      <family val="2"/>
    </font>
    <font>
      <b/>
      <sz val="12"/>
      <color theme="1"/>
      <name val="Arial"/>
      <family val="2"/>
    </font>
    <font>
      <b/>
      <sz val="10"/>
      <color theme="1"/>
      <name val="Arial"/>
      <family val="2"/>
    </font>
    <font>
      <b/>
      <sz val="18"/>
      <color theme="1"/>
      <name val="Arial"/>
      <family val="2"/>
    </font>
    <font>
      <b/>
      <sz val="11"/>
      <color theme="1"/>
      <name val="Arial"/>
      <family val="2"/>
    </font>
    <font>
      <b/>
      <sz val="22"/>
      <color theme="1"/>
      <name val="Arial"/>
      <family val="2"/>
    </font>
    <font>
      <sz val="11"/>
      <color theme="0"/>
      <name val="Arial"/>
      <family val="2"/>
    </font>
    <font>
      <sz val="11"/>
      <color theme="1"/>
      <name val="Arial"/>
      <family val="2"/>
    </font>
    <font>
      <sz val="11"/>
      <color rgb="FF00B050"/>
      <name val="Calibri"/>
      <family val="2"/>
      <scheme val="minor"/>
    </font>
    <font>
      <b/>
      <sz val="16"/>
      <color theme="1"/>
      <name val="Arial"/>
      <family val="2"/>
    </font>
    <font>
      <sz val="11"/>
      <color rgb="FFFF0000"/>
      <name val="Arial"/>
      <family val="2"/>
    </font>
    <font>
      <sz val="26"/>
      <color theme="1"/>
      <name val="Arial"/>
      <family val="2"/>
    </font>
    <font>
      <sz val="8"/>
      <color theme="1"/>
      <name val="Arial"/>
      <family val="2"/>
    </font>
    <font>
      <sz val="11"/>
      <color indexed="8"/>
      <name val="Calibri"/>
      <family val="2"/>
    </font>
    <font>
      <b/>
      <sz val="11"/>
      <color theme="0"/>
      <name val="Arial"/>
      <family val="2"/>
    </font>
    <font>
      <b/>
      <sz val="12"/>
      <color indexed="81"/>
      <name val="Calibri"/>
      <family val="2"/>
      <scheme val="minor"/>
    </font>
    <font>
      <b/>
      <u/>
      <sz val="12"/>
      <color indexed="81"/>
      <name val="Calibri"/>
      <family val="2"/>
      <scheme val="minor"/>
    </font>
    <font>
      <b/>
      <sz val="11"/>
      <color indexed="81"/>
      <name val="Calibri"/>
      <family val="2"/>
      <scheme val="minor"/>
    </font>
    <font>
      <b/>
      <u/>
      <sz val="11"/>
      <color indexed="81"/>
      <name val="Calibri"/>
      <family val="2"/>
      <scheme val="minor"/>
    </font>
    <font>
      <b/>
      <sz val="10"/>
      <color rgb="FFFF0000"/>
      <name val="Arial"/>
      <family val="2"/>
    </font>
    <font>
      <b/>
      <sz val="22"/>
      <color rgb="FF000000"/>
      <name val="Calibri"/>
      <family val="2"/>
    </font>
    <font>
      <sz val="22"/>
      <color rgb="FF000000"/>
      <name val="Calibri"/>
      <family val="2"/>
    </font>
    <font>
      <b/>
      <sz val="20"/>
      <color rgb="FF000000"/>
      <name val="Calibri"/>
      <family val="2"/>
    </font>
    <font>
      <sz val="20"/>
      <color rgb="FF000000"/>
      <name val="Calibri"/>
      <family val="2"/>
    </font>
    <font>
      <sz val="11"/>
      <color rgb="FF000000"/>
      <name val="Californian FB"/>
      <family val="1"/>
    </font>
    <font>
      <sz val="11"/>
      <color rgb="FFFFFFFF"/>
      <name val="Californian FB"/>
      <family val="1"/>
    </font>
    <font>
      <sz val="9"/>
      <color rgb="FF000000"/>
      <name val="Californian FB"/>
      <family val="1"/>
    </font>
    <font>
      <sz val="9"/>
      <color rgb="FFFFFFFF"/>
      <name val="Californian FB"/>
      <family val="1"/>
    </font>
    <font>
      <b/>
      <sz val="11"/>
      <color rgb="FFFFFFFF"/>
      <name val="Californian FB"/>
      <family val="1"/>
    </font>
    <font>
      <b/>
      <sz val="14"/>
      <color theme="0"/>
      <name val="Californian FB"/>
      <family val="1"/>
    </font>
    <font>
      <b/>
      <sz val="10"/>
      <color theme="0"/>
      <name val="Californian FB"/>
      <family val="1"/>
    </font>
    <font>
      <sz val="9"/>
      <color theme="1"/>
      <name val="Californian FB"/>
      <family val="1"/>
    </font>
    <font>
      <i/>
      <sz val="9"/>
      <color theme="1"/>
      <name val="Californian FB"/>
      <family val="1"/>
    </font>
    <font>
      <b/>
      <sz val="10"/>
      <color theme="0"/>
      <name val="Calibri"/>
      <family val="2"/>
    </font>
    <font>
      <b/>
      <sz val="12"/>
      <name val="Calibri"/>
      <family val="2"/>
      <scheme val="minor"/>
    </font>
    <font>
      <b/>
      <sz val="12"/>
      <color rgb="FF000000"/>
      <name val="Calibri"/>
      <family val="2"/>
      <scheme val="minor"/>
    </font>
  </fonts>
  <fills count="4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4"/>
        <bgColor indexed="64"/>
      </patternFill>
    </fill>
    <fill>
      <patternFill patternType="solid">
        <fgColor rgb="FFFF0000"/>
        <bgColor indexed="64"/>
      </patternFill>
    </fill>
    <fill>
      <patternFill patternType="solid">
        <fgColor rgb="FFF88B3A"/>
        <bgColor indexed="64"/>
      </patternFill>
    </fill>
    <fill>
      <patternFill patternType="solid">
        <fgColor rgb="FFFFFF00"/>
        <bgColor indexed="64"/>
      </patternFill>
    </fill>
    <fill>
      <patternFill patternType="solid">
        <fgColor rgb="FF00B05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366092"/>
        <bgColor rgb="FF000000"/>
      </patternFill>
    </fill>
    <fill>
      <patternFill patternType="solid">
        <fgColor rgb="FFC5D9F1"/>
        <bgColor rgb="FF000000"/>
      </patternFill>
    </fill>
    <fill>
      <patternFill patternType="solid">
        <fgColor rgb="FFD9D9D9"/>
        <bgColor rgb="FF000000"/>
      </patternFill>
    </fill>
    <fill>
      <patternFill patternType="solid">
        <fgColor rgb="FFBFBFBF"/>
        <bgColor rgb="FF000000"/>
      </patternFill>
    </fill>
    <fill>
      <patternFill patternType="solid">
        <fgColor rgb="FF4F81BD"/>
        <bgColor rgb="FF000000"/>
      </patternFill>
    </fill>
    <fill>
      <patternFill patternType="solid">
        <fgColor rgb="FFFF0000"/>
        <bgColor rgb="FF000000"/>
      </patternFill>
    </fill>
    <fill>
      <patternFill patternType="solid">
        <fgColor rgb="FFF88B3A"/>
        <bgColor rgb="FF000000"/>
      </patternFill>
    </fill>
    <fill>
      <patternFill patternType="solid">
        <fgColor rgb="FFFFFF00"/>
        <bgColor rgb="FF000000"/>
      </patternFill>
    </fill>
    <fill>
      <patternFill patternType="solid">
        <fgColor rgb="FF00B050"/>
        <bgColor rgb="FF000000"/>
      </patternFill>
    </fill>
    <fill>
      <patternFill patternType="solid">
        <fgColor rgb="FF538DD5"/>
        <bgColor rgb="FF000000"/>
      </patternFill>
    </fill>
    <fill>
      <patternFill patternType="solid">
        <fgColor rgb="FFA6A6A6"/>
        <bgColor rgb="FF000000"/>
      </patternFill>
    </fill>
    <fill>
      <patternFill patternType="solid">
        <fgColor theme="0"/>
        <bgColor rgb="FF000000"/>
      </patternFill>
    </fill>
    <fill>
      <patternFill patternType="solid">
        <fgColor rgb="FFFFFF66"/>
        <bgColor indexed="64"/>
      </patternFill>
    </fill>
    <fill>
      <patternFill patternType="solid">
        <fgColor rgb="FFFFFFFF"/>
        <bgColor indexed="64"/>
      </patternFill>
    </fill>
    <fill>
      <patternFill patternType="solid">
        <fgColor rgb="FFFFFFFF"/>
        <bgColor rgb="FF000000"/>
      </patternFill>
    </fill>
    <fill>
      <patternFill patternType="solid">
        <fgColor rgb="FFF2F2F2"/>
        <bgColor rgb="FF000000"/>
      </patternFill>
    </fill>
    <fill>
      <patternFill patternType="solid">
        <fgColor rgb="FFFFFF66"/>
        <bgColor rgb="FF000000"/>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D6DCE4"/>
        <bgColor rgb="FF000000"/>
      </patternFill>
    </fill>
    <fill>
      <patternFill patternType="solid">
        <fgColor theme="1" tint="0.249977111117893"/>
        <bgColor indexed="64"/>
      </patternFill>
    </fill>
    <fill>
      <patternFill patternType="solid">
        <fgColor rgb="FF0070C0"/>
        <bgColor indexed="64"/>
      </patternFill>
    </fill>
    <fill>
      <patternFill patternType="solid">
        <fgColor theme="5" tint="0.79998168889431442"/>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3300"/>
        <bgColor indexed="64"/>
      </patternFill>
    </fill>
    <fill>
      <patternFill patternType="solid">
        <fgColor rgb="FF808080"/>
        <bgColor rgb="FF000000"/>
      </patternFill>
    </fill>
    <fill>
      <patternFill patternType="solid">
        <fgColor theme="4" tint="-0.499984740745262"/>
        <bgColor indexed="64"/>
      </patternFill>
    </fill>
    <fill>
      <patternFill patternType="solid">
        <fgColor theme="1"/>
        <bgColor indexed="64"/>
      </patternFill>
    </fill>
    <fill>
      <patternFill patternType="solid">
        <fgColor rgb="FF16365C"/>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thin">
        <color auto="1"/>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right style="thin">
        <color auto="1"/>
      </right>
      <top style="medium">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theme="0" tint="-0.34998626667073579"/>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style="thin">
        <color theme="4" tint="-0.499984740745262"/>
      </bottom>
      <diagonal/>
    </border>
  </borders>
  <cellStyleXfs count="18">
    <xf numFmtId="0" fontId="0" fillId="0" borderId="0"/>
    <xf numFmtId="0" fontId="11" fillId="0" borderId="0"/>
    <xf numFmtId="0" fontId="1" fillId="0" borderId="0"/>
    <xf numFmtId="9" fontId="1" fillId="0" borderId="0" applyFont="0" applyFill="0" applyBorder="0" applyAlignment="0" applyProtection="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0" fontId="1" fillId="0" borderId="0" applyFont="0" applyFill="0" applyBorder="0" applyAlignment="0" applyProtection="0"/>
    <xf numFmtId="0" fontId="11" fillId="0" borderId="0"/>
    <xf numFmtId="0" fontId="11" fillId="0" borderId="0"/>
    <xf numFmtId="0" fontId="62" fillId="0" borderId="0"/>
    <xf numFmtId="9" fontId="62" fillId="0" borderId="0" applyBorder="0" applyProtection="0"/>
    <xf numFmtId="0" fontId="11" fillId="0" borderId="0"/>
    <xf numFmtId="0" fontId="11" fillId="0" borderId="0"/>
    <xf numFmtId="0" fontId="100" fillId="0" borderId="0" applyNumberFormat="0" applyFill="0" applyBorder="0" applyProtection="0"/>
    <xf numFmtId="9" fontId="11" fillId="0" borderId="0" applyFont="0" applyFill="0" applyBorder="0" applyAlignment="0" applyProtection="0"/>
  </cellStyleXfs>
  <cellXfs count="1856">
    <xf numFmtId="0" fontId="0" fillId="0" borderId="0" xfId="0"/>
    <xf numFmtId="0" fontId="0" fillId="0" borderId="0" xfId="0" applyAlignment="1">
      <alignment horizontal="center" vertical="center"/>
    </xf>
    <xf numFmtId="0" fontId="0" fillId="0" borderId="0" xfId="0" applyFont="1" applyFill="1" applyBorder="1"/>
    <xf numFmtId="0" fontId="0" fillId="0" borderId="0" xfId="0" applyFont="1"/>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xf>
    <xf numFmtId="0" fontId="7" fillId="3"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 fillId="2" borderId="6" xfId="0" applyFont="1" applyFill="1" applyBorder="1" applyAlignment="1" applyProtection="1">
      <alignment horizontal="center" vertical="center" wrapText="1"/>
      <protection locked="0"/>
    </xf>
    <xf numFmtId="0" fontId="8" fillId="0" borderId="7" xfId="0" applyFont="1" applyBorder="1" applyAlignment="1" applyProtection="1">
      <alignment horizontal="center" vertical="center" wrapText="1" readingOrder="1"/>
      <protection locked="0"/>
    </xf>
    <xf numFmtId="0" fontId="10" fillId="0" borderId="8" xfId="0" applyFont="1" applyBorder="1" applyAlignment="1" applyProtection="1">
      <alignment horizontal="center" vertical="center" wrapText="1" readingOrder="1"/>
      <protection locked="0"/>
    </xf>
    <xf numFmtId="1" fontId="10" fillId="0" borderId="8" xfId="0" applyNumberFormat="1" applyFont="1" applyBorder="1" applyAlignment="1" applyProtection="1">
      <alignment horizontal="center" vertical="center" wrapText="1" readingOrder="1"/>
      <protection locked="0"/>
    </xf>
    <xf numFmtId="1" fontId="10" fillId="0" borderId="8" xfId="0" applyNumberFormat="1" applyFont="1" applyBorder="1" applyAlignment="1" applyProtection="1">
      <alignment horizontal="left" vertical="center" wrapText="1" readingOrder="1"/>
      <protection locked="0"/>
    </xf>
    <xf numFmtId="0" fontId="10" fillId="0" borderId="8" xfId="0" applyFont="1" applyBorder="1" applyAlignment="1" applyProtection="1">
      <alignment horizontal="left" vertical="center" wrapText="1" readingOrder="1"/>
      <protection locked="0"/>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2" fillId="2" borderId="10" xfId="0" applyFont="1" applyFill="1" applyBorder="1" applyAlignment="1" applyProtection="1">
      <alignment horizontal="center" vertical="center" wrapText="1"/>
      <protection locked="0"/>
    </xf>
    <xf numFmtId="0" fontId="9" fillId="0" borderId="11" xfId="1" applyNumberFormat="1"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readingOrder="1"/>
      <protection locked="0"/>
    </xf>
    <xf numFmtId="1" fontId="10" fillId="0" borderId="12" xfId="0" applyNumberFormat="1" applyFont="1" applyBorder="1" applyAlignment="1" applyProtection="1">
      <alignment horizontal="center" vertical="center" wrapText="1" readingOrder="1"/>
      <protection locked="0"/>
    </xf>
    <xf numFmtId="1" fontId="10" fillId="0" borderId="12" xfId="0" applyNumberFormat="1" applyFont="1" applyBorder="1" applyAlignment="1" applyProtection="1">
      <alignment horizontal="left" vertical="center" wrapText="1" readingOrder="1"/>
      <protection locked="0"/>
    </xf>
    <xf numFmtId="0" fontId="10" fillId="0" borderId="12" xfId="0" applyFont="1" applyBorder="1" applyAlignment="1" applyProtection="1">
      <alignment horizontal="left" vertical="center" wrapText="1" readingOrder="1"/>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2" borderId="14" xfId="0" applyFont="1" applyFill="1" applyBorder="1" applyAlignment="1" applyProtection="1">
      <alignment horizontal="center" vertical="center" wrapText="1"/>
      <protection locked="0"/>
    </xf>
    <xf numFmtId="0" fontId="9" fillId="0" borderId="15" xfId="2" applyFont="1" applyFill="1" applyBorder="1" applyAlignment="1">
      <alignment horizontal="center" vertical="center" wrapText="1"/>
    </xf>
    <xf numFmtId="0" fontId="10" fillId="0" borderId="16" xfId="0" applyFont="1" applyBorder="1" applyAlignment="1" applyProtection="1">
      <alignment horizontal="center" vertical="center" wrapText="1" readingOrder="1"/>
      <protection locked="0"/>
    </xf>
    <xf numFmtId="1" fontId="10" fillId="0" borderId="16" xfId="0" applyNumberFormat="1" applyFont="1" applyBorder="1" applyAlignment="1" applyProtection="1">
      <alignment horizontal="center" vertical="center" wrapText="1" readingOrder="1"/>
      <protection locked="0"/>
    </xf>
    <xf numFmtId="1" fontId="10" fillId="0" borderId="16" xfId="0" applyNumberFormat="1" applyFont="1" applyBorder="1" applyAlignment="1" applyProtection="1">
      <alignment horizontal="left" vertical="center" wrapText="1" readingOrder="1"/>
      <protection locked="0"/>
    </xf>
    <xf numFmtId="0" fontId="10" fillId="0" borderId="16" xfId="0" applyFont="1" applyBorder="1" applyAlignment="1" applyProtection="1">
      <alignment horizontal="left" vertical="center" wrapText="1" readingOrder="1"/>
      <protection locked="0"/>
    </xf>
    <xf numFmtId="9" fontId="10" fillId="0" borderId="16" xfId="0" applyNumberFormat="1" applyFont="1" applyBorder="1" applyAlignment="1" applyProtection="1">
      <alignment horizontal="left" vertical="center" wrapText="1" readingOrder="1"/>
      <protection locked="0"/>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 fillId="2" borderId="18" xfId="0" applyFont="1" applyFill="1" applyBorder="1" applyAlignment="1" applyProtection="1">
      <alignment horizontal="center" vertical="center" wrapText="1"/>
      <protection locked="0"/>
    </xf>
    <xf numFmtId="0" fontId="9" fillId="0" borderId="19" xfId="1" applyNumberFormat="1" applyFont="1" applyFill="1" applyBorder="1" applyAlignment="1" applyProtection="1">
      <alignment horizontal="center" vertical="center" wrapText="1"/>
      <protection locked="0"/>
    </xf>
    <xf numFmtId="0" fontId="10" fillId="0" borderId="20" xfId="0" applyFont="1" applyBorder="1" applyAlignment="1" applyProtection="1">
      <alignment horizontal="center" vertical="center" wrapText="1" readingOrder="1"/>
      <protection locked="0"/>
    </xf>
    <xf numFmtId="164" fontId="10" fillId="0" borderId="20" xfId="0" applyNumberFormat="1" applyFont="1" applyBorder="1" applyAlignment="1" applyProtection="1">
      <alignment horizontal="center" vertical="center" wrapText="1" readingOrder="1"/>
      <protection locked="0"/>
    </xf>
    <xf numFmtId="9" fontId="10" fillId="0" borderId="20" xfId="0" applyNumberFormat="1" applyFont="1" applyBorder="1" applyAlignment="1" applyProtection="1">
      <alignment horizontal="center" vertical="center" wrapText="1" readingOrder="1"/>
      <protection locked="0"/>
    </xf>
    <xf numFmtId="0" fontId="9" fillId="0" borderId="20" xfId="0" applyFont="1" applyBorder="1" applyAlignment="1" applyProtection="1">
      <alignment horizontal="center" vertical="center" wrapText="1" readingOrder="1"/>
      <protection locked="0"/>
    </xf>
    <xf numFmtId="164" fontId="10" fillId="0" borderId="20" xfId="0" applyNumberFormat="1" applyFont="1" applyBorder="1" applyAlignment="1">
      <alignment horizontal="center" vertical="center" wrapText="1"/>
    </xf>
    <xf numFmtId="0" fontId="10" fillId="0" borderId="21" xfId="0" applyFont="1" applyBorder="1" applyAlignment="1">
      <alignment horizontal="center" vertical="center" wrapText="1"/>
    </xf>
    <xf numFmtId="0" fontId="9" fillId="0" borderId="19" xfId="1" applyFont="1" applyFill="1" applyBorder="1" applyAlignment="1">
      <alignment horizontal="center" vertical="center" wrapText="1"/>
    </xf>
    <xf numFmtId="1" fontId="10" fillId="0" borderId="20" xfId="0" applyNumberFormat="1" applyFont="1" applyBorder="1" applyAlignment="1" applyProtection="1">
      <alignment horizontal="center" vertical="center" wrapText="1" readingOrder="1"/>
      <protection locked="0"/>
    </xf>
    <xf numFmtId="0" fontId="10" fillId="0" borderId="20"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6" xfId="0" applyFont="1" applyBorder="1" applyAlignment="1">
      <alignment horizontal="center" vertical="center" readingOrder="1"/>
    </xf>
    <xf numFmtId="9" fontId="10" fillId="0" borderId="16" xfId="0" applyNumberFormat="1" applyFont="1" applyBorder="1" applyAlignment="1">
      <alignment horizontal="center" vertical="center"/>
    </xf>
    <xf numFmtId="0" fontId="10" fillId="0" borderId="17" xfId="0" applyFont="1" applyBorder="1" applyAlignment="1">
      <alignment horizontal="center" vertical="center" wrapText="1"/>
    </xf>
    <xf numFmtId="0" fontId="2" fillId="2" borderId="22" xfId="0" applyFont="1" applyFill="1" applyBorder="1" applyAlignment="1" applyProtection="1">
      <alignment horizontal="center" vertical="center" wrapText="1"/>
      <protection locked="0"/>
    </xf>
    <xf numFmtId="0" fontId="10" fillId="0" borderId="23" xfId="0" applyFont="1" applyBorder="1" applyAlignment="1">
      <alignment horizontal="center" vertical="center" wrapText="1"/>
    </xf>
    <xf numFmtId="0" fontId="10" fillId="0" borderId="23" xfId="0" applyFont="1" applyBorder="1" applyAlignment="1" applyProtection="1">
      <alignment horizontal="center" vertical="center" wrapText="1" readingOrder="1"/>
      <protection locked="0"/>
    </xf>
    <xf numFmtId="0" fontId="10" fillId="0" borderId="23" xfId="0" applyFont="1" applyBorder="1" applyAlignment="1">
      <alignment horizontal="center" vertical="center" readingOrder="1"/>
    </xf>
    <xf numFmtId="0" fontId="10" fillId="0" borderId="23" xfId="0" applyFont="1" applyBorder="1" applyAlignment="1">
      <alignment horizontal="center" vertical="center"/>
    </xf>
    <xf numFmtId="9" fontId="10" fillId="0" borderId="23" xfId="0" applyNumberFormat="1" applyFont="1" applyBorder="1" applyAlignment="1">
      <alignment horizontal="center" vertical="center"/>
    </xf>
    <xf numFmtId="0" fontId="10" fillId="0" borderId="12" xfId="0" applyFont="1" applyBorder="1" applyAlignment="1">
      <alignment horizontal="center" vertical="center" wrapText="1"/>
    </xf>
    <xf numFmtId="0" fontId="10" fillId="0" borderId="24" xfId="0" applyFont="1" applyBorder="1" applyAlignment="1">
      <alignment horizontal="center" vertical="center" wrapText="1"/>
    </xf>
    <xf numFmtId="0" fontId="9" fillId="0" borderId="7" xfId="1" applyFont="1" applyFill="1" applyBorder="1" applyAlignment="1">
      <alignment horizontal="center" vertical="center" wrapText="1"/>
    </xf>
    <xf numFmtId="0" fontId="10" fillId="0" borderId="8" xfId="0" applyFont="1" applyBorder="1" applyAlignment="1">
      <alignment horizontal="center" readingOrder="1"/>
    </xf>
    <xf numFmtId="0" fontId="10" fillId="0" borderId="8" xfId="0" applyFont="1" applyBorder="1" applyAlignment="1">
      <alignment horizontal="center"/>
    </xf>
    <xf numFmtId="9" fontId="10" fillId="0" borderId="8" xfId="0" applyNumberFormat="1" applyFont="1" applyBorder="1" applyAlignment="1">
      <alignment horizontal="center"/>
    </xf>
    <xf numFmtId="0" fontId="10" fillId="0" borderId="8" xfId="0" applyFont="1" applyBorder="1"/>
    <xf numFmtId="0" fontId="10" fillId="0" borderId="9" xfId="0" applyFont="1" applyBorder="1"/>
    <xf numFmtId="0" fontId="9" fillId="0" borderId="25" xfId="0" applyFont="1" applyBorder="1" applyAlignment="1">
      <alignment horizontal="center" vertical="center" wrapText="1"/>
    </xf>
    <xf numFmtId="0" fontId="10" fillId="0" borderId="20" xfId="0" applyFont="1" applyBorder="1" applyAlignment="1">
      <alignment horizontal="center" vertical="center" readingOrder="1"/>
    </xf>
    <xf numFmtId="0" fontId="10" fillId="0" borderId="20" xfId="0" applyFont="1" applyBorder="1" applyAlignment="1">
      <alignment horizontal="center" vertical="center"/>
    </xf>
    <xf numFmtId="9" fontId="10" fillId="0" borderId="20" xfId="0" applyNumberFormat="1" applyFont="1" applyBorder="1" applyAlignment="1">
      <alignment horizontal="center" vertical="center"/>
    </xf>
    <xf numFmtId="0" fontId="2" fillId="2" borderId="26" xfId="0" applyFont="1" applyFill="1" applyBorder="1" applyAlignment="1" applyProtection="1">
      <alignment horizontal="center" vertical="center" wrapText="1"/>
      <protection locked="0"/>
    </xf>
    <xf numFmtId="0" fontId="9" fillId="0" borderId="1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7" xfId="0" applyFont="1" applyBorder="1" applyAlignment="1" applyProtection="1">
      <alignment horizontal="center" vertical="center" wrapText="1" readingOrder="1"/>
      <protection locked="0"/>
    </xf>
    <xf numFmtId="0" fontId="10" fillId="0" borderId="27" xfId="0" applyFont="1" applyBorder="1" applyAlignment="1">
      <alignment horizontal="center" vertical="center" readingOrder="1"/>
    </xf>
    <xf numFmtId="0" fontId="10" fillId="0" borderId="27" xfId="0" applyFont="1" applyBorder="1" applyAlignment="1">
      <alignment horizontal="center" vertical="center"/>
    </xf>
    <xf numFmtId="9" fontId="10" fillId="0" borderId="27" xfId="0" applyNumberFormat="1" applyFont="1" applyBorder="1" applyAlignment="1">
      <alignment horizontal="center" vertical="center"/>
    </xf>
    <xf numFmtId="0" fontId="9" fillId="0" borderId="28" xfId="0" applyFont="1" applyBorder="1" applyAlignment="1">
      <alignment horizontal="center" vertical="center" wrapText="1"/>
    </xf>
    <xf numFmtId="0" fontId="10" fillId="0" borderId="12" xfId="0" applyFont="1" applyBorder="1" applyAlignment="1">
      <alignment horizontal="center" vertical="center" readingOrder="1"/>
    </xf>
    <xf numFmtId="9" fontId="10" fillId="0" borderId="12" xfId="0" applyNumberFormat="1" applyFont="1" applyBorder="1" applyAlignment="1">
      <alignment horizontal="center" vertical="center"/>
    </xf>
    <xf numFmtId="9" fontId="13" fillId="5" borderId="29" xfId="2" applyNumberFormat="1" applyFont="1" applyFill="1" applyBorder="1" applyAlignment="1">
      <alignment horizontal="center" vertical="center" wrapText="1"/>
    </xf>
    <xf numFmtId="0" fontId="13" fillId="6" borderId="29" xfId="0" applyFont="1" applyFill="1" applyBorder="1" applyAlignment="1">
      <alignment horizontal="center" vertical="center"/>
    </xf>
    <xf numFmtId="9" fontId="13" fillId="7" borderId="29" xfId="2" applyNumberFormat="1" applyFont="1" applyFill="1" applyBorder="1" applyAlignment="1">
      <alignment horizontal="center" vertical="center" wrapText="1"/>
    </xf>
    <xf numFmtId="9" fontId="14" fillId="8" borderId="29" xfId="2" applyNumberFormat="1" applyFont="1" applyFill="1" applyBorder="1" applyAlignment="1">
      <alignment horizontal="center" vertical="center" wrapText="1"/>
    </xf>
    <xf numFmtId="0" fontId="0" fillId="0" borderId="34" xfId="0" applyFont="1" applyBorder="1" applyAlignment="1">
      <alignment horizontal="center"/>
    </xf>
    <xf numFmtId="0" fontId="6" fillId="10" borderId="29" xfId="0" applyFont="1" applyFill="1" applyBorder="1" applyAlignment="1">
      <alignment horizontal="center" vertical="center" wrapText="1"/>
    </xf>
    <xf numFmtId="0" fontId="6" fillId="10" borderId="31" xfId="0" applyFont="1" applyFill="1" applyBorder="1" applyAlignment="1">
      <alignment horizontal="center" vertical="center" wrapText="1"/>
    </xf>
    <xf numFmtId="0" fontId="2" fillId="10" borderId="32" xfId="0" applyFont="1" applyFill="1" applyBorder="1" applyAlignment="1">
      <alignment horizontal="center" vertical="center" wrapText="1"/>
    </xf>
    <xf numFmtId="9" fontId="18" fillId="3" borderId="22" xfId="3" applyFont="1" applyFill="1" applyBorder="1" applyAlignment="1">
      <alignment horizontal="center" vertical="center" wrapText="1"/>
    </xf>
    <xf numFmtId="9" fontId="18" fillId="12" borderId="22" xfId="3" applyFont="1" applyFill="1" applyBorder="1" applyAlignment="1">
      <alignment horizontal="center" vertical="center" wrapText="1"/>
    </xf>
    <xf numFmtId="0" fontId="0" fillId="0" borderId="37" xfId="0" applyBorder="1" applyAlignment="1">
      <alignment horizontal="center" vertical="center" wrapText="1"/>
    </xf>
    <xf numFmtId="164" fontId="9" fillId="3" borderId="39" xfId="2" applyNumberFormat="1" applyFont="1" applyFill="1" applyBorder="1" applyAlignment="1">
      <alignment horizontal="center" vertical="center"/>
    </xf>
    <xf numFmtId="164" fontId="9" fillId="0" borderId="8" xfId="2" applyNumberFormat="1" applyFont="1" applyBorder="1" applyAlignment="1">
      <alignment horizontal="center" vertical="center"/>
    </xf>
    <xf numFmtId="164" fontId="9" fillId="3" borderId="6" xfId="2" applyNumberFormat="1" applyFont="1" applyFill="1" applyBorder="1" applyAlignment="1">
      <alignment horizontal="center" vertical="center"/>
    </xf>
    <xf numFmtId="164" fontId="9" fillId="2" borderId="6" xfId="2" applyNumberFormat="1" applyFont="1" applyFill="1" applyBorder="1" applyAlignment="1">
      <alignment horizontal="center" vertical="center"/>
    </xf>
    <xf numFmtId="164" fontId="9" fillId="0" borderId="7" xfId="2" applyNumberFormat="1" applyFont="1" applyBorder="1" applyAlignment="1">
      <alignment horizontal="center" vertical="center"/>
    </xf>
    <xf numFmtId="164" fontId="9" fillId="0" borderId="40" xfId="2" applyNumberFormat="1" applyFont="1" applyBorder="1" applyAlignment="1">
      <alignment horizontal="center" vertical="center"/>
    </xf>
    <xf numFmtId="164" fontId="9" fillId="0" borderId="42" xfId="2" applyNumberFormat="1" applyFont="1" applyBorder="1" applyAlignment="1">
      <alignment horizontal="center" vertical="center"/>
    </xf>
    <xf numFmtId="164" fontId="9" fillId="0" borderId="16" xfId="2" applyNumberFormat="1" applyFont="1" applyBorder="1" applyAlignment="1">
      <alignment horizontal="center" vertical="center"/>
    </xf>
    <xf numFmtId="164" fontId="9" fillId="0" borderId="43" xfId="2" applyNumberFormat="1" applyFont="1" applyBorder="1" applyAlignment="1">
      <alignment horizontal="center" vertical="center"/>
    </xf>
    <xf numFmtId="164" fontId="9" fillId="3" borderId="22" xfId="2" applyNumberFormat="1" applyFont="1" applyFill="1" applyBorder="1" applyAlignment="1">
      <alignment horizontal="center" vertical="center"/>
    </xf>
    <xf numFmtId="164" fontId="9" fillId="3" borderId="14" xfId="2" applyNumberFormat="1" applyFont="1" applyFill="1" applyBorder="1" applyAlignment="1">
      <alignment horizontal="center" vertical="center"/>
    </xf>
    <xf numFmtId="164" fontId="9" fillId="2" borderId="14" xfId="2" applyNumberFormat="1" applyFont="1" applyFill="1" applyBorder="1" applyAlignment="1">
      <alignment horizontal="center" vertical="center"/>
    </xf>
    <xf numFmtId="0" fontId="6" fillId="10" borderId="44" xfId="0" applyFont="1" applyFill="1" applyBorder="1" applyAlignment="1">
      <alignment horizontal="center" vertical="center" wrapText="1"/>
    </xf>
    <xf numFmtId="0" fontId="20" fillId="10" borderId="32" xfId="0" applyFont="1" applyFill="1" applyBorder="1" applyAlignment="1">
      <alignment horizontal="center" vertical="center" wrapText="1"/>
    </xf>
    <xf numFmtId="9" fontId="18" fillId="3" borderId="29" xfId="3" applyFont="1" applyFill="1" applyBorder="1" applyAlignment="1">
      <alignment horizontal="center" vertical="center" wrapText="1"/>
    </xf>
    <xf numFmtId="9" fontId="18" fillId="12" borderId="29" xfId="3" applyFont="1" applyFill="1" applyBorder="1" applyAlignment="1">
      <alignment horizontal="center" vertical="center" wrapText="1"/>
    </xf>
    <xf numFmtId="0" fontId="0" fillId="0" borderId="39" xfId="0" applyBorder="1" applyAlignment="1">
      <alignment horizontal="center" vertical="center" wrapText="1"/>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9" fillId="0" borderId="40" xfId="2" applyFont="1" applyBorder="1" applyAlignment="1">
      <alignment horizontal="center" vertical="center"/>
    </xf>
    <xf numFmtId="0" fontId="9" fillId="3" borderId="6" xfId="2" applyFont="1" applyFill="1" applyBorder="1" applyAlignment="1">
      <alignment horizontal="center" vertical="center"/>
    </xf>
    <xf numFmtId="0" fontId="9" fillId="2" borderId="6" xfId="2" applyFont="1" applyFill="1" applyBorder="1" applyAlignment="1">
      <alignment horizontal="center" vertical="center"/>
    </xf>
    <xf numFmtId="0" fontId="9" fillId="3" borderId="30" xfId="2" applyFont="1" applyFill="1" applyBorder="1" applyAlignment="1">
      <alignment horizontal="center" vertical="center"/>
    </xf>
    <xf numFmtId="0" fontId="9" fillId="2" borderId="30" xfId="2" applyFont="1" applyFill="1" applyBorder="1" applyAlignment="1">
      <alignment horizontal="center" vertical="center"/>
    </xf>
    <xf numFmtId="0" fontId="9" fillId="3" borderId="22" xfId="2" applyFont="1" applyFill="1" applyBorder="1" applyAlignment="1">
      <alignment horizontal="center" vertical="center"/>
    </xf>
    <xf numFmtId="0" fontId="9" fillId="2" borderId="22" xfId="2" applyFont="1" applyFill="1" applyBorder="1" applyAlignment="1">
      <alignment horizontal="center" vertical="center"/>
    </xf>
    <xf numFmtId="0" fontId="6" fillId="10" borderId="31" xfId="0" applyFont="1" applyFill="1" applyBorder="1" applyAlignment="1">
      <alignment horizontal="center" vertical="center" wrapText="1"/>
    </xf>
    <xf numFmtId="0" fontId="9" fillId="0" borderId="28" xfId="2" applyFont="1" applyBorder="1" applyAlignment="1">
      <alignment horizontal="center" vertical="center"/>
    </xf>
    <xf numFmtId="0" fontId="9" fillId="0" borderId="23" xfId="2" applyFont="1" applyBorder="1" applyAlignment="1">
      <alignment horizontal="center" vertical="center"/>
    </xf>
    <xf numFmtId="0" fontId="9" fillId="0" borderId="48" xfId="2" applyFont="1" applyBorder="1" applyAlignment="1">
      <alignment horizontal="center" vertical="center"/>
    </xf>
    <xf numFmtId="0" fontId="9" fillId="0" borderId="7" xfId="0" applyFont="1" applyBorder="1" applyAlignment="1" applyProtection="1">
      <alignment horizontal="center" vertical="center" wrapText="1" readingOrder="1"/>
      <protection locked="0"/>
    </xf>
    <xf numFmtId="0" fontId="2" fillId="2" borderId="30" xfId="0" applyFont="1" applyFill="1" applyBorder="1" applyAlignment="1" applyProtection="1">
      <alignment horizontal="center" vertical="center" wrapText="1"/>
      <protection locked="0"/>
    </xf>
    <xf numFmtId="0" fontId="9" fillId="0" borderId="45" xfId="1" applyNumberFormat="1" applyFont="1" applyFill="1" applyBorder="1" applyAlignment="1" applyProtection="1">
      <alignment horizontal="center" vertical="center" wrapText="1"/>
      <protection locked="0"/>
    </xf>
    <xf numFmtId="0" fontId="10" fillId="0" borderId="46" xfId="0" applyFont="1" applyBorder="1" applyAlignment="1" applyProtection="1">
      <alignment horizontal="center" vertical="center" wrapText="1" readingOrder="1"/>
      <protection locked="0"/>
    </xf>
    <xf numFmtId="1" fontId="10" fillId="0" borderId="46" xfId="0" applyNumberFormat="1" applyFont="1" applyBorder="1" applyAlignment="1" applyProtection="1">
      <alignment horizontal="center" vertical="center" wrapText="1" readingOrder="1"/>
      <protection locked="0"/>
    </xf>
    <xf numFmtId="1" fontId="10" fillId="0" borderId="46" xfId="0" applyNumberFormat="1" applyFont="1" applyBorder="1" applyAlignment="1" applyProtection="1">
      <alignment horizontal="left" vertical="center" wrapText="1" readingOrder="1"/>
      <protection locked="0"/>
    </xf>
    <xf numFmtId="0" fontId="10" fillId="0" borderId="46" xfId="0" applyFont="1" applyBorder="1" applyAlignment="1" applyProtection="1">
      <alignment horizontal="left" vertical="center" wrapText="1" readingOrder="1"/>
      <protection locked="0"/>
    </xf>
    <xf numFmtId="0" fontId="10" fillId="0" borderId="46" xfId="0" applyFont="1" applyBorder="1" applyAlignment="1">
      <alignment horizontal="center" vertical="center"/>
    </xf>
    <xf numFmtId="0" fontId="10" fillId="0" borderId="49" xfId="0" applyFont="1" applyBorder="1" applyAlignment="1">
      <alignment horizontal="center" vertical="center"/>
    </xf>
    <xf numFmtId="0" fontId="9" fillId="0" borderId="38" xfId="2" applyFont="1" applyFill="1" applyBorder="1" applyAlignment="1">
      <alignment horizontal="center" vertical="center" wrapText="1"/>
    </xf>
    <xf numFmtId="9" fontId="10" fillId="0" borderId="8" xfId="0" applyNumberFormat="1" applyFont="1" applyBorder="1" applyAlignment="1" applyProtection="1">
      <alignment horizontal="left" vertical="center" wrapText="1" readingOrder="1"/>
      <protection locked="0"/>
    </xf>
    <xf numFmtId="1" fontId="9" fillId="0" borderId="20" xfId="0" applyNumberFormat="1" applyFont="1" applyBorder="1" applyAlignment="1" applyProtection="1">
      <alignment horizontal="center" vertical="center" wrapText="1" readingOrder="1"/>
      <protection locked="0"/>
    </xf>
    <xf numFmtId="0" fontId="9"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5"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5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7" xfId="0" applyFont="1" applyBorder="1" applyAlignment="1" applyProtection="1">
      <alignment horizontal="center" vertical="center" wrapText="1" readingOrder="1"/>
      <protection locked="0"/>
    </xf>
    <xf numFmtId="0" fontId="10" fillId="0" borderId="51" xfId="0" applyFont="1" applyBorder="1" applyAlignment="1">
      <alignment horizontal="center" vertical="center" wrapText="1"/>
    </xf>
    <xf numFmtId="0" fontId="9" fillId="0" borderId="23" xfId="0" applyFont="1" applyBorder="1" applyAlignment="1" applyProtection="1">
      <alignment horizontal="center" vertical="center" wrapText="1" readingOrder="1"/>
      <protection locked="0"/>
    </xf>
    <xf numFmtId="0" fontId="9" fillId="0" borderId="20" xfId="0" applyFont="1" applyBorder="1" applyAlignment="1">
      <alignment horizontal="center" vertical="center" readingOrder="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9" fillId="0" borderId="46" xfId="0" applyFont="1" applyBorder="1" applyAlignment="1" applyProtection="1">
      <alignment horizontal="center" vertical="center" wrapText="1" readingOrder="1"/>
      <protection locked="0"/>
    </xf>
    <xf numFmtId="9" fontId="10" fillId="0" borderId="46" xfId="0" applyNumberFormat="1" applyFont="1" applyBorder="1" applyAlignment="1">
      <alignment horizontal="center" vertical="center"/>
    </xf>
    <xf numFmtId="0" fontId="10" fillId="0" borderId="0"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2" xfId="0" applyFont="1" applyBorder="1" applyAlignment="1">
      <alignment horizontal="center" vertical="center"/>
    </xf>
    <xf numFmtId="0" fontId="10" fillId="0" borderId="53" xfId="0" applyFont="1" applyBorder="1" applyAlignment="1">
      <alignment horizontal="center" vertical="center" wrapText="1"/>
    </xf>
    <xf numFmtId="0" fontId="10" fillId="0" borderId="53" xfId="0" applyFont="1" applyBorder="1" applyAlignment="1" applyProtection="1">
      <alignment horizontal="center" vertical="center" wrapText="1" readingOrder="1"/>
      <protection locked="0"/>
    </xf>
    <xf numFmtId="0" fontId="10" fillId="0" borderId="54" xfId="0" applyFont="1" applyBorder="1" applyAlignment="1">
      <alignment horizontal="center" vertical="center" wrapText="1"/>
    </xf>
    <xf numFmtId="0" fontId="2" fillId="2" borderId="30" xfId="0" applyFont="1" applyFill="1" applyBorder="1" applyAlignment="1">
      <alignment horizontal="center" vertical="center"/>
    </xf>
    <xf numFmtId="9" fontId="10" fillId="0" borderId="46" xfId="0" applyNumberFormat="1" applyFont="1" applyBorder="1" applyAlignment="1">
      <alignment horizontal="center" vertical="center" wrapText="1"/>
    </xf>
    <xf numFmtId="0" fontId="0" fillId="0" borderId="0" xfId="0" applyFill="1" applyBorder="1"/>
    <xf numFmtId="0" fontId="2" fillId="2" borderId="29" xfId="0" applyFont="1" applyFill="1" applyBorder="1" applyAlignment="1">
      <alignment horizontal="center" vertical="center"/>
    </xf>
    <xf numFmtId="0" fontId="10" fillId="0" borderId="55" xfId="0" applyFont="1" applyBorder="1" applyAlignment="1">
      <alignment horizontal="center" vertical="center" wrapText="1"/>
    </xf>
    <xf numFmtId="0" fontId="9" fillId="0" borderId="53" xfId="0" applyFont="1" applyBorder="1" applyAlignment="1">
      <alignment horizontal="center" vertical="center" wrapText="1"/>
    </xf>
    <xf numFmtId="9" fontId="10" fillId="0" borderId="53" xfId="0" applyNumberFormat="1" applyFont="1" applyBorder="1" applyAlignment="1">
      <alignment horizontal="center" vertical="center" wrapText="1"/>
    </xf>
    <xf numFmtId="0" fontId="0" fillId="0" borderId="39" xfId="0" applyFont="1" applyBorder="1" applyAlignment="1">
      <alignment horizontal="center" vertical="center" wrapText="1"/>
    </xf>
    <xf numFmtId="0" fontId="6" fillId="10" borderId="31" xfId="0" applyFont="1" applyFill="1" applyBorder="1" applyAlignment="1">
      <alignment horizontal="center" vertical="center" wrapText="1"/>
    </xf>
    <xf numFmtId="0" fontId="10" fillId="0" borderId="6" xfId="0" applyFont="1" applyBorder="1" applyAlignment="1">
      <alignment horizontal="center" vertical="center" wrapText="1"/>
    </xf>
    <xf numFmtId="0" fontId="9" fillId="13" borderId="48" xfId="2" applyFont="1" applyFill="1" applyBorder="1" applyAlignment="1">
      <alignment horizontal="center" vertical="center"/>
    </xf>
    <xf numFmtId="0" fontId="9" fillId="13" borderId="23" xfId="2" applyFont="1" applyFill="1" applyBorder="1" applyAlignment="1">
      <alignment horizontal="center" vertical="center"/>
    </xf>
    <xf numFmtId="0" fontId="9" fillId="13" borderId="28" xfId="2" applyFont="1" applyFill="1" applyBorder="1" applyAlignment="1">
      <alignment horizontal="center" vertical="center"/>
    </xf>
    <xf numFmtId="0" fontId="6" fillId="10" borderId="44" xfId="0" applyFont="1" applyFill="1" applyBorder="1" applyAlignment="1">
      <alignment horizontal="center" vertical="center" wrapText="1"/>
    </xf>
    <xf numFmtId="0" fontId="9" fillId="0" borderId="48" xfId="2" applyFont="1" applyFill="1" applyBorder="1" applyAlignment="1">
      <alignment horizontal="center" vertical="center"/>
    </xf>
    <xf numFmtId="0" fontId="9" fillId="0" borderId="23" xfId="2" applyFont="1" applyFill="1" applyBorder="1" applyAlignment="1">
      <alignment horizontal="center" vertical="center"/>
    </xf>
    <xf numFmtId="0" fontId="9" fillId="0" borderId="28" xfId="2" applyFont="1" applyFill="1" applyBorder="1" applyAlignment="1">
      <alignment horizontal="center" vertical="center"/>
    </xf>
    <xf numFmtId="0" fontId="0" fillId="0" borderId="41" xfId="0" applyFont="1" applyFill="1" applyBorder="1" applyAlignment="1">
      <alignment horizontal="center" vertical="center" wrapText="1"/>
    </xf>
    <xf numFmtId="0" fontId="10" fillId="0" borderId="13" xfId="0" applyFont="1" applyBorder="1" applyAlignment="1" applyProtection="1">
      <alignment horizontal="center" vertical="center" wrapText="1" readingOrder="1"/>
      <protection locked="0"/>
    </xf>
    <xf numFmtId="0" fontId="10" fillId="0" borderId="57" xfId="0" applyFont="1" applyBorder="1" applyAlignment="1">
      <alignment horizontal="center" vertical="center" wrapText="1"/>
    </xf>
    <xf numFmtId="0" fontId="2" fillId="2" borderId="10" xfId="0" applyFont="1" applyFill="1" applyBorder="1" applyAlignment="1">
      <alignment horizontal="center" vertical="center"/>
    </xf>
    <xf numFmtId="9" fontId="9" fillId="0" borderId="16" xfId="0" applyNumberFormat="1" applyFont="1" applyBorder="1" applyAlignment="1">
      <alignment horizontal="center" vertical="center" wrapText="1"/>
    </xf>
    <xf numFmtId="0" fontId="10" fillId="0" borderId="42" xfId="0" applyFont="1" applyBorder="1" applyAlignment="1">
      <alignment horizontal="center" vertical="center" wrapText="1"/>
    </xf>
    <xf numFmtId="0" fontId="2" fillId="2" borderId="14" xfId="0" applyFont="1" applyFill="1" applyBorder="1" applyAlignment="1">
      <alignment horizontal="center" vertical="center"/>
    </xf>
    <xf numFmtId="9" fontId="10" fillId="0" borderId="16" xfId="0" applyNumberFormat="1" applyFont="1" applyBorder="1" applyAlignment="1">
      <alignment horizontal="center" vertical="center" wrapText="1"/>
    </xf>
    <xf numFmtId="9" fontId="10" fillId="0" borderId="23" xfId="0" applyNumberFormat="1" applyFont="1" applyBorder="1" applyAlignment="1">
      <alignment horizontal="center" vertical="center" wrapText="1"/>
    </xf>
    <xf numFmtId="0" fontId="10" fillId="0" borderId="28" xfId="0" applyFont="1" applyBorder="1" applyAlignment="1">
      <alignment horizontal="center" vertical="center" wrapText="1"/>
    </xf>
    <xf numFmtId="9" fontId="10" fillId="0" borderId="8" xfId="0" applyNumberFormat="1" applyFont="1" applyBorder="1" applyAlignment="1">
      <alignment horizontal="center" vertical="center" wrapText="1"/>
    </xf>
    <xf numFmtId="9" fontId="10" fillId="0" borderId="8" xfId="0" applyNumberFormat="1" applyFont="1" applyBorder="1" applyAlignment="1">
      <alignment horizontal="center" vertical="center"/>
    </xf>
    <xf numFmtId="0" fontId="10" fillId="0" borderId="8" xfId="0" applyFont="1" applyBorder="1" applyAlignment="1">
      <alignment horizontal="center" vertical="center" readingOrder="1"/>
    </xf>
    <xf numFmtId="0" fontId="9" fillId="0" borderId="12" xfId="0" applyFont="1" applyBorder="1" applyAlignment="1" applyProtection="1">
      <alignment horizontal="center" vertical="center" wrapText="1" readingOrder="1"/>
      <protection locked="0"/>
    </xf>
    <xf numFmtId="0" fontId="10" fillId="0" borderId="11" xfId="0" applyFont="1" applyBorder="1" applyAlignment="1">
      <alignment horizontal="center" vertical="center" wrapText="1"/>
    </xf>
    <xf numFmtId="0" fontId="9" fillId="0" borderId="20" xfId="0" applyFont="1" applyBorder="1" applyAlignment="1">
      <alignment horizontal="center" vertical="center"/>
    </xf>
    <xf numFmtId="0" fontId="10" fillId="0" borderId="16" xfId="0" applyFont="1" applyBorder="1"/>
    <xf numFmtId="0" fontId="10" fillId="0" borderId="16" xfId="0" applyFont="1" applyBorder="1" applyAlignment="1">
      <alignment horizontal="center"/>
    </xf>
    <xf numFmtId="9" fontId="10" fillId="0" borderId="16" xfId="0" applyNumberFormat="1" applyFont="1" applyBorder="1" applyAlignment="1">
      <alignment horizontal="center"/>
    </xf>
    <xf numFmtId="0" fontId="10" fillId="0" borderId="16" xfId="0" applyFont="1" applyBorder="1" applyAlignment="1">
      <alignment horizontal="center" readingOrder="1"/>
    </xf>
    <xf numFmtId="0" fontId="9" fillId="0" borderId="42" xfId="0" applyFont="1" applyBorder="1" applyAlignment="1">
      <alignment horizontal="center" vertical="center" wrapText="1"/>
    </xf>
    <xf numFmtId="0" fontId="10" fillId="0" borderId="13" xfId="0" applyFont="1" applyBorder="1" applyAlignment="1">
      <alignment horizontal="center" vertical="center" wrapText="1"/>
    </xf>
    <xf numFmtId="9" fontId="10" fillId="0" borderId="12" xfId="0" applyNumberFormat="1" applyFont="1" applyBorder="1" applyAlignment="1" applyProtection="1">
      <alignment horizontal="center" vertical="center" wrapText="1" readingOrder="1"/>
      <protection locked="0"/>
    </xf>
    <xf numFmtId="0" fontId="9" fillId="0" borderId="57" xfId="1" applyFont="1" applyFill="1" applyBorder="1" applyAlignment="1">
      <alignment horizontal="center" vertical="center" wrapText="1"/>
    </xf>
    <xf numFmtId="0" fontId="9" fillId="0" borderId="25" xfId="1" applyFont="1" applyFill="1" applyBorder="1" applyAlignment="1">
      <alignment horizontal="center" vertical="center" wrapText="1"/>
    </xf>
    <xf numFmtId="0" fontId="9" fillId="0" borderId="25" xfId="1" applyNumberFormat="1" applyFont="1" applyFill="1" applyBorder="1" applyAlignment="1" applyProtection="1">
      <alignment horizontal="center" vertical="center" wrapText="1"/>
      <protection locked="0"/>
    </xf>
    <xf numFmtId="0" fontId="9" fillId="0" borderId="7" xfId="2"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36" xfId="0" applyFill="1" applyBorder="1" applyAlignment="1">
      <alignment horizontal="center" vertical="center" wrapText="1"/>
    </xf>
    <xf numFmtId="0" fontId="9" fillId="0" borderId="45" xfId="2" applyFont="1" applyFill="1" applyBorder="1" applyAlignment="1">
      <alignment horizontal="center" vertical="center"/>
    </xf>
    <xf numFmtId="0" fontId="9" fillId="0" borderId="46" xfId="2" applyFont="1" applyFill="1" applyBorder="1" applyAlignment="1">
      <alignment horizontal="center" vertical="center"/>
    </xf>
    <xf numFmtId="0" fontId="9" fillId="0" borderId="47" xfId="2" applyFont="1" applyFill="1" applyBorder="1" applyAlignment="1">
      <alignment horizontal="center" vertical="center"/>
    </xf>
    <xf numFmtId="0" fontId="6" fillId="10" borderId="31"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10" fillId="0" borderId="20" xfId="0" applyFont="1" applyFill="1" applyBorder="1" applyAlignment="1" applyProtection="1">
      <alignment horizontal="center" vertical="center" wrapText="1" readingOrder="1"/>
      <protection locked="0"/>
    </xf>
    <xf numFmtId="0" fontId="10" fillId="0" borderId="46" xfId="0" applyFont="1" applyFill="1" applyBorder="1" applyAlignment="1" applyProtection="1">
      <alignment horizontal="center" vertical="center" wrapText="1" readingOrder="1"/>
      <protection locked="0"/>
    </xf>
    <xf numFmtId="0" fontId="9" fillId="0" borderId="38" xfId="0" applyFont="1" applyBorder="1" applyAlignment="1">
      <alignment horizontal="center" vertical="center" wrapText="1"/>
    </xf>
    <xf numFmtId="0" fontId="9" fillId="0" borderId="0" xfId="0" applyFont="1" applyAlignment="1">
      <alignment horizontal="center" vertical="center" wrapText="1"/>
    </xf>
    <xf numFmtId="0" fontId="9" fillId="0" borderId="27" xfId="0" applyFont="1" applyBorder="1" applyAlignment="1">
      <alignment horizontal="center" vertical="center" readingOrder="1"/>
    </xf>
    <xf numFmtId="0" fontId="9" fillId="0" borderId="27" xfId="0" applyFont="1" applyBorder="1" applyAlignment="1">
      <alignment horizontal="center" vertical="center"/>
    </xf>
    <xf numFmtId="0" fontId="9" fillId="0" borderId="0"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2" xfId="0" applyFont="1" applyBorder="1" applyAlignment="1">
      <alignment horizontal="center" vertical="center" readingOrder="1"/>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10" fillId="0" borderId="31" xfId="0" applyFont="1" applyBorder="1" applyAlignment="1">
      <alignment horizontal="center" vertical="center" wrapText="1"/>
    </xf>
    <xf numFmtId="9" fontId="9" fillId="0" borderId="53" xfId="0" applyNumberFormat="1" applyFont="1" applyBorder="1" applyAlignment="1">
      <alignment horizontal="center" vertical="center" wrapText="1"/>
    </xf>
    <xf numFmtId="0" fontId="10" fillId="0" borderId="4" xfId="0" applyFont="1" applyBorder="1" applyAlignment="1">
      <alignment horizontal="center" vertical="center" wrapText="1"/>
    </xf>
    <xf numFmtId="9" fontId="9" fillId="0" borderId="46" xfId="0" applyNumberFormat="1" applyFont="1" applyBorder="1" applyAlignment="1">
      <alignment horizontal="center" vertical="center" wrapText="1"/>
    </xf>
    <xf numFmtId="0" fontId="9" fillId="0" borderId="46" xfId="0" applyFont="1" applyBorder="1" applyAlignment="1">
      <alignment horizontal="center" vertical="center" wrapText="1"/>
    </xf>
    <xf numFmtId="0" fontId="10" fillId="0" borderId="53" xfId="0" applyNumberFormat="1" applyFont="1" applyBorder="1" applyAlignment="1">
      <alignment horizontal="center" vertical="center" wrapText="1"/>
    </xf>
    <xf numFmtId="0" fontId="2" fillId="2" borderId="22" xfId="0" applyFont="1" applyFill="1" applyBorder="1" applyAlignment="1">
      <alignment horizontal="center" vertical="center"/>
    </xf>
    <xf numFmtId="9" fontId="9" fillId="0" borderId="23" xfId="0" applyNumberFormat="1" applyFont="1" applyBorder="1" applyAlignment="1">
      <alignment horizontal="center" vertical="center" wrapText="1"/>
    </xf>
    <xf numFmtId="0" fontId="9" fillId="0" borderId="23" xfId="0" applyFont="1" applyBorder="1" applyAlignment="1">
      <alignment horizontal="center" vertical="center" wrapText="1"/>
    </xf>
    <xf numFmtId="0" fontId="23" fillId="0" borderId="0" xfId="0" applyFont="1"/>
    <xf numFmtId="0" fontId="10" fillId="0" borderId="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0" fillId="1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8" xfId="0" applyFont="1" applyBorder="1" applyAlignment="1" applyProtection="1">
      <alignment horizontal="center" vertical="center" wrapText="1" readingOrder="1"/>
      <protection locked="0"/>
    </xf>
    <xf numFmtId="0" fontId="10" fillId="0" borderId="14" xfId="0" applyFont="1" applyBorder="1" applyAlignment="1">
      <alignment horizontal="center" vertical="center" wrapText="1"/>
    </xf>
    <xf numFmtId="0" fontId="10" fillId="0" borderId="60" xfId="0" applyFont="1" applyBorder="1" applyAlignment="1">
      <alignment horizontal="center" vertical="center" wrapText="1"/>
    </xf>
    <xf numFmtId="0" fontId="9" fillId="0" borderId="23" xfId="0" applyFont="1" applyBorder="1" applyAlignment="1">
      <alignment horizontal="center" vertical="center" readingOrder="1"/>
    </xf>
    <xf numFmtId="0" fontId="10" fillId="0" borderId="38" xfId="2"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59" xfId="0" applyFont="1" applyBorder="1" applyAlignment="1">
      <alignment horizontal="center" vertical="center" wrapText="1"/>
    </xf>
    <xf numFmtId="0" fontId="11" fillId="0" borderId="12" xfId="2" applyFont="1" applyBorder="1" applyAlignment="1">
      <alignment horizontal="center" vertical="center" wrapText="1"/>
    </xf>
    <xf numFmtId="0" fontId="10" fillId="0" borderId="11" xfId="0" applyFont="1" applyBorder="1" applyAlignment="1" applyProtection="1">
      <alignment horizontal="center" vertical="center" wrapText="1" readingOrder="1"/>
      <protection locked="0"/>
    </xf>
    <xf numFmtId="0" fontId="6" fillId="10" borderId="31"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10" fillId="0" borderId="7" xfId="0" applyFont="1" applyBorder="1" applyAlignment="1" applyProtection="1">
      <alignment horizontal="center" vertical="center" wrapText="1" readingOrder="1"/>
      <protection locked="0"/>
    </xf>
    <xf numFmtId="1" fontId="10" fillId="0" borderId="27" xfId="0" applyNumberFormat="1" applyFont="1" applyBorder="1" applyAlignment="1" applyProtection="1">
      <alignment horizontal="center" vertical="center" wrapText="1" readingOrder="1"/>
      <protection locked="0"/>
    </xf>
    <xf numFmtId="9" fontId="10" fillId="0" borderId="27" xfId="0" applyNumberFormat="1" applyFont="1" applyBorder="1" applyAlignment="1" applyProtection="1">
      <alignment horizontal="center" vertical="center" wrapText="1" readingOrder="1"/>
      <protection locked="0"/>
    </xf>
    <xf numFmtId="0" fontId="9" fillId="0" borderId="60" xfId="1" applyFont="1" applyFill="1" applyBorder="1" applyAlignment="1">
      <alignment horizontal="center" vertical="center" wrapText="1"/>
    </xf>
    <xf numFmtId="0" fontId="10" fillId="0" borderId="19" xfId="0" applyFont="1" applyBorder="1" applyAlignment="1">
      <alignment horizontal="center" vertical="center" wrapText="1"/>
    </xf>
    <xf numFmtId="0" fontId="9" fillId="0" borderId="45" xfId="0" applyFont="1" applyBorder="1" applyAlignment="1">
      <alignment horizontal="center" vertical="center" wrapText="1"/>
    </xf>
    <xf numFmtId="0" fontId="6" fillId="10" borderId="5"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24" fillId="0" borderId="7" xfId="0" applyFont="1" applyFill="1" applyBorder="1" applyAlignment="1" applyProtection="1">
      <alignment horizontal="center" vertical="center" wrapText="1" readingOrder="1"/>
      <protection locked="0"/>
    </xf>
    <xf numFmtId="0" fontId="24" fillId="0" borderId="57" xfId="1" applyNumberFormat="1" applyFont="1" applyFill="1" applyBorder="1" applyAlignment="1" applyProtection="1">
      <alignment horizontal="center" vertical="center" wrapText="1"/>
      <protection locked="0"/>
    </xf>
    <xf numFmtId="0" fontId="2" fillId="2" borderId="58" xfId="0" applyFont="1" applyFill="1" applyBorder="1" applyAlignment="1" applyProtection="1">
      <alignment horizontal="center" vertical="center" wrapText="1"/>
      <protection locked="0"/>
    </xf>
    <xf numFmtId="0" fontId="2" fillId="2" borderId="62" xfId="0" applyFont="1" applyFill="1" applyBorder="1" applyAlignment="1" applyProtection="1">
      <alignment horizontal="center" vertical="center" wrapText="1"/>
      <protection locked="0"/>
    </xf>
    <xf numFmtId="0" fontId="10" fillId="0" borderId="25" xfId="0" applyFont="1" applyBorder="1" applyAlignment="1" applyProtection="1">
      <alignment horizontal="center" vertical="center" wrapText="1" readingOrder="1"/>
      <protection locked="0"/>
    </xf>
    <xf numFmtId="0" fontId="2" fillId="2" borderId="19" xfId="0" applyFont="1" applyFill="1" applyBorder="1" applyAlignment="1" applyProtection="1">
      <alignment horizontal="center" vertical="center" wrapText="1"/>
      <protection locked="0"/>
    </xf>
    <xf numFmtId="0" fontId="2" fillId="2" borderId="33" xfId="0" applyFont="1" applyFill="1" applyBorder="1" applyAlignment="1" applyProtection="1">
      <alignment horizontal="center" vertical="center" wrapText="1"/>
      <protection locked="0"/>
    </xf>
    <xf numFmtId="9" fontId="10" fillId="0" borderId="23" xfId="0" applyNumberFormat="1" applyFont="1" applyBorder="1" applyAlignment="1">
      <alignment horizontal="center" vertical="center" readingOrder="1"/>
    </xf>
    <xf numFmtId="0" fontId="10" fillId="0" borderId="23" xfId="0" applyFont="1" applyBorder="1" applyAlignment="1">
      <alignment horizontal="center" vertical="center" wrapText="1" readingOrder="1"/>
    </xf>
    <xf numFmtId="0" fontId="10" fillId="0" borderId="24" xfId="0" applyFont="1" applyBorder="1" applyAlignment="1">
      <alignment horizontal="center" vertical="center" wrapText="1" readingOrder="1"/>
    </xf>
    <xf numFmtId="0" fontId="1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25" fillId="14" borderId="31" xfId="0" applyFont="1" applyFill="1" applyBorder="1" applyAlignment="1">
      <alignment horizontal="center" vertical="center" wrapText="1"/>
    </xf>
    <xf numFmtId="0" fontId="25" fillId="14" borderId="29" xfId="0" applyFont="1" applyFill="1" applyBorder="1" applyAlignment="1">
      <alignment horizontal="center" vertical="center" wrapText="1"/>
    </xf>
    <xf numFmtId="0" fontId="26" fillId="14" borderId="32" xfId="0" applyFont="1" applyFill="1" applyBorder="1" applyAlignment="1">
      <alignment horizontal="center" vertical="center" wrapText="1"/>
    </xf>
    <xf numFmtId="9" fontId="28" fillId="16" borderId="29" xfId="3" applyFont="1" applyFill="1" applyBorder="1" applyAlignment="1">
      <alignment horizontal="center" vertical="center" wrapText="1"/>
    </xf>
    <xf numFmtId="9" fontId="28" fillId="17" borderId="29" xfId="3" applyFont="1" applyFill="1" applyBorder="1" applyAlignment="1">
      <alignment horizontal="center" vertical="center" wrapText="1"/>
    </xf>
    <xf numFmtId="0" fontId="0" fillId="13" borderId="63"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11" fillId="0" borderId="38" xfId="2" applyFont="1" applyFill="1" applyBorder="1" applyAlignment="1">
      <alignment horizontal="center" vertical="center" wrapText="1"/>
    </xf>
    <xf numFmtId="0" fontId="30" fillId="0" borderId="19" xfId="1" applyNumberFormat="1" applyFont="1" applyFill="1" applyBorder="1" applyAlignment="1" applyProtection="1">
      <alignment horizontal="center" vertical="center" wrapText="1"/>
      <protection locked="0"/>
    </xf>
    <xf numFmtId="0" fontId="0" fillId="0" borderId="0" xfId="0" applyFont="1" applyBorder="1"/>
    <xf numFmtId="9" fontId="10" fillId="0" borderId="16" xfId="0" applyNumberFormat="1" applyFont="1" applyBorder="1" applyAlignment="1" applyProtection="1">
      <alignment horizontal="center" vertical="center" wrapText="1" readingOrder="1"/>
      <protection locked="0"/>
    </xf>
    <xf numFmtId="9" fontId="10" fillId="0" borderId="8" xfId="0" applyNumberFormat="1" applyFont="1" applyBorder="1" applyAlignment="1" applyProtection="1">
      <alignment horizontal="center" vertical="center" wrapText="1" readingOrder="1"/>
      <protection locked="0"/>
    </xf>
    <xf numFmtId="0" fontId="9" fillId="0" borderId="64" xfId="1" applyNumberFormat="1" applyFont="1" applyFill="1" applyBorder="1" applyAlignment="1" applyProtection="1">
      <alignment horizontal="center" vertical="center" wrapText="1"/>
      <protection locked="0"/>
    </xf>
    <xf numFmtId="0" fontId="9" fillId="0" borderId="15" xfId="1" applyFont="1" applyFill="1" applyBorder="1" applyAlignment="1">
      <alignment horizontal="center" vertical="center" wrapText="1"/>
    </xf>
    <xf numFmtId="0" fontId="10" fillId="0" borderId="17" xfId="0" applyFont="1" applyBorder="1"/>
    <xf numFmtId="0" fontId="9" fillId="0" borderId="64" xfId="1" applyFont="1" applyFill="1" applyBorder="1" applyAlignment="1">
      <alignment horizontal="center" vertical="center" wrapText="1"/>
    </xf>
    <xf numFmtId="0" fontId="10" fillId="0" borderId="65" xfId="0" applyFont="1" applyBorder="1" applyAlignment="1">
      <alignment horizontal="center" vertical="center" wrapText="1"/>
    </xf>
    <xf numFmtId="0" fontId="10" fillId="0" borderId="53" xfId="0" applyFont="1" applyBorder="1" applyAlignment="1">
      <alignment horizontal="center" vertical="center" readingOrder="1"/>
    </xf>
    <xf numFmtId="9" fontId="10" fillId="0" borderId="53" xfId="0" applyNumberFormat="1" applyFont="1" applyBorder="1" applyAlignment="1">
      <alignment horizontal="center" vertical="center"/>
    </xf>
    <xf numFmtId="0" fontId="0" fillId="0" borderId="0" xfId="0" applyBorder="1"/>
    <xf numFmtId="0" fontId="23" fillId="0" borderId="34" xfId="0" applyFont="1" applyBorder="1" applyAlignment="1">
      <alignment horizontal="center"/>
    </xf>
    <xf numFmtId="0" fontId="0" fillId="0" borderId="14" xfId="0" applyFont="1" applyBorder="1" applyAlignment="1">
      <alignment horizontal="center" vertical="center" wrapText="1"/>
    </xf>
    <xf numFmtId="0" fontId="9" fillId="0" borderId="42" xfId="2" applyFont="1" applyBorder="1" applyAlignment="1">
      <alignment horizontal="center" vertical="center"/>
    </xf>
    <xf numFmtId="0" fontId="9" fillId="0" borderId="16" xfId="2" applyFont="1" applyBorder="1" applyAlignment="1">
      <alignment horizontal="center" vertical="center"/>
    </xf>
    <xf numFmtId="0" fontId="9" fillId="0" borderId="43" xfId="2" applyFont="1" applyBorder="1" applyAlignment="1">
      <alignment horizontal="center" vertical="center"/>
    </xf>
    <xf numFmtId="0" fontId="9" fillId="3" borderId="14" xfId="2" applyFont="1" applyFill="1" applyBorder="1" applyAlignment="1">
      <alignment horizontal="center" vertical="center"/>
    </xf>
    <xf numFmtId="0" fontId="9" fillId="2" borderId="14" xfId="2" applyFont="1" applyFill="1" applyBorder="1" applyAlignment="1">
      <alignment horizontal="center" vertical="center"/>
    </xf>
    <xf numFmtId="0" fontId="9" fillId="13" borderId="42" xfId="2" applyFont="1" applyFill="1" applyBorder="1" applyAlignment="1">
      <alignment horizontal="center" vertical="center"/>
    </xf>
    <xf numFmtId="0" fontId="9" fillId="13" borderId="16" xfId="2" applyFont="1" applyFill="1" applyBorder="1" applyAlignment="1">
      <alignment horizontal="center" vertical="center"/>
    </xf>
    <xf numFmtId="0" fontId="9" fillId="13" borderId="43" xfId="2" applyFont="1" applyFill="1" applyBorder="1" applyAlignment="1">
      <alignment horizontal="center" vertical="center"/>
    </xf>
    <xf numFmtId="0" fontId="0" fillId="13" borderId="14" xfId="0" applyFont="1" applyFill="1" applyBorder="1" applyAlignment="1">
      <alignment horizontal="center" vertical="center" wrapText="1"/>
    </xf>
    <xf numFmtId="0" fontId="9" fillId="3" borderId="18" xfId="2" applyFont="1" applyFill="1" applyBorder="1" applyAlignment="1">
      <alignment horizontal="center" vertical="center"/>
    </xf>
    <xf numFmtId="0" fontId="9" fillId="2" borderId="18" xfId="2" applyFont="1" applyFill="1" applyBorder="1" applyAlignment="1">
      <alignment horizontal="center" vertical="center"/>
    </xf>
    <xf numFmtId="0" fontId="6" fillId="10" borderId="65" xfId="0" applyFont="1" applyFill="1" applyBorder="1" applyAlignment="1">
      <alignment horizontal="center" vertical="center" wrapText="1"/>
    </xf>
    <xf numFmtId="0" fontId="6" fillId="10" borderId="66" xfId="0" applyFont="1" applyFill="1" applyBorder="1" applyAlignment="1">
      <alignment horizontal="center" vertical="center" wrapText="1"/>
    </xf>
    <xf numFmtId="3" fontId="0" fillId="13" borderId="10" xfId="0" applyNumberFormat="1" applyFont="1" applyFill="1" applyBorder="1" applyAlignment="1">
      <alignment horizontal="center" vertical="center" wrapText="1"/>
    </xf>
    <xf numFmtId="9" fontId="18" fillId="12" borderId="32" xfId="3" applyFont="1" applyFill="1" applyBorder="1" applyAlignment="1">
      <alignment horizontal="center" vertical="center" wrapText="1"/>
    </xf>
    <xf numFmtId="0" fontId="9" fillId="2" borderId="39" xfId="2" applyFont="1" applyFill="1" applyBorder="1" applyAlignment="1">
      <alignment horizontal="center" vertical="center"/>
    </xf>
    <xf numFmtId="0" fontId="9" fillId="2" borderId="35" xfId="2" applyFont="1" applyFill="1" applyBorder="1" applyAlignment="1">
      <alignment horizontal="center" vertical="center"/>
    </xf>
    <xf numFmtId="0" fontId="9" fillId="2" borderId="63" xfId="2" applyFont="1" applyFill="1" applyBorder="1" applyAlignment="1">
      <alignment horizontal="center" vertical="center"/>
    </xf>
    <xf numFmtId="9" fontId="18" fillId="12" borderId="35" xfId="3" applyFont="1" applyFill="1" applyBorder="1" applyAlignment="1">
      <alignment horizontal="center" vertical="center" wrapText="1"/>
    </xf>
    <xf numFmtId="0" fontId="9" fillId="2" borderId="36" xfId="2" applyFont="1" applyFill="1" applyBorder="1" applyAlignment="1">
      <alignment horizontal="center" vertical="center"/>
    </xf>
    <xf numFmtId="9" fontId="18" fillId="12" borderId="3" xfId="3" applyFont="1" applyFill="1" applyBorder="1" applyAlignment="1">
      <alignment horizontal="center" vertical="center" wrapText="1"/>
    </xf>
    <xf numFmtId="0" fontId="9" fillId="2" borderId="67" xfId="2" applyFont="1" applyFill="1" applyBorder="1" applyAlignment="1">
      <alignment horizontal="center" vertical="center"/>
    </xf>
    <xf numFmtId="0" fontId="9" fillId="2" borderId="68" xfId="2" applyFont="1" applyFill="1" applyBorder="1" applyAlignment="1">
      <alignment horizontal="center" vertical="center"/>
    </xf>
    <xf numFmtId="0" fontId="8" fillId="0" borderId="45" xfId="1" applyNumberFormat="1" applyFont="1" applyFill="1" applyBorder="1" applyAlignment="1" applyProtection="1">
      <alignment horizontal="center" vertical="center" wrapText="1"/>
      <protection locked="0"/>
    </xf>
    <xf numFmtId="0" fontId="29" fillId="0" borderId="38" xfId="2" applyFont="1" applyFill="1" applyBorder="1" applyAlignment="1">
      <alignment horizontal="center" vertical="center" wrapText="1"/>
    </xf>
    <xf numFmtId="0" fontId="10" fillId="0" borderId="19" xfId="1" applyNumberFormat="1" applyFont="1" applyFill="1" applyBorder="1" applyAlignment="1" applyProtection="1">
      <alignment horizontal="center" vertical="center" wrapText="1"/>
      <protection locked="0"/>
    </xf>
    <xf numFmtId="0" fontId="10" fillId="13" borderId="20" xfId="0" applyFont="1" applyFill="1" applyBorder="1" applyAlignment="1" applyProtection="1">
      <alignment horizontal="center" vertical="center" wrapText="1" readingOrder="1"/>
      <protection locked="0"/>
    </xf>
    <xf numFmtId="1" fontId="10" fillId="13" borderId="20" xfId="0" applyNumberFormat="1" applyFont="1" applyFill="1" applyBorder="1" applyAlignment="1" applyProtection="1">
      <alignment horizontal="center" vertical="center" wrapText="1" readingOrder="1"/>
      <protection locked="0"/>
    </xf>
    <xf numFmtId="9" fontId="10" fillId="13" borderId="20" xfId="0" applyNumberFormat="1" applyFont="1" applyFill="1" applyBorder="1" applyAlignment="1" applyProtection="1">
      <alignment horizontal="center" vertical="center" wrapText="1" readingOrder="1"/>
      <protection locked="0"/>
    </xf>
    <xf numFmtId="0" fontId="10" fillId="0" borderId="57" xfId="1" applyFont="1" applyFill="1" applyBorder="1" applyAlignment="1">
      <alignment horizontal="center" vertical="center" wrapText="1"/>
    </xf>
    <xf numFmtId="0" fontId="10" fillId="13" borderId="12" xfId="0" applyFont="1" applyFill="1" applyBorder="1" applyAlignment="1" applyProtection="1">
      <alignment horizontal="center" vertical="center" wrapText="1" readingOrder="1"/>
      <protection locked="0"/>
    </xf>
    <xf numFmtId="1" fontId="10" fillId="13" borderId="12" xfId="0" applyNumberFormat="1" applyFont="1" applyFill="1" applyBorder="1" applyAlignment="1" applyProtection="1">
      <alignment horizontal="center" vertical="center" wrapText="1" readingOrder="1"/>
      <protection locked="0"/>
    </xf>
    <xf numFmtId="9" fontId="10" fillId="13" borderId="12" xfId="0" applyNumberFormat="1" applyFont="1" applyFill="1" applyBorder="1" applyAlignment="1" applyProtection="1">
      <alignment horizontal="center" vertical="center" wrapText="1" readingOrder="1"/>
      <protection locked="0"/>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13" borderId="20" xfId="0" applyFont="1" applyFill="1" applyBorder="1" applyAlignment="1">
      <alignment horizontal="center" vertical="center" readingOrder="1"/>
    </xf>
    <xf numFmtId="0" fontId="10" fillId="13" borderId="20" xfId="0" applyFont="1" applyFill="1" applyBorder="1" applyAlignment="1">
      <alignment horizontal="center" vertical="center"/>
    </xf>
    <xf numFmtId="0" fontId="10" fillId="13" borderId="28" xfId="0" applyFont="1" applyFill="1" applyBorder="1" applyAlignment="1">
      <alignment horizontal="center" vertical="center" wrapText="1"/>
    </xf>
    <xf numFmtId="0" fontId="10" fillId="13" borderId="23" xfId="0" applyFont="1" applyFill="1" applyBorder="1" applyAlignment="1">
      <alignment horizontal="center" vertical="center"/>
    </xf>
    <xf numFmtId="0" fontId="10" fillId="0" borderId="7" xfId="1" applyFont="1" applyFill="1" applyBorder="1" applyAlignment="1">
      <alignment horizontal="center" vertical="center" wrapText="1"/>
    </xf>
    <xf numFmtId="0" fontId="10" fillId="0" borderId="20" xfId="0" applyFont="1" applyFill="1" applyBorder="1" applyAlignment="1">
      <alignment horizontal="center" vertical="center" readingOrder="1"/>
    </xf>
    <xf numFmtId="0" fontId="10" fillId="0" borderId="20" xfId="0" applyFont="1" applyFill="1" applyBorder="1" applyAlignment="1">
      <alignment horizontal="center" vertical="center"/>
    </xf>
    <xf numFmtId="0" fontId="10" fillId="0" borderId="12" xfId="0" applyFont="1" applyFill="1" applyBorder="1" applyAlignment="1">
      <alignment horizontal="center" vertical="center" readingOrder="1"/>
    </xf>
    <xf numFmtId="0" fontId="10" fillId="0" borderId="12" xfId="0" applyFont="1" applyFill="1" applyBorder="1" applyAlignment="1">
      <alignment horizontal="center" vertical="center"/>
    </xf>
    <xf numFmtId="0" fontId="10" fillId="13" borderId="23" xfId="0" applyFont="1" applyFill="1" applyBorder="1" applyAlignment="1">
      <alignment horizontal="center" vertical="center" wrapText="1"/>
    </xf>
    <xf numFmtId="0" fontId="10" fillId="0" borderId="23" xfId="0" applyFont="1" applyFill="1" applyBorder="1" applyAlignment="1">
      <alignment horizontal="center" vertical="center" wrapText="1"/>
    </xf>
    <xf numFmtId="1" fontId="10" fillId="2" borderId="20" xfId="0" applyNumberFormat="1" applyFont="1" applyFill="1" applyBorder="1" applyAlignment="1" applyProtection="1">
      <alignment horizontal="center" vertical="center" wrapText="1" readingOrder="1"/>
      <protection locked="0"/>
    </xf>
    <xf numFmtId="0" fontId="0" fillId="0" borderId="39" xfId="0" applyFill="1" applyBorder="1" applyAlignment="1">
      <alignment horizontal="center" vertical="center" wrapText="1"/>
    </xf>
    <xf numFmtId="0" fontId="6" fillId="10" borderId="31"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9" fillId="0" borderId="45" xfId="0" applyFont="1" applyBorder="1" applyAlignment="1" applyProtection="1">
      <alignment horizontal="center" vertical="center" wrapText="1" readingOrder="1"/>
      <protection locked="0"/>
    </xf>
    <xf numFmtId="1" fontId="10" fillId="0" borderId="27" xfId="0" applyNumberFormat="1" applyFont="1" applyBorder="1" applyAlignment="1" applyProtection="1">
      <alignment horizontal="left" vertical="center" wrapText="1" readingOrder="1"/>
      <protection locked="0"/>
    </xf>
    <xf numFmtId="0" fontId="10" fillId="0" borderId="27" xfId="0" applyFont="1" applyBorder="1" applyAlignment="1" applyProtection="1">
      <alignment horizontal="left" vertical="center" wrapText="1" readingOrder="1"/>
      <protection locked="0"/>
    </xf>
    <xf numFmtId="0" fontId="10" fillId="0" borderId="51" xfId="0" applyFont="1" applyBorder="1" applyAlignment="1">
      <alignment horizontal="center" vertical="center"/>
    </xf>
    <xf numFmtId="0" fontId="2" fillId="2" borderId="6" xfId="0" applyFont="1" applyFill="1" applyBorder="1" applyAlignment="1">
      <alignment horizontal="center" vertical="center"/>
    </xf>
    <xf numFmtId="0" fontId="9" fillId="0" borderId="7" xfId="1" applyNumberFormat="1" applyFont="1" applyFill="1" applyBorder="1" applyAlignment="1" applyProtection="1">
      <alignment horizontal="center" vertical="center" wrapText="1"/>
      <protection locked="0"/>
    </xf>
    <xf numFmtId="9" fontId="10" fillId="0" borderId="12" xfId="0" applyNumberFormat="1" applyFont="1" applyBorder="1" applyAlignment="1">
      <alignment horizontal="center" vertical="center" wrapText="1"/>
    </xf>
    <xf numFmtId="9" fontId="35" fillId="19" borderId="29" xfId="2" applyNumberFormat="1" applyFont="1" applyFill="1" applyBorder="1" applyAlignment="1">
      <alignment horizontal="center" vertical="center" wrapText="1"/>
    </xf>
    <xf numFmtId="0" fontId="35" fillId="20" borderId="29" xfId="0" applyFont="1" applyFill="1" applyBorder="1" applyAlignment="1">
      <alignment horizontal="center" vertical="center"/>
    </xf>
    <xf numFmtId="9" fontId="35" fillId="21" borderId="29" xfId="2" applyNumberFormat="1" applyFont="1" applyFill="1" applyBorder="1" applyAlignment="1">
      <alignment horizontal="center" vertical="center" wrapText="1"/>
    </xf>
    <xf numFmtId="9" fontId="36" fillId="22" borderId="29" xfId="2" applyNumberFormat="1" applyFont="1" applyFill="1" applyBorder="1" applyAlignment="1">
      <alignment horizontal="center" vertical="center" wrapText="1"/>
    </xf>
    <xf numFmtId="0" fontId="39" fillId="0" borderId="34" xfId="0" applyFont="1" applyFill="1" applyBorder="1" applyAlignment="1">
      <alignment horizontal="center"/>
    </xf>
    <xf numFmtId="0" fontId="40" fillId="14" borderId="32" xfId="0" applyFont="1" applyFill="1" applyBorder="1" applyAlignment="1">
      <alignment horizontal="center" vertical="center" wrapText="1"/>
    </xf>
    <xf numFmtId="9" fontId="28" fillId="16" borderId="22" xfId="3" applyFont="1" applyFill="1" applyBorder="1" applyAlignment="1">
      <alignment horizontal="center" vertical="center" wrapText="1"/>
    </xf>
    <xf numFmtId="9" fontId="28" fillId="17" borderId="22" xfId="3" applyFont="1" applyFill="1" applyBorder="1" applyAlignment="1">
      <alignment horizontal="center" vertical="center" wrapText="1"/>
    </xf>
    <xf numFmtId="0" fontId="39" fillId="0" borderId="39" xfId="0" applyFont="1" applyFill="1" applyBorder="1" applyAlignment="1">
      <alignment horizontal="center" vertical="center" wrapText="1"/>
    </xf>
    <xf numFmtId="0" fontId="24" fillId="0" borderId="7" xfId="2" applyFont="1" applyFill="1" applyBorder="1" applyAlignment="1">
      <alignment horizontal="center" vertical="center"/>
    </xf>
    <xf numFmtId="0" fontId="24" fillId="0" borderId="8" xfId="2" applyFont="1" applyFill="1" applyBorder="1" applyAlignment="1">
      <alignment horizontal="center" vertical="center"/>
    </xf>
    <xf numFmtId="0" fontId="24" fillId="0" borderId="40" xfId="2" applyFont="1" applyFill="1" applyBorder="1" applyAlignment="1">
      <alignment horizontal="center" vertical="center"/>
    </xf>
    <xf numFmtId="0" fontId="24" fillId="16" borderId="6" xfId="2" applyFont="1" applyFill="1" applyBorder="1" applyAlignment="1">
      <alignment horizontal="center" vertical="center"/>
    </xf>
    <xf numFmtId="0" fontId="24" fillId="24" borderId="6" xfId="2" applyFont="1" applyFill="1" applyBorder="1" applyAlignment="1">
      <alignment horizontal="center" vertical="center"/>
    </xf>
    <xf numFmtId="0" fontId="24" fillId="16" borderId="22" xfId="2" applyFont="1" applyFill="1" applyBorder="1" applyAlignment="1">
      <alignment horizontal="center" vertical="center"/>
    </xf>
    <xf numFmtId="0" fontId="24" fillId="24" borderId="22" xfId="2" applyFont="1" applyFill="1" applyBorder="1" applyAlignment="1">
      <alignment horizontal="center" vertical="center"/>
    </xf>
    <xf numFmtId="0" fontId="39" fillId="0" borderId="41" xfId="0" applyFont="1" applyFill="1" applyBorder="1" applyAlignment="1">
      <alignment horizontal="center" vertical="center" wrapText="1"/>
    </xf>
    <xf numFmtId="0" fontId="24" fillId="0" borderId="28" xfId="2" applyFont="1" applyFill="1" applyBorder="1" applyAlignment="1">
      <alignment horizontal="center" vertical="center"/>
    </xf>
    <xf numFmtId="0" fontId="24" fillId="0" borderId="23" xfId="2" applyFont="1" applyFill="1" applyBorder="1" applyAlignment="1">
      <alignment horizontal="center" vertical="center"/>
    </xf>
    <xf numFmtId="0" fontId="24" fillId="0" borderId="48" xfId="2" applyFont="1" applyFill="1" applyBorder="1" applyAlignment="1">
      <alignment horizontal="center" vertical="center"/>
    </xf>
    <xf numFmtId="0" fontId="6" fillId="10" borderId="31"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6" fillId="10" borderId="44" xfId="0" applyFont="1" applyFill="1" applyBorder="1" applyAlignment="1">
      <alignment horizontal="center" vertical="center" wrapText="1"/>
    </xf>
    <xf numFmtId="3" fontId="9" fillId="0" borderId="40" xfId="2" applyNumberFormat="1" applyFont="1" applyBorder="1" applyAlignment="1">
      <alignment horizontal="center" vertical="center"/>
    </xf>
    <xf numFmtId="3" fontId="9" fillId="0" borderId="7" xfId="2" applyNumberFormat="1" applyFont="1" applyBorder="1" applyAlignment="1">
      <alignment horizontal="center" vertical="center"/>
    </xf>
    <xf numFmtId="3" fontId="9" fillId="0" borderId="8" xfId="2" applyNumberFormat="1" applyFont="1" applyBorder="1" applyAlignment="1">
      <alignment horizontal="center" vertical="center"/>
    </xf>
    <xf numFmtId="0" fontId="0" fillId="13" borderId="39" xfId="0" applyFont="1" applyFill="1" applyBorder="1" applyAlignment="1">
      <alignment horizontal="center" vertical="center" wrapText="1"/>
    </xf>
    <xf numFmtId="0" fontId="10" fillId="0" borderId="25" xfId="1" applyNumberFormat="1" applyFont="1" applyFill="1" applyBorder="1" applyAlignment="1" applyProtection="1">
      <alignment horizontal="center" vertical="center" wrapText="1"/>
      <protection locked="0"/>
    </xf>
    <xf numFmtId="0" fontId="9" fillId="0" borderId="11" xfId="1" applyFont="1" applyFill="1" applyBorder="1" applyAlignment="1">
      <alignment horizontal="center" vertical="center" wrapText="1"/>
    </xf>
    <xf numFmtId="1" fontId="10" fillId="0" borderId="12" xfId="0" applyNumberFormat="1" applyFont="1" applyFill="1" applyBorder="1" applyAlignment="1" applyProtection="1">
      <alignment horizontal="center" vertical="center" wrapText="1" readingOrder="1"/>
      <protection locked="0"/>
    </xf>
    <xf numFmtId="0" fontId="0" fillId="0" borderId="8" xfId="0" applyBorder="1"/>
    <xf numFmtId="0" fontId="0" fillId="0" borderId="9" xfId="0" applyBorder="1"/>
    <xf numFmtId="0" fontId="2" fillId="2" borderId="18" xfId="0" applyFont="1" applyFill="1" applyBorder="1" applyAlignment="1">
      <alignment horizontal="center" vertical="center"/>
    </xf>
    <xf numFmtId="0" fontId="9" fillId="13" borderId="20" xfId="0" applyFont="1" applyFill="1" applyBorder="1" applyAlignment="1">
      <alignment horizontal="center" vertical="center" wrapText="1"/>
    </xf>
    <xf numFmtId="9" fontId="9" fillId="13" borderId="20" xfId="0" applyNumberFormat="1" applyFont="1" applyFill="1" applyBorder="1" applyAlignment="1">
      <alignment horizontal="center" vertical="center" wrapText="1"/>
    </xf>
    <xf numFmtId="0" fontId="9" fillId="13" borderId="21" xfId="0" applyFont="1" applyFill="1" applyBorder="1" applyAlignment="1">
      <alignment horizontal="center" vertical="center" wrapText="1"/>
    </xf>
    <xf numFmtId="0" fontId="9" fillId="13" borderId="12" xfId="0" applyFont="1" applyFill="1" applyBorder="1" applyAlignment="1">
      <alignment horizontal="center" vertical="center" wrapText="1"/>
    </xf>
    <xf numFmtId="9" fontId="9" fillId="13" borderId="12" xfId="0" applyNumberFormat="1" applyFont="1" applyFill="1" applyBorder="1" applyAlignment="1">
      <alignment horizontal="center" vertical="center" wrapText="1"/>
    </xf>
    <xf numFmtId="0" fontId="9" fillId="13" borderId="13" xfId="0" applyFont="1" applyFill="1" applyBorder="1" applyAlignment="1">
      <alignment horizontal="center" vertical="center" wrapText="1"/>
    </xf>
    <xf numFmtId="0" fontId="2" fillId="2" borderId="29" xfId="0" applyFont="1" applyFill="1" applyBorder="1" applyAlignment="1" applyProtection="1">
      <alignment horizontal="center" vertical="center" wrapText="1"/>
      <protection locked="0"/>
    </xf>
    <xf numFmtId="0" fontId="10" fillId="0" borderId="53" xfId="0" applyFont="1" applyBorder="1" applyAlignment="1">
      <alignment horizontal="center" vertical="center"/>
    </xf>
    <xf numFmtId="0" fontId="2" fillId="0" borderId="0" xfId="0" applyFont="1" applyFill="1" applyBorder="1" applyAlignment="1">
      <alignment horizontal="center" vertical="center"/>
    </xf>
    <xf numFmtId="9" fontId="10" fillId="0" borderId="0" xfId="0" applyNumberFormat="1" applyFont="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0" fontId="30"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center" readingOrder="1"/>
    </xf>
    <xf numFmtId="0" fontId="10" fillId="0" borderId="0" xfId="0" applyFont="1" applyBorder="1" applyAlignment="1">
      <alignment horizontal="center"/>
    </xf>
    <xf numFmtId="9" fontId="10" fillId="0" borderId="0" xfId="0" applyNumberFormat="1" applyFont="1" applyBorder="1" applyAlignment="1">
      <alignment horizontal="center"/>
    </xf>
    <xf numFmtId="0" fontId="10" fillId="0" borderId="0" xfId="0" applyFont="1" applyBorder="1"/>
    <xf numFmtId="0" fontId="0" fillId="0" borderId="34" xfId="0" applyBorder="1" applyAlignment="1">
      <alignment horizontal="center"/>
    </xf>
    <xf numFmtId="0" fontId="10" fillId="0" borderId="39" xfId="0" applyFont="1" applyBorder="1" applyAlignment="1">
      <alignment horizontal="center" vertical="center" wrapText="1"/>
    </xf>
    <xf numFmtId="0" fontId="9" fillId="0" borderId="50" xfId="1" applyFont="1" applyFill="1" applyBorder="1" applyAlignment="1">
      <alignment horizontal="center" vertical="center" wrapText="1"/>
    </xf>
    <xf numFmtId="0" fontId="9" fillId="0" borderId="11" xfId="0" applyFont="1" applyBorder="1" applyAlignment="1">
      <alignment horizontal="center" vertical="center" wrapText="1"/>
    </xf>
    <xf numFmtId="1" fontId="10" fillId="0" borderId="53" xfId="0" applyNumberFormat="1" applyFont="1" applyBorder="1" applyAlignment="1" applyProtection="1">
      <alignment horizontal="center" vertical="center" wrapText="1" readingOrder="1"/>
      <protection locked="0"/>
    </xf>
    <xf numFmtId="0" fontId="10" fillId="0" borderId="44" xfId="0" applyFont="1" applyBorder="1" applyAlignment="1">
      <alignment horizontal="center" vertical="center" wrapText="1"/>
    </xf>
    <xf numFmtId="0" fontId="6" fillId="10" borderId="31"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6" fillId="2" borderId="0"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10" fillId="0" borderId="53" xfId="0" applyFont="1" applyBorder="1" applyAlignment="1">
      <alignment vertical="top"/>
    </xf>
    <xf numFmtId="0" fontId="10" fillId="0" borderId="52" xfId="0" applyFont="1" applyBorder="1" applyAlignment="1">
      <alignment vertical="top"/>
    </xf>
    <xf numFmtId="0" fontId="10" fillId="0" borderId="52" xfId="0" applyFont="1" applyBorder="1" applyAlignment="1" applyProtection="1">
      <alignment horizontal="center" vertical="center" wrapText="1" readingOrder="1"/>
      <protection locked="0"/>
    </xf>
    <xf numFmtId="1" fontId="10" fillId="0" borderId="52" xfId="0" applyNumberFormat="1" applyFont="1" applyBorder="1" applyAlignment="1" applyProtection="1">
      <alignment horizontal="center" vertical="center" wrapText="1" readingOrder="1"/>
      <protection locked="0"/>
    </xf>
    <xf numFmtId="1" fontId="10" fillId="0" borderId="52" xfId="0" applyNumberFormat="1" applyFont="1" applyBorder="1" applyAlignment="1" applyProtection="1">
      <alignment horizontal="left" vertical="center" wrapText="1" readingOrder="1"/>
      <protection locked="0"/>
    </xf>
    <xf numFmtId="0" fontId="10" fillId="0" borderId="52" xfId="0" applyFont="1" applyBorder="1" applyAlignment="1" applyProtection="1">
      <alignment horizontal="left" vertical="center" wrapText="1" readingOrder="1"/>
      <protection locked="0"/>
    </xf>
    <xf numFmtId="0" fontId="10" fillId="0" borderId="69" xfId="0" applyFont="1" applyBorder="1" applyAlignment="1">
      <alignment horizontal="center" vertical="center"/>
    </xf>
    <xf numFmtId="0" fontId="9" fillId="0" borderId="70" xfId="1" applyNumberFormat="1" applyFont="1" applyFill="1" applyBorder="1" applyAlignment="1" applyProtection="1">
      <alignment horizontal="center" vertical="center" wrapText="1"/>
      <protection locked="0"/>
    </xf>
    <xf numFmtId="0" fontId="10" fillId="0" borderId="0" xfId="0" applyFont="1"/>
    <xf numFmtId="1" fontId="10" fillId="0" borderId="53" xfId="0" applyNumberFormat="1" applyFont="1" applyBorder="1" applyAlignment="1" applyProtection="1">
      <alignment horizontal="left" vertical="center" wrapText="1" readingOrder="1"/>
      <protection locked="0"/>
    </xf>
    <xf numFmtId="0" fontId="10" fillId="0" borderId="53" xfId="0" applyFont="1" applyBorder="1" applyAlignment="1" applyProtection="1">
      <alignment horizontal="left" vertical="center" wrapText="1" readingOrder="1"/>
      <protection locked="0"/>
    </xf>
    <xf numFmtId="0" fontId="10" fillId="0" borderId="54" xfId="0" applyFont="1" applyBorder="1" applyAlignment="1">
      <alignment horizontal="center" vertical="center"/>
    </xf>
    <xf numFmtId="0" fontId="9" fillId="0" borderId="8" xfId="0" applyFont="1" applyBorder="1" applyAlignment="1" applyProtection="1">
      <alignment horizontal="center" vertical="center" wrapText="1" readingOrder="1"/>
      <protection locked="0"/>
    </xf>
    <xf numFmtId="1" fontId="9" fillId="0" borderId="8" xfId="0" applyNumberFormat="1" applyFont="1" applyBorder="1" applyAlignment="1" applyProtection="1">
      <alignment horizontal="center" vertical="center" wrapText="1" readingOrder="1"/>
      <protection locked="0"/>
    </xf>
    <xf numFmtId="1" fontId="9" fillId="0" borderId="8" xfId="0" applyNumberFormat="1" applyFont="1" applyBorder="1" applyAlignment="1" applyProtection="1">
      <alignment horizontal="left" vertical="center" wrapText="1" readingOrder="1"/>
      <protection locked="0"/>
    </xf>
    <xf numFmtId="0" fontId="9" fillId="0" borderId="8" xfId="0" applyFont="1" applyBorder="1" applyAlignment="1" applyProtection="1">
      <alignment horizontal="left" vertical="center" wrapText="1" readingOrder="1"/>
      <protection locked="0"/>
    </xf>
    <xf numFmtId="9" fontId="9" fillId="0" borderId="8" xfId="0" applyNumberFormat="1" applyFont="1" applyBorder="1" applyAlignment="1" applyProtection="1">
      <alignment horizontal="left" vertical="center" wrapText="1" readingOrder="1"/>
      <protection locked="0"/>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25" xfId="0" applyFont="1" applyBorder="1" applyAlignment="1" applyProtection="1">
      <alignment horizontal="center" vertical="center" wrapText="1" readingOrder="1"/>
      <protection locked="0"/>
    </xf>
    <xf numFmtId="9" fontId="9" fillId="0" borderId="20" xfId="0" applyNumberFormat="1" applyFont="1" applyBorder="1" applyAlignment="1" applyProtection="1">
      <alignment horizontal="center" vertical="center" wrapText="1" readingOrder="1"/>
      <protection locked="0"/>
    </xf>
    <xf numFmtId="0" fontId="9" fillId="0" borderId="21" xfId="0" applyFont="1" applyBorder="1" applyAlignment="1">
      <alignment horizontal="center" vertical="center" wrapText="1"/>
    </xf>
    <xf numFmtId="0" fontId="9" fillId="0" borderId="50" xfId="0" applyFont="1" applyBorder="1" applyAlignment="1" applyProtection="1">
      <alignment horizontal="center" vertical="center" wrapText="1" readingOrder="1"/>
      <protection locked="0"/>
    </xf>
    <xf numFmtId="1" fontId="9" fillId="0" borderId="27" xfId="0" applyNumberFormat="1" applyFont="1" applyBorder="1" applyAlignment="1" applyProtection="1">
      <alignment horizontal="center" vertical="center" wrapText="1" readingOrder="1"/>
      <protection locked="0"/>
    </xf>
    <xf numFmtId="0" fontId="9" fillId="0" borderId="11" xfId="0" applyFont="1" applyBorder="1" applyAlignment="1" applyProtection="1">
      <alignment horizontal="center" vertical="center" wrapText="1" readingOrder="1"/>
      <protection locked="0"/>
    </xf>
    <xf numFmtId="1" fontId="9" fillId="0" borderId="12" xfId="0" applyNumberFormat="1" applyFont="1" applyBorder="1" applyAlignment="1" applyProtection="1">
      <alignment horizontal="center" vertical="center" wrapText="1" readingOrder="1"/>
      <protection locked="0"/>
    </xf>
    <xf numFmtId="9" fontId="9" fillId="0" borderId="12" xfId="0" applyNumberFormat="1" applyFont="1" applyBorder="1" applyAlignment="1" applyProtection="1">
      <alignment horizontal="center" vertical="center" wrapText="1" readingOrder="1"/>
      <protection locked="0"/>
    </xf>
    <xf numFmtId="0" fontId="9" fillId="0" borderId="13" xfId="0" applyFont="1" applyBorder="1" applyAlignment="1">
      <alignment horizontal="center" vertical="center" wrapText="1"/>
    </xf>
    <xf numFmtId="0" fontId="9" fillId="0" borderId="8" xfId="0" applyFont="1" applyBorder="1" applyAlignment="1">
      <alignment horizontal="center" readingOrder="1"/>
    </xf>
    <xf numFmtId="0" fontId="9" fillId="0" borderId="8" xfId="0" applyFont="1" applyBorder="1" applyAlignment="1">
      <alignment horizontal="center"/>
    </xf>
    <xf numFmtId="9" fontId="9" fillId="0" borderId="8" xfId="0" applyNumberFormat="1" applyFont="1" applyBorder="1" applyAlignment="1">
      <alignment horizontal="center"/>
    </xf>
    <xf numFmtId="0" fontId="9" fillId="0" borderId="8" xfId="0" applyFont="1" applyBorder="1"/>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0" xfId="0" applyFont="1" applyFill="1" applyBorder="1" applyAlignment="1" applyProtection="1">
      <alignment horizontal="center" vertical="center" wrapText="1" readingOrder="1"/>
      <protection locked="0"/>
    </xf>
    <xf numFmtId="3" fontId="9" fillId="0" borderId="20" xfId="0" applyNumberFormat="1" applyFont="1" applyBorder="1" applyAlignment="1">
      <alignment horizontal="center" vertical="center" readingOrder="1"/>
    </xf>
    <xf numFmtId="3" fontId="9" fillId="0" borderId="20" xfId="0" applyNumberFormat="1" applyFont="1" applyBorder="1" applyAlignment="1">
      <alignment horizontal="center" vertical="center"/>
    </xf>
    <xf numFmtId="0" fontId="9" fillId="0" borderId="23" xfId="0" applyFont="1" applyBorder="1" applyAlignment="1">
      <alignment horizontal="center" vertical="center"/>
    </xf>
    <xf numFmtId="0" fontId="9" fillId="0" borderId="9" xfId="0" applyFont="1" applyBorder="1"/>
    <xf numFmtId="0" fontId="9" fillId="0" borderId="50" xfId="0" applyFont="1" applyBorder="1" applyAlignment="1">
      <alignment horizontal="center" vertical="center" wrapText="1"/>
    </xf>
    <xf numFmtId="3" fontId="9" fillId="0" borderId="27" xfId="0" applyNumberFormat="1" applyFont="1" applyBorder="1" applyAlignment="1">
      <alignment horizontal="center" vertical="center" readingOrder="1"/>
    </xf>
    <xf numFmtId="3" fontId="9" fillId="0" borderId="27" xfId="0" applyNumberFormat="1" applyFont="1" applyBorder="1" applyAlignment="1">
      <alignment horizontal="center" vertical="center"/>
    </xf>
    <xf numFmtId="3" fontId="9" fillId="0" borderId="12" xfId="0" applyNumberFormat="1" applyFont="1" applyBorder="1" applyAlignment="1">
      <alignment horizontal="center" vertical="center" readingOrder="1"/>
    </xf>
    <xf numFmtId="3" fontId="9" fillId="0" borderId="12" xfId="0" applyNumberFormat="1" applyFont="1" applyBorder="1" applyAlignment="1">
      <alignment horizontal="center" vertical="center"/>
    </xf>
    <xf numFmtId="0" fontId="0" fillId="0" borderId="63" xfId="0" applyFont="1" applyBorder="1" applyAlignment="1">
      <alignment horizontal="center" vertical="center" wrapText="1"/>
    </xf>
    <xf numFmtId="0" fontId="21" fillId="0" borderId="18" xfId="2" applyFont="1" applyFill="1" applyBorder="1" applyAlignment="1">
      <alignment horizontal="center" vertical="center" wrapText="1"/>
    </xf>
    <xf numFmtId="0" fontId="21" fillId="0" borderId="10" xfId="2" applyFont="1" applyFill="1" applyBorder="1" applyAlignment="1">
      <alignment horizontal="center" vertical="center" wrapText="1"/>
    </xf>
    <xf numFmtId="0" fontId="9" fillId="0" borderId="8" xfId="2" applyFont="1" applyFill="1" applyBorder="1" applyAlignment="1">
      <alignment horizontal="center" vertical="center"/>
    </xf>
    <xf numFmtId="0" fontId="9" fillId="0" borderId="40" xfId="2" applyFont="1" applyFill="1" applyBorder="1" applyAlignment="1">
      <alignment horizontal="center" vertical="center"/>
    </xf>
    <xf numFmtId="0" fontId="9" fillId="0" borderId="7" xfId="2" applyFont="1" applyFill="1" applyBorder="1" applyAlignment="1">
      <alignment horizontal="center" vertical="center"/>
    </xf>
    <xf numFmtId="0" fontId="10" fillId="0" borderId="41" xfId="0" applyFont="1" applyFill="1" applyBorder="1" applyAlignment="1">
      <alignment horizontal="center" vertical="center" wrapText="1"/>
    </xf>
    <xf numFmtId="0" fontId="6" fillId="10" borderId="31"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9" fillId="0" borderId="65" xfId="0" applyFont="1" applyBorder="1" applyAlignment="1" applyProtection="1">
      <alignment horizontal="center" vertical="center" wrapText="1" readingOrder="1"/>
      <protection locked="0"/>
    </xf>
    <xf numFmtId="0" fontId="9" fillId="0" borderId="42" xfId="0" applyFont="1" applyBorder="1" applyAlignment="1" applyProtection="1">
      <alignment horizontal="center" vertical="center" wrapText="1" readingOrder="1"/>
      <protection locked="0"/>
    </xf>
    <xf numFmtId="0" fontId="9" fillId="0" borderId="15" xfId="1" applyNumberFormat="1" applyFont="1" applyFill="1" applyBorder="1" applyAlignment="1" applyProtection="1">
      <alignment horizontal="center" vertical="center" wrapText="1"/>
      <protection locked="0"/>
    </xf>
    <xf numFmtId="9" fontId="10" fillId="0" borderId="46" xfId="0" applyNumberFormat="1" applyFont="1" applyBorder="1" applyAlignment="1" applyProtection="1">
      <alignment horizontal="center" vertical="center" wrapText="1" readingOrder="1"/>
      <protection locked="0"/>
    </xf>
    <xf numFmtId="0" fontId="10" fillId="0" borderId="46" xfId="0" applyFont="1" applyBorder="1" applyAlignment="1">
      <alignment horizontal="center" vertical="center" readingOrder="1"/>
    </xf>
    <xf numFmtId="0" fontId="11" fillId="0" borderId="67" xfId="2" applyFont="1" applyFill="1" applyBorder="1" applyAlignment="1">
      <alignment horizontal="center" vertical="center" wrapText="1"/>
    </xf>
    <xf numFmtId="0" fontId="11" fillId="0" borderId="41" xfId="2" applyFont="1" applyFill="1" applyBorder="1" applyAlignment="1">
      <alignment horizontal="center" vertical="center" wrapText="1"/>
    </xf>
    <xf numFmtId="0" fontId="6" fillId="10" borderId="31" xfId="0" applyFont="1" applyFill="1" applyBorder="1" applyAlignment="1">
      <alignment horizontal="center" vertical="center" wrapText="1"/>
    </xf>
    <xf numFmtId="0" fontId="6" fillId="10" borderId="32" xfId="0" applyFont="1" applyFill="1" applyBorder="1" applyAlignment="1">
      <alignment horizontal="center" vertical="center" wrapText="1"/>
    </xf>
    <xf numFmtId="9" fontId="9" fillId="0" borderId="27" xfId="0" applyNumberFormat="1" applyFont="1" applyBorder="1" applyAlignment="1" applyProtection="1">
      <alignment horizontal="center" vertical="center" wrapText="1" readingOrder="1"/>
      <protection locked="0"/>
    </xf>
    <xf numFmtId="0" fontId="9" fillId="0" borderId="16" xfId="0" applyFont="1" applyBorder="1" applyAlignment="1" applyProtection="1">
      <alignment horizontal="center" vertical="center" wrapText="1" readingOrder="1"/>
      <protection locked="0"/>
    </xf>
    <xf numFmtId="9" fontId="9" fillId="0" borderId="16" xfId="0" applyNumberFormat="1" applyFont="1" applyBorder="1" applyAlignment="1" applyProtection="1">
      <alignment horizontal="center" vertical="center" wrapText="1" readingOrder="1"/>
      <protection locked="0"/>
    </xf>
    <xf numFmtId="9" fontId="9" fillId="0" borderId="20" xfId="0" applyNumberFormat="1" applyFont="1" applyBorder="1" applyAlignment="1">
      <alignment horizontal="center" vertical="center"/>
    </xf>
    <xf numFmtId="9" fontId="9" fillId="0" borderId="12"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10" fillId="0" borderId="22" xfId="0" applyFont="1" applyBorder="1" applyAlignment="1">
      <alignment horizontal="center" vertical="center" wrapText="1"/>
    </xf>
    <xf numFmtId="0" fontId="10" fillId="0" borderId="6" xfId="0" applyFont="1" applyFill="1" applyBorder="1" applyAlignment="1">
      <alignment horizontal="center" vertical="center" wrapText="1"/>
    </xf>
    <xf numFmtId="0" fontId="6" fillId="10" borderId="31"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10" fillId="0" borderId="37" xfId="0" applyFont="1" applyBorder="1" applyAlignment="1">
      <alignment horizontal="center" vertical="center" wrapText="1"/>
    </xf>
    <xf numFmtId="0" fontId="10" fillId="0" borderId="6" xfId="0" applyFont="1" applyBorder="1" applyAlignment="1">
      <alignment horizontal="center" vertical="center" wrapText="1"/>
    </xf>
    <xf numFmtId="0" fontId="6" fillId="10" borderId="44" xfId="0" applyFont="1" applyFill="1" applyBorder="1" applyAlignment="1">
      <alignment horizontal="center" vertical="center" wrapText="1"/>
    </xf>
    <xf numFmtId="0" fontId="10" fillId="0" borderId="34" xfId="0" applyFont="1" applyBorder="1" applyAlignment="1">
      <alignment horizontal="center" vertical="center" wrapText="1"/>
    </xf>
    <xf numFmtId="0" fontId="10" fillId="0" borderId="22" xfId="0" applyFont="1" applyFill="1" applyBorder="1" applyAlignment="1">
      <alignment horizontal="center" vertical="center" wrapText="1"/>
    </xf>
    <xf numFmtId="0" fontId="25" fillId="14" borderId="31" xfId="0" applyFont="1" applyFill="1" applyBorder="1" applyAlignment="1">
      <alignment horizontal="center" vertical="center" wrapText="1"/>
    </xf>
    <xf numFmtId="0" fontId="45" fillId="0" borderId="25" xfId="0" applyFont="1" applyBorder="1" applyAlignment="1">
      <alignment horizontal="center" vertical="center" wrapText="1"/>
    </xf>
    <xf numFmtId="0" fontId="45" fillId="0" borderId="11" xfId="0" applyFont="1" applyBorder="1" applyAlignment="1">
      <alignment horizontal="center" vertical="center" wrapText="1"/>
    </xf>
    <xf numFmtId="0" fontId="10" fillId="0" borderId="25" xfId="0" applyFont="1" applyBorder="1" applyAlignment="1">
      <alignment horizontal="center" vertical="center" wrapText="1" readingOrder="1"/>
    </xf>
    <xf numFmtId="0" fontId="9" fillId="0" borderId="28" xfId="1" applyFont="1" applyFill="1" applyBorder="1" applyAlignment="1">
      <alignment horizontal="center" vertical="center" wrapText="1"/>
    </xf>
    <xf numFmtId="0" fontId="10" fillId="0" borderId="73" xfId="0" applyFont="1" applyBorder="1" applyAlignment="1">
      <alignment horizontal="center" vertical="center" wrapText="1"/>
    </xf>
    <xf numFmtId="0" fontId="9" fillId="0" borderId="7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2" xfId="0" applyFont="1" applyBorder="1" applyAlignment="1">
      <alignment horizontal="center" vertical="center" readingOrder="1"/>
    </xf>
    <xf numFmtId="9" fontId="10" fillId="0" borderId="52" xfId="0" applyNumberFormat="1" applyFont="1" applyBorder="1" applyAlignment="1">
      <alignment horizontal="center" vertical="center"/>
    </xf>
    <xf numFmtId="0" fontId="10" fillId="0" borderId="69" xfId="0" applyFont="1" applyBorder="1" applyAlignment="1">
      <alignment horizontal="center" vertical="center" wrapText="1"/>
    </xf>
    <xf numFmtId="0" fontId="2" fillId="2" borderId="18" xfId="0" applyFont="1" applyFill="1" applyBorder="1" applyAlignment="1">
      <alignment horizontal="center" vertical="center" wrapText="1"/>
    </xf>
    <xf numFmtId="9" fontId="10" fillId="0" borderId="20" xfId="0" applyNumberFormat="1" applyFont="1" applyBorder="1" applyAlignment="1">
      <alignment horizontal="center" vertical="center" wrapText="1"/>
    </xf>
    <xf numFmtId="0" fontId="2" fillId="2" borderId="22"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0" fillId="0" borderId="70" xfId="0" applyFont="1" applyFill="1" applyBorder="1" applyAlignment="1">
      <alignment horizontal="center" vertical="center" wrapText="1"/>
    </xf>
    <xf numFmtId="9" fontId="10" fillId="0" borderId="52" xfId="0" applyNumberFormat="1" applyFont="1" applyBorder="1" applyAlignment="1">
      <alignment horizontal="center" vertical="center" wrapText="1"/>
    </xf>
    <xf numFmtId="0" fontId="10" fillId="0" borderId="25" xfId="0" applyFont="1" applyFill="1" applyBorder="1" applyAlignment="1">
      <alignment horizontal="center" vertical="center" wrapText="1"/>
    </xf>
    <xf numFmtId="0" fontId="40" fillId="24" borderId="22" xfId="0" applyFont="1" applyFill="1" applyBorder="1" applyAlignment="1">
      <alignment horizontal="center" vertical="center" wrapText="1"/>
    </xf>
    <xf numFmtId="0" fontId="46" fillId="0" borderId="28"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23" xfId="0" applyFont="1" applyFill="1" applyBorder="1" applyAlignment="1" applyProtection="1">
      <alignment horizontal="center" vertical="center" wrapText="1" readingOrder="1"/>
      <protection locked="0"/>
    </xf>
    <xf numFmtId="0" fontId="24" fillId="0" borderId="23" xfId="0" applyFont="1" applyFill="1" applyBorder="1" applyAlignment="1">
      <alignment horizontal="center" vertical="center" wrapText="1"/>
    </xf>
    <xf numFmtId="9" fontId="46" fillId="0" borderId="23" xfId="0" applyNumberFormat="1" applyFont="1" applyFill="1" applyBorder="1" applyAlignment="1">
      <alignment horizontal="center" vertical="center" wrapText="1"/>
    </xf>
    <xf numFmtId="9" fontId="24" fillId="0" borderId="23" xfId="0" applyNumberFormat="1" applyFont="1" applyFill="1" applyBorder="1" applyAlignment="1">
      <alignment horizontal="center" vertical="center" wrapText="1"/>
    </xf>
    <xf numFmtId="0" fontId="46" fillId="0" borderId="24" xfId="0" applyFont="1" applyFill="1" applyBorder="1" applyAlignment="1">
      <alignment horizontal="center" vertical="center" wrapText="1"/>
    </xf>
    <xf numFmtId="0" fontId="0" fillId="13" borderId="41" xfId="0" applyFill="1" applyBorder="1" applyAlignment="1">
      <alignment horizontal="center" vertical="center" wrapText="1"/>
    </xf>
    <xf numFmtId="0" fontId="21" fillId="13" borderId="18" xfId="2" applyFont="1" applyFill="1" applyBorder="1" applyAlignment="1">
      <alignment horizontal="center" vertical="center" wrapText="1"/>
    </xf>
    <xf numFmtId="0" fontId="21" fillId="13" borderId="10" xfId="2" applyFont="1" applyFill="1" applyBorder="1" applyAlignment="1">
      <alignment horizontal="center" vertical="center" wrapText="1"/>
    </xf>
    <xf numFmtId="0" fontId="0" fillId="0" borderId="0" xfId="0" applyFont="1" applyAlignment="1">
      <alignment horizontal="center" vertical="center"/>
    </xf>
    <xf numFmtId="0" fontId="2" fillId="2" borderId="4"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xf>
    <xf numFmtId="0" fontId="48" fillId="0" borderId="20" xfId="0" applyFont="1" applyBorder="1" applyAlignment="1">
      <alignment horizontal="center" vertical="center" wrapText="1"/>
    </xf>
    <xf numFmtId="0" fontId="48" fillId="0" borderId="23" xfId="0" applyFont="1" applyBorder="1" applyAlignment="1">
      <alignment horizontal="center" vertical="center" wrapText="1"/>
    </xf>
    <xf numFmtId="9" fontId="7" fillId="19" borderId="29" xfId="2" applyNumberFormat="1" applyFont="1" applyFill="1" applyBorder="1" applyAlignment="1">
      <alignment horizontal="center" vertical="center" wrapText="1"/>
    </xf>
    <xf numFmtId="0" fontId="7" fillId="20" borderId="29" xfId="0" applyFont="1" applyFill="1" applyBorder="1" applyAlignment="1">
      <alignment horizontal="center" vertical="center"/>
    </xf>
    <xf numFmtId="9" fontId="7" fillId="21" borderId="29" xfId="2" applyNumberFormat="1" applyFont="1" applyFill="1" applyBorder="1" applyAlignment="1">
      <alignment horizontal="center" vertical="center" wrapText="1"/>
    </xf>
    <xf numFmtId="9" fontId="50" fillId="22" borderId="29" xfId="2" applyNumberFormat="1" applyFont="1" applyFill="1" applyBorder="1" applyAlignment="1">
      <alignment horizontal="center" vertical="center" wrapText="1"/>
    </xf>
    <xf numFmtId="0" fontId="0" fillId="0" borderId="34" xfId="0" applyFont="1" applyFill="1" applyBorder="1" applyAlignment="1">
      <alignment horizontal="center"/>
    </xf>
    <xf numFmtId="0" fontId="49" fillId="0" borderId="34" xfId="0" applyFont="1" applyFill="1" applyBorder="1" applyAlignment="1">
      <alignment horizontal="center"/>
    </xf>
    <xf numFmtId="0" fontId="51" fillId="14" borderId="29" xfId="0" applyFont="1" applyFill="1" applyBorder="1" applyAlignment="1">
      <alignment horizontal="center" vertical="center" wrapText="1"/>
    </xf>
    <xf numFmtId="0" fontId="52" fillId="14" borderId="31" xfId="0" applyFont="1" applyFill="1" applyBorder="1" applyAlignment="1">
      <alignment horizontal="center" vertical="center" wrapText="1"/>
    </xf>
    <xf numFmtId="0" fontId="52" fillId="14" borderId="29" xfId="0" applyFont="1" applyFill="1" applyBorder="1" applyAlignment="1">
      <alignment horizontal="center" vertical="center" wrapText="1"/>
    </xf>
    <xf numFmtId="0" fontId="52" fillId="14" borderId="32" xfId="0" applyFont="1" applyFill="1" applyBorder="1" applyAlignment="1">
      <alignment horizontal="center" vertical="center" wrapText="1"/>
    </xf>
    <xf numFmtId="9" fontId="54" fillId="16" borderId="22" xfId="3" applyFont="1" applyFill="1" applyBorder="1" applyAlignment="1">
      <alignment horizontal="center" vertical="center" wrapText="1"/>
    </xf>
    <xf numFmtId="9" fontId="54" fillId="17" borderId="22" xfId="3"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7" xfId="2" applyFont="1" applyFill="1" applyBorder="1" applyAlignment="1">
      <alignment horizontal="center" vertical="center"/>
    </xf>
    <xf numFmtId="0" fontId="23" fillId="0" borderId="8" xfId="2" applyFont="1" applyFill="1" applyBorder="1" applyAlignment="1">
      <alignment horizontal="center" vertical="center"/>
    </xf>
    <xf numFmtId="0" fontId="23" fillId="0" borderId="40" xfId="2" applyFont="1" applyFill="1" applyBorder="1" applyAlignment="1">
      <alignment horizontal="center" vertical="center"/>
    </xf>
    <xf numFmtId="0" fontId="23" fillId="16" borderId="6" xfId="2" applyFont="1" applyFill="1" applyBorder="1" applyAlignment="1">
      <alignment horizontal="center" vertical="center"/>
    </xf>
    <xf numFmtId="0" fontId="23" fillId="24" borderId="6" xfId="2" applyFont="1" applyFill="1" applyBorder="1" applyAlignment="1">
      <alignment horizontal="center" vertical="center"/>
    </xf>
    <xf numFmtId="0" fontId="23" fillId="25" borderId="41" xfId="0" applyFont="1" applyFill="1" applyBorder="1" applyAlignment="1">
      <alignment horizontal="center" vertical="center" wrapText="1"/>
    </xf>
    <xf numFmtId="0" fontId="23" fillId="25" borderId="28" xfId="2" applyFont="1" applyFill="1" applyBorder="1" applyAlignment="1">
      <alignment horizontal="center" vertical="center"/>
    </xf>
    <xf numFmtId="0" fontId="23" fillId="25" borderId="23" xfId="2" applyFont="1" applyFill="1" applyBorder="1" applyAlignment="1">
      <alignment horizontal="center" vertical="center"/>
    </xf>
    <xf numFmtId="0" fontId="23" fillId="25" borderId="48" xfId="2" applyFont="1" applyFill="1" applyBorder="1" applyAlignment="1">
      <alignment horizontal="center" vertical="center"/>
    </xf>
    <xf numFmtId="0" fontId="23" fillId="16" borderId="22" xfId="2" applyFont="1" applyFill="1" applyBorder="1" applyAlignment="1">
      <alignment horizontal="center" vertical="center"/>
    </xf>
    <xf numFmtId="0" fontId="23" fillId="24" borderId="22" xfId="2" applyFont="1" applyFill="1" applyBorder="1" applyAlignment="1">
      <alignment horizontal="center" vertical="center"/>
    </xf>
    <xf numFmtId="0" fontId="44" fillId="25" borderId="48" xfId="2" applyFont="1" applyFill="1" applyBorder="1" applyAlignment="1">
      <alignment horizontal="center" vertical="center"/>
    </xf>
    <xf numFmtId="9" fontId="54" fillId="16" borderId="29" xfId="3" applyFont="1" applyFill="1" applyBorder="1" applyAlignment="1">
      <alignment horizontal="center" vertical="center" wrapText="1"/>
    </xf>
    <xf numFmtId="9" fontId="54" fillId="17" borderId="29" xfId="3" applyFont="1" applyFill="1" applyBorder="1" applyAlignment="1">
      <alignment horizontal="center" vertical="center" wrapText="1"/>
    </xf>
    <xf numFmtId="0" fontId="52" fillId="14" borderId="44" xfId="0" applyFont="1" applyFill="1" applyBorder="1" applyAlignment="1">
      <alignment horizontal="center" vertical="center" wrapText="1"/>
    </xf>
    <xf numFmtId="9" fontId="50" fillId="17" borderId="29" xfId="3" applyFont="1" applyFill="1" applyBorder="1" applyAlignment="1">
      <alignment horizontal="center" vertical="center" wrapText="1"/>
    </xf>
    <xf numFmtId="1" fontId="10" fillId="0" borderId="23" xfId="0" applyNumberFormat="1" applyFont="1" applyBorder="1" applyAlignment="1" applyProtection="1">
      <alignment horizontal="center" vertical="center" wrapText="1" readingOrder="1"/>
      <protection locked="0"/>
    </xf>
    <xf numFmtId="1" fontId="10" fillId="0" borderId="23" xfId="0" applyNumberFormat="1" applyFont="1" applyBorder="1" applyAlignment="1" applyProtection="1">
      <alignment horizontal="left" vertical="center" wrapText="1" readingOrder="1"/>
      <protection locked="0"/>
    </xf>
    <xf numFmtId="0" fontId="10" fillId="0" borderId="23" xfId="0" applyFont="1" applyBorder="1" applyAlignment="1" applyProtection="1">
      <alignment horizontal="left" vertical="center" wrapText="1" readingOrder="1"/>
      <protection locked="0"/>
    </xf>
    <xf numFmtId="0" fontId="10" fillId="0" borderId="24" xfId="0" applyFont="1" applyBorder="1" applyAlignment="1">
      <alignment horizontal="center" vertical="center"/>
    </xf>
    <xf numFmtId="0" fontId="48" fillId="0" borderId="58"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62" xfId="0"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62" xfId="0" applyFont="1" applyBorder="1" applyAlignment="1">
      <alignment horizontal="center" vertical="center" wrapText="1"/>
    </xf>
    <xf numFmtId="0" fontId="57" fillId="0" borderId="20" xfId="0" applyFont="1" applyBorder="1" applyAlignment="1" applyProtection="1">
      <alignment horizontal="center" vertical="center" wrapText="1" readingOrder="1"/>
      <protection locked="0"/>
    </xf>
    <xf numFmtId="0" fontId="10" fillId="0" borderId="59" xfId="1" applyNumberFormat="1" applyFont="1" applyFill="1" applyBorder="1" applyAlignment="1" applyProtection="1">
      <alignment horizontal="center" vertical="center" wrapText="1"/>
      <protection locked="0"/>
    </xf>
    <xf numFmtId="0" fontId="57" fillId="0" borderId="12" xfId="0" applyFont="1" applyBorder="1" applyAlignment="1" applyProtection="1">
      <alignment horizontal="center" vertical="center" wrapText="1" readingOrder="1"/>
      <protection locked="0"/>
    </xf>
    <xf numFmtId="0" fontId="10" fillId="0" borderId="12" xfId="0" applyNumberFormat="1" applyFont="1" applyBorder="1" applyAlignment="1">
      <alignment horizontal="center" vertical="center" wrapText="1"/>
    </xf>
    <xf numFmtId="0" fontId="0" fillId="13" borderId="41" xfId="0" applyFont="1" applyFill="1" applyBorder="1" applyAlignment="1">
      <alignment horizontal="center" vertical="center" wrapText="1"/>
    </xf>
    <xf numFmtId="0" fontId="58" fillId="0" borderId="20" xfId="0" applyFont="1" applyBorder="1" applyAlignment="1">
      <alignment horizontal="center" vertical="center" wrapText="1"/>
    </xf>
    <xf numFmtId="0" fontId="48" fillId="0" borderId="72"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10" fillId="0" borderId="57" xfId="1" applyNumberFormat="1" applyFont="1" applyFill="1" applyBorder="1" applyAlignment="1" applyProtection="1">
      <alignment horizontal="center" vertical="center" wrapText="1"/>
      <protection locked="0"/>
    </xf>
    <xf numFmtId="0" fontId="10" fillId="0" borderId="11" xfId="1" applyFont="1" applyFill="1" applyBorder="1" applyAlignment="1">
      <alignment horizontal="center" vertical="center" wrapText="1"/>
    </xf>
    <xf numFmtId="9" fontId="8" fillId="0" borderId="8" xfId="0" applyNumberFormat="1" applyFont="1" applyBorder="1" applyAlignment="1">
      <alignment horizontal="center"/>
    </xf>
    <xf numFmtId="0" fontId="48" fillId="0" borderId="25"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20" xfId="0" applyFont="1" applyFill="1" applyBorder="1" applyAlignment="1" applyProtection="1">
      <alignment horizontal="center" vertical="center" wrapText="1" readingOrder="1"/>
      <protection locked="0"/>
    </xf>
    <xf numFmtId="0" fontId="48" fillId="0" borderId="20" xfId="0" applyFont="1" applyFill="1" applyBorder="1" applyAlignment="1">
      <alignment horizontal="center" vertical="center" readingOrder="1"/>
    </xf>
    <xf numFmtId="0" fontId="48" fillId="0" borderId="20" xfId="0" applyFont="1" applyFill="1" applyBorder="1" applyAlignment="1">
      <alignment horizontal="center" vertical="center"/>
    </xf>
    <xf numFmtId="9" fontId="9" fillId="0" borderId="20" xfId="0" applyNumberFormat="1" applyFont="1" applyFill="1" applyBorder="1" applyAlignment="1">
      <alignment horizontal="center" vertical="center"/>
    </xf>
    <xf numFmtId="0" fontId="48" fillId="0" borderId="21" xfId="0" applyFont="1" applyFill="1" applyBorder="1" applyAlignment="1">
      <alignment horizontal="center" vertical="center" wrapText="1"/>
    </xf>
    <xf numFmtId="0" fontId="48" fillId="0" borderId="28" xfId="0" applyFont="1" applyBorder="1" applyAlignment="1">
      <alignment horizontal="center" vertical="center" wrapText="1"/>
    </xf>
    <xf numFmtId="0" fontId="48" fillId="0" borderId="23" xfId="0" applyFont="1" applyFill="1" applyBorder="1" applyAlignment="1" applyProtection="1">
      <alignment horizontal="center" vertical="center" wrapText="1" readingOrder="1"/>
      <protection locked="0"/>
    </xf>
    <xf numFmtId="0" fontId="48" fillId="0" borderId="24" xfId="0" applyFont="1" applyBorder="1" applyAlignment="1">
      <alignment horizontal="center" vertical="center" wrapText="1"/>
    </xf>
    <xf numFmtId="0" fontId="48" fillId="0" borderId="7" xfId="0" applyFont="1" applyBorder="1" applyAlignment="1">
      <alignment horizontal="center" vertical="center" wrapText="1"/>
    </xf>
    <xf numFmtId="0" fontId="10" fillId="0" borderId="52" xfId="0" applyFont="1" applyBorder="1" applyAlignment="1">
      <alignment horizontal="center" readingOrder="1"/>
    </xf>
    <xf numFmtId="0" fontId="10" fillId="0" borderId="52" xfId="0" applyFont="1" applyBorder="1" applyAlignment="1">
      <alignment horizontal="center"/>
    </xf>
    <xf numFmtId="9" fontId="8" fillId="0" borderId="52" xfId="0" applyNumberFormat="1" applyFont="1" applyBorder="1" applyAlignment="1">
      <alignment horizontal="center"/>
    </xf>
    <xf numFmtId="0" fontId="10" fillId="0" borderId="52" xfId="0" applyFont="1" applyBorder="1"/>
    <xf numFmtId="0" fontId="48" fillId="0" borderId="45"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27" xfId="0" applyFont="1" applyBorder="1" applyAlignment="1">
      <alignment horizontal="center" vertical="center"/>
    </xf>
    <xf numFmtId="9" fontId="9" fillId="0" borderId="27" xfId="0" applyNumberFormat="1" applyFont="1" applyBorder="1" applyAlignment="1">
      <alignment horizontal="center" vertical="center"/>
    </xf>
    <xf numFmtId="0" fontId="48" fillId="0" borderId="36"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20" xfId="0" applyFont="1" applyBorder="1" applyAlignment="1">
      <alignment horizontal="center" vertical="center"/>
    </xf>
    <xf numFmtId="0" fontId="48" fillId="0" borderId="21"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9" fontId="8" fillId="0" borderId="52" xfId="0" applyNumberFormat="1" applyFont="1" applyBorder="1" applyAlignment="1">
      <alignment horizontal="center" vertical="center" wrapText="1"/>
    </xf>
    <xf numFmtId="0" fontId="48" fillId="0" borderId="12" xfId="0" applyFont="1" applyBorder="1" applyAlignment="1">
      <alignment horizontal="center" vertical="center"/>
    </xf>
    <xf numFmtId="0" fontId="48" fillId="0" borderId="70" xfId="0" applyFont="1" applyBorder="1" applyAlignment="1">
      <alignment horizontal="center" vertical="center" wrapText="1"/>
    </xf>
    <xf numFmtId="0" fontId="48" fillId="0" borderId="52" xfId="0" applyFont="1" applyBorder="1" applyAlignment="1">
      <alignment horizontal="center" vertical="center" wrapText="1"/>
    </xf>
    <xf numFmtId="0" fontId="48" fillId="0" borderId="52" xfId="0" applyFont="1" applyBorder="1" applyAlignment="1">
      <alignment horizontal="center" vertical="center"/>
    </xf>
    <xf numFmtId="9" fontId="8" fillId="0" borderId="52" xfId="0" applyNumberFormat="1" applyFont="1" applyBorder="1" applyAlignment="1">
      <alignment horizontal="center" vertical="center"/>
    </xf>
    <xf numFmtId="0" fontId="48" fillId="0" borderId="69" xfId="0" applyFont="1" applyBorder="1" applyAlignment="1">
      <alignment horizontal="center" vertical="center" wrapText="1"/>
    </xf>
    <xf numFmtId="9" fontId="9" fillId="0" borderId="20" xfId="0" applyNumberFormat="1" applyFont="1" applyBorder="1" applyAlignment="1">
      <alignment horizontal="center" vertical="center" wrapText="1"/>
    </xf>
    <xf numFmtId="0" fontId="6" fillId="10" borderId="31"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10" fillId="0" borderId="56" xfId="0" applyFont="1" applyBorder="1" applyAlignment="1">
      <alignment horizontal="center" vertical="center" wrapText="1"/>
    </xf>
    <xf numFmtId="0" fontId="6" fillId="10" borderId="44" xfId="0" applyFont="1" applyFill="1" applyBorder="1" applyAlignment="1">
      <alignment horizontal="center" vertical="center" wrapText="1"/>
    </xf>
    <xf numFmtId="0" fontId="2" fillId="13" borderId="0" xfId="0" applyFont="1" applyFill="1" applyBorder="1" applyAlignment="1">
      <alignment horizontal="center" vertical="center"/>
    </xf>
    <xf numFmtId="0" fontId="10" fillId="0" borderId="0" xfId="0" applyFont="1" applyBorder="1" applyAlignment="1" applyProtection="1">
      <alignment horizontal="center" vertical="center" wrapText="1" readingOrder="1"/>
      <protection locked="0"/>
    </xf>
    <xf numFmtId="9" fontId="10" fillId="0" borderId="0" xfId="0" applyNumberFormat="1" applyFont="1" applyBorder="1" applyAlignment="1">
      <alignment horizontal="center" vertical="center"/>
    </xf>
    <xf numFmtId="0" fontId="0" fillId="26" borderId="35" xfId="0" applyFont="1" applyFill="1" applyBorder="1" applyAlignment="1">
      <alignment horizontal="center" vertical="center" wrapText="1"/>
    </xf>
    <xf numFmtId="0" fontId="9" fillId="26" borderId="34" xfId="2" applyFont="1" applyFill="1" applyBorder="1" applyAlignment="1">
      <alignment horizontal="center" vertical="center"/>
    </xf>
    <xf numFmtId="0" fontId="10" fillId="0" borderId="28" xfId="1" applyNumberFormat="1" applyFont="1" applyFill="1" applyBorder="1" applyAlignment="1" applyProtection="1">
      <alignment horizontal="center" vertical="center" wrapText="1"/>
      <protection locked="0"/>
    </xf>
    <xf numFmtId="0" fontId="9" fillId="0" borderId="38" xfId="1" applyNumberFormat="1" applyFont="1" applyFill="1" applyBorder="1" applyAlignment="1" applyProtection="1">
      <alignment horizontal="center" vertical="center" wrapText="1"/>
      <protection locked="0"/>
    </xf>
    <xf numFmtId="0" fontId="9" fillId="0" borderId="74" xfId="1" applyNumberFormat="1" applyFont="1" applyFill="1" applyBorder="1" applyAlignment="1" applyProtection="1">
      <alignment horizontal="center" vertical="center" wrapText="1"/>
      <protection locked="0"/>
    </xf>
    <xf numFmtId="1" fontId="9" fillId="0" borderId="46" xfId="0" applyNumberFormat="1" applyFont="1" applyBorder="1" applyAlignment="1" applyProtection="1">
      <alignment horizontal="center" vertical="center" wrapText="1" readingOrder="1"/>
      <protection locked="0"/>
    </xf>
    <xf numFmtId="9" fontId="9" fillId="0" borderId="46" xfId="0" applyNumberFormat="1" applyFont="1" applyBorder="1" applyAlignment="1" applyProtection="1">
      <alignment horizontal="center" vertical="center" wrapText="1" readingOrder="1"/>
      <protection locked="0"/>
    </xf>
    <xf numFmtId="0" fontId="9" fillId="0" borderId="49" xfId="0" applyFont="1" applyBorder="1" applyAlignment="1">
      <alignment horizontal="center" vertical="center" wrapText="1"/>
    </xf>
    <xf numFmtId="165" fontId="11" fillId="0" borderId="7" xfId="0" applyNumberFormat="1" applyFont="1" applyBorder="1" applyAlignment="1">
      <alignment horizontal="center" vertical="center" wrapText="1"/>
    </xf>
    <xf numFmtId="165" fontId="60" fillId="0" borderId="25" xfId="0" applyNumberFormat="1" applyFont="1" applyBorder="1" applyAlignment="1">
      <alignment horizontal="center" vertical="center" wrapText="1"/>
    </xf>
    <xf numFmtId="0" fontId="61" fillId="0" borderId="25" xfId="0" applyFont="1" applyBorder="1" applyAlignment="1">
      <alignment horizontal="center" vertical="center" wrapText="1"/>
    </xf>
    <xf numFmtId="0" fontId="11" fillId="0" borderId="25" xfId="0" applyFont="1" applyFill="1" applyBorder="1" applyAlignment="1">
      <alignment horizontal="center" vertical="center" wrapText="1"/>
    </xf>
    <xf numFmtId="0" fontId="11" fillId="0" borderId="33" xfId="0" applyFont="1" applyBorder="1" applyAlignment="1">
      <alignment horizontal="center" vertical="center" wrapText="1"/>
    </xf>
    <xf numFmtId="0" fontId="10" fillId="13" borderId="41"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0" fillId="0" borderId="2" xfId="0" applyBorder="1"/>
    <xf numFmtId="0" fontId="24" fillId="16" borderId="30" xfId="2" applyFont="1" applyFill="1" applyBorder="1" applyAlignment="1">
      <alignment horizontal="center" vertical="center"/>
    </xf>
    <xf numFmtId="0" fontId="25" fillId="14" borderId="44" xfId="0" applyFont="1" applyFill="1" applyBorder="1" applyAlignment="1">
      <alignment horizontal="center" vertical="center" wrapText="1"/>
    </xf>
    <xf numFmtId="0" fontId="25" fillId="24" borderId="4" xfId="0" applyFont="1" applyFill="1" applyBorder="1" applyAlignment="1" applyProtection="1">
      <alignment horizontal="center" vertical="center" wrapText="1"/>
      <protection locked="0"/>
    </xf>
    <xf numFmtId="0" fontId="40" fillId="24" borderId="5" xfId="0" applyFont="1" applyFill="1" applyBorder="1" applyAlignment="1" applyProtection="1">
      <alignment horizontal="center" vertical="center" wrapText="1"/>
    </xf>
    <xf numFmtId="0" fontId="40" fillId="24" borderId="29" xfId="0" applyFont="1" applyFill="1" applyBorder="1" applyAlignment="1" applyProtection="1">
      <alignment horizontal="center" vertical="center" wrapText="1"/>
    </xf>
    <xf numFmtId="0" fontId="40" fillId="24" borderId="29" xfId="0" applyFont="1" applyFill="1" applyBorder="1" applyAlignment="1">
      <alignment horizontal="center" vertical="center" wrapText="1"/>
    </xf>
    <xf numFmtId="0" fontId="64" fillId="16" borderId="5" xfId="0" applyFont="1" applyFill="1" applyBorder="1" applyAlignment="1">
      <alignment horizontal="center" vertical="center" wrapText="1"/>
    </xf>
    <xf numFmtId="0" fontId="64" fillId="16" borderId="3" xfId="0" applyFont="1" applyFill="1" applyBorder="1" applyAlignment="1">
      <alignment horizontal="center" vertical="center" wrapText="1"/>
    </xf>
    <xf numFmtId="0" fontId="40" fillId="24" borderId="6" xfId="0" applyFont="1" applyFill="1" applyBorder="1" applyAlignment="1" applyProtection="1">
      <alignment horizontal="center" vertical="center" wrapText="1"/>
      <protection locked="0"/>
    </xf>
    <xf numFmtId="0" fontId="46" fillId="0" borderId="7" xfId="0" applyFont="1" applyFill="1" applyBorder="1" applyAlignment="1" applyProtection="1">
      <alignment horizontal="center" vertical="center" wrapText="1" readingOrder="1"/>
      <protection locked="0"/>
    </xf>
    <xf numFmtId="0" fontId="62" fillId="0" borderId="8" xfId="0" applyFont="1" applyFill="1" applyBorder="1"/>
    <xf numFmtId="0" fontId="46" fillId="0" borderId="8" xfId="0" applyFont="1" applyFill="1" applyBorder="1" applyAlignment="1" applyProtection="1">
      <alignment horizontal="center" vertical="center" wrapText="1" readingOrder="1"/>
      <protection locked="0"/>
    </xf>
    <xf numFmtId="1" fontId="46" fillId="0" borderId="8" xfId="0" applyNumberFormat="1" applyFont="1" applyFill="1" applyBorder="1" applyAlignment="1" applyProtection="1">
      <alignment horizontal="center" vertical="center" wrapText="1" readingOrder="1"/>
      <protection locked="0"/>
    </xf>
    <xf numFmtId="1" fontId="46" fillId="0" borderId="8" xfId="0" applyNumberFormat="1" applyFont="1" applyFill="1" applyBorder="1" applyAlignment="1" applyProtection="1">
      <alignment horizontal="left" vertical="center" wrapText="1" readingOrder="1"/>
      <protection locked="0"/>
    </xf>
    <xf numFmtId="0" fontId="46" fillId="0" borderId="8" xfId="0" applyFont="1" applyFill="1" applyBorder="1" applyAlignment="1" applyProtection="1">
      <alignment horizontal="left" vertical="center" wrapText="1" readingOrder="1"/>
      <protection locked="0"/>
    </xf>
    <xf numFmtId="0" fontId="46" fillId="0" borderId="8" xfId="0" applyFont="1" applyFill="1" applyBorder="1" applyAlignment="1">
      <alignment horizontal="center" vertical="center"/>
    </xf>
    <xf numFmtId="0" fontId="46" fillId="0" borderId="9" xfId="0" applyFont="1" applyFill="1" applyBorder="1" applyAlignment="1">
      <alignment horizontal="center" vertical="center"/>
    </xf>
    <xf numFmtId="0" fontId="40" fillId="24" borderId="22" xfId="0" applyFont="1" applyFill="1" applyBorder="1" applyAlignment="1" applyProtection="1">
      <alignment horizontal="center" vertical="center" wrapText="1"/>
      <protection locked="0"/>
    </xf>
    <xf numFmtId="0" fontId="46" fillId="0" borderId="45" xfId="0" applyFont="1" applyFill="1" applyBorder="1" applyAlignment="1" applyProtection="1">
      <alignment horizontal="center" vertical="center" wrapText="1" readingOrder="1"/>
      <protection locked="0"/>
    </xf>
    <xf numFmtId="0" fontId="62" fillId="0" borderId="12" xfId="0" applyFont="1" applyFill="1" applyBorder="1"/>
    <xf numFmtId="0" fontId="46" fillId="0" borderId="46" xfId="0" applyFont="1" applyFill="1" applyBorder="1" applyAlignment="1" applyProtection="1">
      <alignment horizontal="center" vertical="center" wrapText="1" readingOrder="1"/>
      <protection locked="0"/>
    </xf>
    <xf numFmtId="1" fontId="46" fillId="0" borderId="46" xfId="0" applyNumberFormat="1" applyFont="1" applyFill="1" applyBorder="1" applyAlignment="1" applyProtection="1">
      <alignment horizontal="center" vertical="center" wrapText="1" readingOrder="1"/>
      <protection locked="0"/>
    </xf>
    <xf numFmtId="1" fontId="46" fillId="0" borderId="46" xfId="0" applyNumberFormat="1" applyFont="1" applyFill="1" applyBorder="1" applyAlignment="1" applyProtection="1">
      <alignment horizontal="left" vertical="center" wrapText="1" readingOrder="1"/>
      <protection locked="0"/>
    </xf>
    <xf numFmtId="0" fontId="46" fillId="0" borderId="46" xfId="0" applyFont="1" applyFill="1" applyBorder="1" applyAlignment="1" applyProtection="1">
      <alignment horizontal="left" vertical="center" wrapText="1" readingOrder="1"/>
      <protection locked="0"/>
    </xf>
    <xf numFmtId="0" fontId="46" fillId="0" borderId="46" xfId="0" applyFont="1" applyFill="1" applyBorder="1" applyAlignment="1">
      <alignment horizontal="center" vertical="center"/>
    </xf>
    <xf numFmtId="0" fontId="46" fillId="0" borderId="49" xfId="0" applyFont="1" applyFill="1" applyBorder="1" applyAlignment="1">
      <alignment horizontal="center" vertical="center"/>
    </xf>
    <xf numFmtId="0" fontId="24" fillId="0" borderId="7" xfId="2" applyFont="1" applyFill="1" applyBorder="1" applyAlignment="1">
      <alignment horizontal="center" vertical="center" wrapText="1"/>
    </xf>
    <xf numFmtId="0" fontId="62" fillId="0" borderId="37" xfId="0" applyFont="1" applyFill="1" applyBorder="1"/>
    <xf numFmtId="9" fontId="46" fillId="0" borderId="8" xfId="0" applyNumberFormat="1" applyFont="1" applyFill="1" applyBorder="1" applyAlignment="1" applyProtection="1">
      <alignment horizontal="left" vertical="center" wrapText="1" readingOrder="1"/>
      <protection locked="0"/>
    </xf>
    <xf numFmtId="0" fontId="40" fillId="24" borderId="14" xfId="0" applyFont="1" applyFill="1" applyBorder="1" applyAlignment="1" applyProtection="1">
      <alignment horizontal="center" vertical="center" wrapText="1"/>
      <protection locked="0"/>
    </xf>
    <xf numFmtId="0" fontId="46" fillId="0" borderId="42" xfId="0" applyFont="1" applyFill="1" applyBorder="1" applyAlignment="1">
      <alignment horizontal="center" vertical="center" wrapText="1"/>
    </xf>
    <xf numFmtId="0" fontId="46" fillId="0" borderId="16" xfId="0" applyFont="1" applyFill="1" applyBorder="1" applyAlignment="1" applyProtection="1">
      <alignment horizontal="center" vertical="center" wrapText="1" readingOrder="1"/>
      <protection locked="0"/>
    </xf>
    <xf numFmtId="1" fontId="46" fillId="0" borderId="16" xfId="0" applyNumberFormat="1" applyFont="1" applyFill="1" applyBorder="1" applyAlignment="1" applyProtection="1">
      <alignment horizontal="center" vertical="center" wrapText="1" readingOrder="1"/>
      <protection locked="0"/>
    </xf>
    <xf numFmtId="9" fontId="46" fillId="0" borderId="16" xfId="0" applyNumberFormat="1" applyFont="1" applyFill="1" applyBorder="1" applyAlignment="1" applyProtection="1">
      <alignment horizontal="center" vertical="center" wrapText="1" readingOrder="1"/>
      <protection locked="0"/>
    </xf>
    <xf numFmtId="0" fontId="46" fillId="0" borderId="16"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24" fillId="0" borderId="7" xfId="4"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8" xfId="0" applyFont="1" applyFill="1" applyBorder="1" applyAlignment="1">
      <alignment horizontal="center" vertical="center" readingOrder="1"/>
    </xf>
    <xf numFmtId="9" fontId="46" fillId="0" borderId="8" xfId="0" applyNumberFormat="1" applyFont="1" applyFill="1" applyBorder="1" applyAlignment="1" applyProtection="1">
      <alignment horizontal="center" vertical="center" wrapText="1" readingOrder="1"/>
      <protection locked="0"/>
    </xf>
    <xf numFmtId="0" fontId="46" fillId="0" borderId="8" xfId="0" applyFont="1" applyFill="1" applyBorder="1"/>
    <xf numFmtId="0" fontId="46" fillId="0" borderId="9" xfId="0" applyFont="1" applyFill="1" applyBorder="1" applyAlignment="1">
      <alignment horizontal="center" vertical="center" wrapText="1"/>
    </xf>
    <xf numFmtId="0" fontId="24" fillId="0" borderId="25" xfId="4"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0" xfId="0" applyFont="1" applyFill="1" applyBorder="1" applyAlignment="1">
      <alignment horizontal="center" vertical="center"/>
    </xf>
    <xf numFmtId="0" fontId="46" fillId="0" borderId="20" xfId="0" applyFont="1" applyFill="1" applyBorder="1" applyAlignment="1" applyProtection="1">
      <alignment horizontal="center" vertical="center" wrapText="1" readingOrder="1"/>
      <protection locked="0"/>
    </xf>
    <xf numFmtId="0" fontId="46" fillId="0" borderId="20" xfId="0" applyFont="1" applyFill="1" applyBorder="1" applyAlignment="1">
      <alignment horizontal="center" vertical="center" readingOrder="1"/>
    </xf>
    <xf numFmtId="9" fontId="46" fillId="0" borderId="20" xfId="0" applyNumberFormat="1" applyFont="1" applyFill="1" applyBorder="1" applyAlignment="1" applyProtection="1">
      <alignment horizontal="center" vertical="center" wrapText="1" readingOrder="1"/>
      <protection locked="0"/>
    </xf>
    <xf numFmtId="0" fontId="46" fillId="0" borderId="21" xfId="0" applyFont="1" applyFill="1" applyBorder="1" applyAlignment="1">
      <alignment horizontal="center" vertical="center" wrapText="1"/>
    </xf>
    <xf numFmtId="0" fontId="40" fillId="24" borderId="30" xfId="0" applyFont="1" applyFill="1" applyBorder="1" applyAlignment="1" applyProtection="1">
      <alignment horizontal="center" vertical="center" wrapText="1"/>
      <protection locked="0"/>
    </xf>
    <xf numFmtId="0" fontId="24" fillId="0" borderId="50" xfId="0" applyFont="1" applyFill="1" applyBorder="1" applyAlignment="1">
      <alignment horizontal="center" vertical="center" wrapText="1"/>
    </xf>
    <xf numFmtId="0" fontId="46" fillId="0" borderId="27" xfId="0" applyFont="1" applyFill="1" applyBorder="1" applyAlignment="1" applyProtection="1">
      <alignment horizontal="center" vertical="center" wrapText="1" readingOrder="1"/>
      <protection locked="0"/>
    </xf>
    <xf numFmtId="0" fontId="46" fillId="0" borderId="27" xfId="0" applyFont="1" applyFill="1" applyBorder="1" applyAlignment="1">
      <alignment horizontal="center" vertical="center"/>
    </xf>
    <xf numFmtId="0" fontId="46" fillId="0" borderId="27" xfId="0" applyFont="1" applyFill="1" applyBorder="1" applyAlignment="1">
      <alignment horizontal="center" vertical="center" readingOrder="1"/>
    </xf>
    <xf numFmtId="9" fontId="46" fillId="0" borderId="27" xfId="0" applyNumberFormat="1" applyFont="1" applyFill="1" applyBorder="1" applyAlignment="1" applyProtection="1">
      <alignment horizontal="center" vertical="center" wrapText="1" readingOrder="1"/>
      <protection locked="0"/>
    </xf>
    <xf numFmtId="0" fontId="46" fillId="0" borderId="27" xfId="0" applyFont="1" applyFill="1" applyBorder="1" applyAlignment="1">
      <alignment horizontal="center" vertical="center" wrapText="1"/>
    </xf>
    <xf numFmtId="0" fontId="46" fillId="0" borderId="51" xfId="0" applyFont="1" applyFill="1" applyBorder="1" applyAlignment="1">
      <alignment horizontal="center" vertical="center" wrapText="1"/>
    </xf>
    <xf numFmtId="0" fontId="24" fillId="0" borderId="7" xfId="1" applyFont="1" applyFill="1" applyBorder="1" applyAlignment="1">
      <alignment horizontal="center" vertical="center" wrapText="1"/>
    </xf>
    <xf numFmtId="0" fontId="46" fillId="0" borderId="8" xfId="0" applyFont="1" applyFill="1" applyBorder="1" applyAlignment="1">
      <alignment horizontal="center" readingOrder="1"/>
    </xf>
    <xf numFmtId="0" fontId="46" fillId="0" borderId="9" xfId="0" applyFont="1" applyFill="1" applyBorder="1"/>
    <xf numFmtId="0" fontId="40" fillId="24" borderId="18" xfId="0" applyFont="1" applyFill="1" applyBorder="1" applyAlignment="1" applyProtection="1">
      <alignment horizontal="center" vertical="center" wrapText="1"/>
      <protection locked="0"/>
    </xf>
    <xf numFmtId="0" fontId="46" fillId="0" borderId="25" xfId="0" applyFont="1" applyFill="1" applyBorder="1" applyAlignment="1">
      <alignment horizontal="center" vertical="center" wrapText="1"/>
    </xf>
    <xf numFmtId="0" fontId="24" fillId="0" borderId="20" xfId="0" applyFont="1" applyFill="1" applyBorder="1" applyAlignment="1" applyProtection="1">
      <alignment horizontal="center" vertical="center" wrapText="1" readingOrder="1"/>
      <protection locked="0"/>
    </xf>
    <xf numFmtId="9" fontId="46" fillId="0" borderId="20" xfId="0" applyNumberFormat="1" applyFont="1" applyFill="1" applyBorder="1" applyAlignment="1">
      <alignment horizontal="center" vertical="center"/>
    </xf>
    <xf numFmtId="0" fontId="40" fillId="24" borderId="26" xfId="0" applyFont="1" applyFill="1" applyBorder="1" applyAlignment="1" applyProtection="1">
      <alignment horizontal="center" vertical="center" wrapText="1"/>
      <protection locked="0"/>
    </xf>
    <xf numFmtId="0" fontId="46" fillId="0" borderId="50"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0" fillId="24" borderId="10" xfId="0" applyFont="1" applyFill="1" applyBorder="1" applyAlignment="1" applyProtection="1">
      <alignment horizontal="center" vertical="center" wrapText="1"/>
      <protection locked="0"/>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pplyProtection="1">
      <alignment horizontal="center" vertical="center" wrapText="1" readingOrder="1"/>
      <protection locked="0"/>
    </xf>
    <xf numFmtId="0" fontId="46" fillId="0" borderId="12" xfId="0" applyFont="1" applyFill="1" applyBorder="1" applyAlignment="1">
      <alignment horizontal="center" vertical="center"/>
    </xf>
    <xf numFmtId="0" fontId="46" fillId="0" borderId="12" xfId="0" applyFont="1" applyFill="1" applyBorder="1" applyAlignment="1">
      <alignment horizontal="center" vertical="center" readingOrder="1"/>
    </xf>
    <xf numFmtId="9" fontId="46" fillId="0" borderId="12" xfId="0" applyNumberFormat="1" applyFont="1" applyFill="1" applyBorder="1" applyAlignment="1" applyProtection="1">
      <alignment horizontal="center" vertical="center" wrapText="1" readingOrder="1"/>
      <protection locked="0"/>
    </xf>
    <xf numFmtId="0" fontId="46" fillId="0" borderId="13" xfId="0" applyFont="1" applyFill="1" applyBorder="1" applyAlignment="1">
      <alignment horizontal="center" vertical="center" wrapText="1"/>
    </xf>
    <xf numFmtId="0" fontId="40" fillId="24" borderId="14" xfId="0" applyFont="1" applyFill="1" applyBorder="1" applyAlignment="1">
      <alignment horizontal="center" vertical="center"/>
    </xf>
    <xf numFmtId="0" fontId="46" fillId="0" borderId="16" xfId="0" applyFont="1" applyFill="1" applyBorder="1" applyAlignment="1">
      <alignment horizontal="center" vertical="center"/>
    </xf>
    <xf numFmtId="0" fontId="46" fillId="0" borderId="16" xfId="0" applyFont="1" applyFill="1" applyBorder="1" applyAlignment="1">
      <alignment horizontal="center" vertical="center" readingOrder="1"/>
    </xf>
    <xf numFmtId="0" fontId="40" fillId="24" borderId="18" xfId="0" applyFont="1" applyFill="1" applyBorder="1" applyAlignment="1">
      <alignment horizontal="center" vertical="center"/>
    </xf>
    <xf numFmtId="0" fontId="40" fillId="24" borderId="6" xfId="0" applyFont="1" applyFill="1" applyBorder="1" applyAlignment="1">
      <alignment horizontal="center" vertical="center"/>
    </xf>
    <xf numFmtId="9" fontId="46" fillId="0" borderId="8" xfId="0" applyNumberFormat="1" applyFont="1" applyFill="1" applyBorder="1" applyAlignment="1">
      <alignment horizontal="center" vertical="center" wrapText="1"/>
    </xf>
    <xf numFmtId="0" fontId="40" fillId="24" borderId="22" xfId="0" applyFont="1" applyFill="1" applyBorder="1" applyAlignment="1">
      <alignment horizontal="center" vertical="center"/>
    </xf>
    <xf numFmtId="0" fontId="46" fillId="0" borderId="46" xfId="0" applyFont="1" applyFill="1" applyBorder="1" applyAlignment="1">
      <alignment horizontal="center" vertical="center" wrapText="1"/>
    </xf>
    <xf numFmtId="9" fontId="46" fillId="0" borderId="46" xfId="0" applyNumberFormat="1" applyFont="1" applyFill="1" applyBorder="1" applyAlignment="1">
      <alignment horizontal="center" vertical="center" wrapText="1"/>
    </xf>
    <xf numFmtId="0" fontId="46" fillId="0" borderId="49" xfId="0" applyFont="1" applyFill="1" applyBorder="1" applyAlignment="1">
      <alignment horizontal="center" vertical="center" wrapText="1"/>
    </xf>
    <xf numFmtId="9" fontId="46" fillId="0" borderId="12" xfId="0" applyNumberFormat="1"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26" xfId="0" applyFont="1" applyBorder="1" applyAlignment="1" applyProtection="1">
      <alignment horizontal="center" vertical="center" wrapText="1" readingOrder="1"/>
      <protection locked="0"/>
    </xf>
    <xf numFmtId="0" fontId="48" fillId="0" borderId="8" xfId="0" applyFont="1" applyBorder="1" applyAlignment="1">
      <alignment horizontal="center" vertical="center"/>
    </xf>
    <xf numFmtId="0" fontId="48" fillId="0" borderId="9" xfId="0" applyFont="1" applyBorder="1" applyAlignment="1">
      <alignment horizontal="center" vertical="center"/>
    </xf>
    <xf numFmtId="0" fontId="48" fillId="0" borderId="13" xfId="0" applyFont="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Alignment="1">
      <alignment vertical="center"/>
    </xf>
    <xf numFmtId="0" fontId="48" fillId="0" borderId="19" xfId="0" applyFont="1" applyBorder="1" applyAlignment="1">
      <alignment horizontal="center" vertical="center" wrapText="1"/>
    </xf>
    <xf numFmtId="9" fontId="48" fillId="0" borderId="20" xfId="0" applyNumberFormat="1" applyFont="1" applyBorder="1" applyAlignment="1">
      <alignment horizontal="center" vertical="center" wrapText="1"/>
    </xf>
    <xf numFmtId="9" fontId="48" fillId="0" borderId="20" xfId="0" applyNumberFormat="1" applyFont="1" applyBorder="1" applyAlignment="1">
      <alignment horizontal="center" vertical="center"/>
    </xf>
    <xf numFmtId="0" fontId="48" fillId="0" borderId="57" xfId="0" applyFont="1" applyBorder="1" applyAlignment="1">
      <alignment horizontal="center" vertical="center" wrapText="1"/>
    </xf>
    <xf numFmtId="9" fontId="48" fillId="0" borderId="12" xfId="0" applyNumberFormat="1" applyFont="1" applyBorder="1" applyAlignment="1">
      <alignment horizontal="center" vertical="center" wrapText="1"/>
    </xf>
    <xf numFmtId="0" fontId="48" fillId="0" borderId="16" xfId="0" applyFont="1" applyBorder="1" applyAlignment="1">
      <alignment horizontal="center" vertical="center" wrapText="1"/>
    </xf>
    <xf numFmtId="0" fontId="48" fillId="0" borderId="16" xfId="0" applyFont="1" applyBorder="1" applyAlignment="1">
      <alignment horizontal="center" vertical="center"/>
    </xf>
    <xf numFmtId="0" fontId="48" fillId="0" borderId="17"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2" fillId="2" borderId="58" xfId="0" applyFont="1" applyFill="1" applyBorder="1" applyAlignment="1">
      <alignment horizontal="center" vertical="center"/>
    </xf>
    <xf numFmtId="0" fontId="10" fillId="0" borderId="20" xfId="0" applyFont="1" applyBorder="1" applyAlignment="1">
      <alignment vertical="center"/>
    </xf>
    <xf numFmtId="0" fontId="2" fillId="2" borderId="62" xfId="0" applyFont="1" applyFill="1" applyBorder="1" applyAlignment="1">
      <alignment horizontal="center" vertical="center"/>
    </xf>
    <xf numFmtId="0" fontId="29" fillId="0" borderId="20" xfId="0" applyFont="1" applyBorder="1" applyAlignment="1">
      <alignment vertical="center"/>
    </xf>
    <xf numFmtId="0" fontId="58" fillId="0" borderId="39" xfId="0" applyFont="1" applyBorder="1" applyAlignment="1">
      <alignment horizontal="center" vertical="center" wrapText="1"/>
    </xf>
    <xf numFmtId="0" fontId="0" fillId="26" borderId="41" xfId="0" applyFont="1" applyFill="1" applyBorder="1" applyAlignment="1">
      <alignment horizontal="center" vertical="center" wrapText="1"/>
    </xf>
    <xf numFmtId="0" fontId="9" fillId="26" borderId="28" xfId="2" applyFont="1" applyFill="1" applyBorder="1" applyAlignment="1">
      <alignment horizontal="center" vertical="center"/>
    </xf>
    <xf numFmtId="0" fontId="9" fillId="26" borderId="23" xfId="2" applyFont="1" applyFill="1" applyBorder="1" applyAlignment="1">
      <alignment horizontal="center" vertical="center"/>
    </xf>
    <xf numFmtId="0" fontId="9" fillId="26" borderId="48" xfId="2" applyFont="1" applyFill="1" applyBorder="1" applyAlignment="1">
      <alignment horizontal="center" vertical="center"/>
    </xf>
    <xf numFmtId="0" fontId="10" fillId="0" borderId="8" xfId="0" applyFont="1" applyBorder="1" applyAlignment="1">
      <alignment vertical="center" wrapText="1"/>
    </xf>
    <xf numFmtId="0" fontId="10" fillId="0" borderId="12" xfId="0" applyFont="1" applyBorder="1" applyAlignment="1">
      <alignment vertical="center" wrapText="1"/>
    </xf>
    <xf numFmtId="9" fontId="10" fillId="0" borderId="27" xfId="0" applyNumberFormat="1" applyFont="1" applyBorder="1" applyAlignment="1">
      <alignment horizontal="center" vertical="center" wrapText="1"/>
    </xf>
    <xf numFmtId="0" fontId="10" fillId="0" borderId="8" xfId="0" applyFont="1" applyBorder="1" applyAlignment="1">
      <alignment vertical="center"/>
    </xf>
    <xf numFmtId="0" fontId="10" fillId="0" borderId="9" xfId="0" applyFont="1" applyBorder="1" applyAlignment="1">
      <alignment vertical="center"/>
    </xf>
    <xf numFmtId="0" fontId="2" fillId="2" borderId="59" xfId="0" applyFont="1" applyFill="1" applyBorder="1" applyAlignment="1" applyProtection="1">
      <alignment horizontal="center" vertical="center" wrapText="1"/>
      <protection locked="0"/>
    </xf>
    <xf numFmtId="0" fontId="48" fillId="0" borderId="55" xfId="0" applyFont="1" applyBorder="1" applyAlignment="1">
      <alignment horizontal="center" vertical="center" wrapText="1"/>
    </xf>
    <xf numFmtId="0" fontId="0" fillId="0" borderId="6" xfId="0" applyFont="1" applyFill="1" applyBorder="1" applyAlignment="1">
      <alignment horizontal="center" vertical="center" wrapText="1"/>
    </xf>
    <xf numFmtId="0" fontId="6" fillId="10" borderId="31"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10" fillId="0" borderId="37" xfId="0" applyFont="1" applyBorder="1" applyAlignment="1">
      <alignment horizontal="center" vertical="center" wrapText="1"/>
    </xf>
    <xf numFmtId="0" fontId="6" fillId="10" borderId="33"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10" fillId="0" borderId="14"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41" xfId="0" applyFont="1" applyFill="1" applyBorder="1" applyAlignment="1">
      <alignment horizontal="center" vertical="center" wrapText="1"/>
    </xf>
    <xf numFmtId="0" fontId="30" fillId="0" borderId="45" xfId="1" applyNumberFormat="1" applyFont="1" applyFill="1" applyBorder="1" applyAlignment="1" applyProtection="1">
      <alignment horizontal="center" vertical="center" wrapText="1"/>
      <protection locked="0"/>
    </xf>
    <xf numFmtId="9" fontId="10" fillId="0" borderId="23" xfId="0" applyNumberFormat="1" applyFont="1" applyBorder="1" applyAlignment="1" applyProtection="1">
      <alignment horizontal="center" vertical="center" wrapText="1" readingOrder="1"/>
      <protection locked="0"/>
    </xf>
    <xf numFmtId="0" fontId="46" fillId="0" borderId="57" xfId="0" applyFont="1" applyFill="1" applyBorder="1" applyAlignment="1">
      <alignment horizontal="center" vertical="center" wrapText="1"/>
    </xf>
    <xf numFmtId="0" fontId="46" fillId="0" borderId="13" xfId="0" applyFont="1" applyFill="1" applyBorder="1" applyAlignment="1" applyProtection="1">
      <alignment horizontal="center" vertical="center" wrapText="1" readingOrder="1"/>
      <protection locked="0"/>
    </xf>
    <xf numFmtId="0" fontId="30" fillId="0" borderId="7" xfId="0" applyFont="1" applyBorder="1" applyAlignment="1" applyProtection="1">
      <alignment horizontal="center" vertical="center" wrapText="1" readingOrder="1"/>
      <protection locked="0"/>
    </xf>
    <xf numFmtId="0" fontId="8" fillId="0" borderId="38" xfId="2"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10" fillId="0" borderId="15" xfId="0" applyFont="1" applyBorder="1" applyAlignment="1">
      <alignment horizontal="center" vertical="center" wrapText="1"/>
    </xf>
    <xf numFmtId="0" fontId="10" fillId="0" borderId="0" xfId="0" applyFont="1" applyAlignment="1">
      <alignment horizontal="center" vertical="center" wrapText="1"/>
    </xf>
    <xf numFmtId="0" fontId="2" fillId="2" borderId="75" xfId="0" applyFont="1" applyFill="1" applyBorder="1" applyAlignment="1" applyProtection="1">
      <alignment horizontal="center" vertical="center" wrapText="1"/>
      <protection locked="0"/>
    </xf>
    <xf numFmtId="0" fontId="9" fillId="0" borderId="20" xfId="1" applyNumberFormat="1" applyFont="1" applyFill="1" applyBorder="1" applyAlignment="1" applyProtection="1">
      <alignment horizontal="center" vertical="center" wrapText="1"/>
      <protection locked="0"/>
    </xf>
    <xf numFmtId="0" fontId="9" fillId="0" borderId="38" xfId="1" applyFont="1" applyFill="1" applyBorder="1" applyAlignment="1">
      <alignment horizontal="center" vertical="center" wrapText="1"/>
    </xf>
    <xf numFmtId="0" fontId="71" fillId="0" borderId="38" xfId="0" applyFont="1" applyBorder="1" applyAlignment="1">
      <alignment horizontal="center" vertical="center" wrapText="1"/>
    </xf>
    <xf numFmtId="0" fontId="71" fillId="0" borderId="42" xfId="0" applyFont="1" applyBorder="1" applyAlignment="1">
      <alignment horizontal="center" vertical="center" wrapText="1"/>
    </xf>
    <xf numFmtId="0" fontId="9" fillId="0" borderId="16" xfId="0" applyFont="1" applyBorder="1" applyAlignment="1">
      <alignment horizontal="center" vertical="center" wrapText="1"/>
    </xf>
    <xf numFmtId="0" fontId="71" fillId="0" borderId="19" xfId="0" applyFont="1" applyBorder="1" applyAlignment="1">
      <alignment horizontal="center" vertical="center" wrapText="1"/>
    </xf>
    <xf numFmtId="0" fontId="9" fillId="0" borderId="42" xfId="1" applyFont="1" applyFill="1" applyBorder="1" applyAlignment="1">
      <alignment horizontal="center" vertical="center" wrapText="1"/>
    </xf>
    <xf numFmtId="0" fontId="9" fillId="0" borderId="16" xfId="0" applyFont="1" applyBorder="1" applyAlignment="1">
      <alignment horizontal="center" vertical="center"/>
    </xf>
    <xf numFmtId="0" fontId="58" fillId="0" borderId="41" xfId="0" applyFont="1" applyFill="1" applyBorder="1" applyAlignment="1">
      <alignment horizontal="center" vertical="center" wrapText="1"/>
    </xf>
    <xf numFmtId="0" fontId="0" fillId="0" borderId="5" xfId="0" applyFont="1" applyBorder="1" applyAlignment="1" applyProtection="1">
      <alignment horizontal="center" vertical="center" wrapText="1" readingOrder="1"/>
      <protection locked="0"/>
    </xf>
    <xf numFmtId="9" fontId="10" fillId="0" borderId="61" xfId="0" applyNumberFormat="1" applyFont="1" applyBorder="1" applyAlignment="1" applyProtection="1">
      <alignment horizontal="center" vertical="center" wrapText="1" readingOrder="1"/>
      <protection locked="0"/>
    </xf>
    <xf numFmtId="0" fontId="10" fillId="0" borderId="7" xfId="0" applyFont="1" applyBorder="1" applyAlignment="1">
      <alignment horizontal="center" vertical="center"/>
    </xf>
    <xf numFmtId="9" fontId="10" fillId="0" borderId="40" xfId="0" applyNumberFormat="1" applyFont="1" applyBorder="1" applyAlignment="1">
      <alignment horizontal="center"/>
    </xf>
    <xf numFmtId="0" fontId="48" fillId="0" borderId="16" xfId="0" applyFont="1" applyBorder="1" applyAlignment="1">
      <alignment vertical="center"/>
    </xf>
    <xf numFmtId="3" fontId="10" fillId="0" borderId="20" xfId="0" applyNumberFormat="1" applyFont="1" applyBorder="1" applyAlignment="1">
      <alignment horizontal="center" vertical="center" readingOrder="1"/>
    </xf>
    <xf numFmtId="3" fontId="10" fillId="0" borderId="20" xfId="0" applyNumberFormat="1" applyFont="1" applyBorder="1" applyAlignment="1">
      <alignment horizontal="center" vertical="center"/>
    </xf>
    <xf numFmtId="9" fontId="10" fillId="0" borderId="61" xfId="0" applyNumberFormat="1" applyFont="1" applyBorder="1" applyAlignment="1">
      <alignment horizontal="center" vertical="center"/>
    </xf>
    <xf numFmtId="0" fontId="10" fillId="0" borderId="28" xfId="0" applyFont="1" applyBorder="1" applyAlignment="1" applyProtection="1">
      <alignment horizontal="center" vertical="center" wrapText="1" readingOrder="1"/>
      <protection locked="0"/>
    </xf>
    <xf numFmtId="9" fontId="10" fillId="0" borderId="48" xfId="0" applyNumberFormat="1" applyFont="1" applyBorder="1" applyAlignment="1">
      <alignment horizontal="center" vertical="center"/>
    </xf>
    <xf numFmtId="0" fontId="10" fillId="0" borderId="7" xfId="0" applyFont="1" applyBorder="1"/>
    <xf numFmtId="9" fontId="10" fillId="0" borderId="76" xfId="0" applyNumberFormat="1" applyFont="1" applyBorder="1" applyAlignment="1">
      <alignment horizontal="center" vertical="center"/>
    </xf>
    <xf numFmtId="0" fontId="48" fillId="0" borderId="0" xfId="0" applyFont="1" applyFill="1" applyBorder="1" applyAlignment="1">
      <alignment horizontal="center" vertical="center" wrapText="1"/>
    </xf>
    <xf numFmtId="0" fontId="10" fillId="0" borderId="43" xfId="0" applyFont="1" applyBorder="1" applyAlignment="1">
      <alignment horizontal="center" vertical="center" wrapText="1"/>
    </xf>
    <xf numFmtId="0" fontId="46" fillId="0" borderId="43" xfId="0" applyFont="1" applyFill="1" applyBorder="1" applyAlignment="1">
      <alignment horizontal="center" vertical="center" wrapText="1"/>
    </xf>
    <xf numFmtId="0" fontId="9" fillId="0" borderId="74" xfId="1" applyFont="1" applyFill="1" applyBorder="1" applyAlignment="1">
      <alignment horizontal="center" vertical="center" wrapText="1"/>
    </xf>
    <xf numFmtId="0" fontId="10" fillId="0" borderId="20" xfId="0" applyFont="1" applyBorder="1" applyAlignment="1">
      <alignment horizontal="center" vertical="center" wrapText="1" readingOrder="1"/>
    </xf>
    <xf numFmtId="0" fontId="10" fillId="0" borderId="8" xfId="0" applyFont="1" applyBorder="1" applyAlignment="1">
      <alignment horizontal="center" vertical="center" wrapText="1" readingOrder="1"/>
    </xf>
    <xf numFmtId="0" fontId="6" fillId="10" borderId="31"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10" fillId="0" borderId="34" xfId="0" applyFont="1" applyBorder="1" applyAlignment="1">
      <alignment horizontal="center" vertical="center" wrapText="1"/>
    </xf>
    <xf numFmtId="49" fontId="0" fillId="0" borderId="0" xfId="0" applyNumberFormat="1" applyAlignment="1">
      <alignment vertical="center" wrapText="1"/>
    </xf>
    <xf numFmtId="49" fontId="2" fillId="2" borderId="29" xfId="0" applyNumberFormat="1" applyFont="1" applyFill="1" applyBorder="1" applyAlignment="1" applyProtection="1">
      <alignment horizontal="center" vertical="center" wrapText="1"/>
    </xf>
    <xf numFmtId="0" fontId="9" fillId="0" borderId="15" xfId="0" applyFont="1" applyBorder="1" applyAlignment="1" applyProtection="1">
      <alignment horizontal="center" vertical="center" wrapText="1"/>
      <protection locked="0"/>
    </xf>
    <xf numFmtId="49" fontId="9" fillId="0" borderId="27" xfId="0" applyNumberFormat="1" applyFont="1" applyBorder="1" applyAlignment="1" applyProtection="1">
      <alignment horizontal="center" vertical="center" wrapText="1"/>
      <protection locked="0"/>
    </xf>
    <xf numFmtId="1" fontId="9" fillId="0" borderId="27" xfId="0" applyNumberFormat="1" applyFont="1" applyBorder="1" applyAlignment="1" applyProtection="1">
      <alignment horizontal="left" vertical="center" wrapText="1" readingOrder="1"/>
      <protection locked="0"/>
    </xf>
    <xf numFmtId="0" fontId="9" fillId="0" borderId="27" xfId="0" applyFont="1" applyBorder="1" applyAlignment="1" applyProtection="1">
      <alignment horizontal="left" vertical="center" wrapText="1" readingOrder="1"/>
      <protection locked="0"/>
    </xf>
    <xf numFmtId="0" fontId="9" fillId="0" borderId="51" xfId="0" applyFont="1" applyBorder="1" applyAlignment="1">
      <alignment horizontal="center" vertical="center"/>
    </xf>
    <xf numFmtId="49" fontId="9" fillId="0" borderId="8" xfId="0" applyNumberFormat="1" applyFont="1" applyBorder="1" applyAlignment="1">
      <alignment horizontal="center" vertical="center" wrapText="1"/>
    </xf>
    <xf numFmtId="9" fontId="9" fillId="0" borderId="8" xfId="0" applyNumberFormat="1" applyFont="1" applyBorder="1" applyAlignment="1">
      <alignment horizontal="center" vertical="center" wrapText="1"/>
    </xf>
    <xf numFmtId="0" fontId="11" fillId="0" borderId="19" xfId="0"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8" xfId="0" applyNumberFormat="1" applyFont="1" applyBorder="1" applyAlignment="1">
      <alignment vertical="center" wrapText="1"/>
    </xf>
    <xf numFmtId="0" fontId="11" fillId="0" borderId="57"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9" fontId="9" fillId="0" borderId="12" xfId="0" applyNumberFormat="1" applyFont="1" applyBorder="1" applyAlignment="1">
      <alignment horizontal="center" vertical="center" wrapText="1"/>
    </xf>
    <xf numFmtId="0" fontId="13" fillId="6" borderId="29" xfId="0" applyFont="1" applyFill="1" applyBorder="1" applyAlignment="1">
      <alignment horizontal="center" vertical="center" wrapText="1"/>
    </xf>
    <xf numFmtId="49" fontId="13" fillId="7" borderId="29" xfId="2" applyNumberFormat="1" applyFont="1" applyFill="1" applyBorder="1" applyAlignment="1">
      <alignment horizontal="center" vertical="center" wrapText="1"/>
    </xf>
    <xf numFmtId="0" fontId="0" fillId="0" borderId="34" xfId="0" applyFont="1" applyBorder="1" applyAlignment="1">
      <alignment horizontal="center" vertical="center" wrapText="1"/>
    </xf>
    <xf numFmtId="49" fontId="0" fillId="0" borderId="34" xfId="0" applyNumberFormat="1" applyFont="1" applyBorder="1" applyAlignment="1">
      <alignment horizontal="center" vertical="center" wrapText="1"/>
    </xf>
    <xf numFmtId="49" fontId="6" fillId="10" borderId="29" xfId="0" applyNumberFormat="1" applyFont="1" applyFill="1" applyBorder="1" applyAlignment="1">
      <alignment horizontal="center" vertical="center" wrapText="1"/>
    </xf>
    <xf numFmtId="0" fontId="48" fillId="0" borderId="38" xfId="0" applyFont="1" applyBorder="1" applyAlignment="1">
      <alignment horizontal="center" vertical="center" wrapText="1"/>
    </xf>
    <xf numFmtId="0" fontId="48" fillId="0" borderId="8" xfId="0" applyFont="1" applyBorder="1" applyAlignment="1">
      <alignment vertical="center"/>
    </xf>
    <xf numFmtId="0" fontId="48" fillId="0" borderId="8" xfId="0" applyFont="1" applyBorder="1" applyAlignment="1">
      <alignment vertical="center" wrapText="1"/>
    </xf>
    <xf numFmtId="0" fontId="0" fillId="0" borderId="12" xfId="0" applyBorder="1"/>
    <xf numFmtId="0" fontId="48" fillId="0" borderId="12" xfId="0" applyFont="1" applyBorder="1" applyAlignment="1">
      <alignment vertical="center"/>
    </xf>
    <xf numFmtId="0" fontId="48" fillId="0" borderId="12" xfId="0" applyFont="1" applyBorder="1" applyAlignment="1">
      <alignment vertical="center" wrapText="1"/>
    </xf>
    <xf numFmtId="0" fontId="75" fillId="0" borderId="8" xfId="0" applyFont="1" applyBorder="1" applyAlignment="1">
      <alignment horizontal="center" vertical="center" wrapText="1"/>
    </xf>
    <xf numFmtId="1" fontId="48" fillId="0" borderId="20" xfId="0" applyNumberFormat="1" applyFont="1" applyBorder="1" applyAlignment="1">
      <alignment horizontal="center" vertical="center" wrapText="1"/>
    </xf>
    <xf numFmtId="1" fontId="48" fillId="0" borderId="12" xfId="0" applyNumberFormat="1" applyFont="1" applyBorder="1" applyAlignment="1">
      <alignment horizontal="center" vertical="center" wrapText="1"/>
    </xf>
    <xf numFmtId="0" fontId="48" fillId="0" borderId="9" xfId="0" applyFont="1" applyBorder="1" applyAlignment="1">
      <alignment horizontal="center" vertical="center" wrapText="1"/>
    </xf>
    <xf numFmtId="1" fontId="48" fillId="0" borderId="20" xfId="0" applyNumberFormat="1" applyFont="1" applyBorder="1" applyAlignment="1">
      <alignment horizontal="center" vertical="center"/>
    </xf>
    <xf numFmtId="1" fontId="48" fillId="0" borderId="23" xfId="0" applyNumberFormat="1" applyFont="1" applyBorder="1" applyAlignment="1">
      <alignment horizontal="center" vertical="center"/>
    </xf>
    <xf numFmtId="9" fontId="48" fillId="0" borderId="23" xfId="0" applyNumberFormat="1" applyFont="1" applyBorder="1" applyAlignment="1">
      <alignment horizontal="center" vertical="center"/>
    </xf>
    <xf numFmtId="9" fontId="48" fillId="0" borderId="12" xfId="0" applyNumberFormat="1" applyFont="1" applyBorder="1" applyAlignment="1">
      <alignment horizontal="center" vertical="center"/>
    </xf>
    <xf numFmtId="9" fontId="48" fillId="0" borderId="8" xfId="0" applyNumberFormat="1" applyFont="1" applyBorder="1" applyAlignment="1">
      <alignment horizontal="center" vertical="center"/>
    </xf>
    <xf numFmtId="0" fontId="2" fillId="2" borderId="75" xfId="0" applyFont="1" applyFill="1" applyBorder="1" applyAlignment="1">
      <alignment horizontal="center" vertical="center"/>
    </xf>
    <xf numFmtId="0" fontId="48" fillId="0" borderId="15" xfId="0" applyFont="1" applyBorder="1" applyAlignment="1">
      <alignment horizontal="center" vertical="center" wrapText="1"/>
    </xf>
    <xf numFmtId="9" fontId="48" fillId="0" borderId="16" xfId="0" applyNumberFormat="1" applyFont="1" applyBorder="1" applyAlignment="1">
      <alignment horizontal="center" vertical="center" wrapText="1"/>
    </xf>
    <xf numFmtId="0" fontId="12" fillId="2" borderId="6"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34" xfId="0" applyFont="1" applyFill="1" applyBorder="1" applyAlignment="1">
      <alignment horizontal="center" vertical="center" wrapText="1"/>
    </xf>
    <xf numFmtId="0" fontId="9" fillId="0" borderId="38" xfId="0" applyFont="1" applyBorder="1" applyAlignment="1" applyProtection="1">
      <alignment horizontal="center" vertical="center" wrapText="1" readingOrder="1"/>
      <protection locked="0"/>
    </xf>
    <xf numFmtId="0" fontId="9" fillId="0" borderId="8" xfId="0" applyFont="1" applyBorder="1" applyAlignment="1">
      <alignment horizontal="center" vertical="center" readingOrder="1"/>
    </xf>
    <xf numFmtId="0" fontId="9" fillId="0" borderId="9" xfId="0" applyFont="1" applyBorder="1" applyAlignment="1">
      <alignment horizontal="center" vertical="center" readingOrder="1"/>
    </xf>
    <xf numFmtId="0" fontId="9" fillId="0" borderId="57" xfId="1" applyNumberFormat="1" applyFont="1" applyFill="1" applyBorder="1" applyAlignment="1" applyProtection="1">
      <alignment horizontal="center" vertical="center" wrapText="1" readingOrder="1"/>
      <protection locked="0"/>
    </xf>
    <xf numFmtId="0" fontId="9" fillId="0" borderId="13" xfId="0" applyFont="1" applyBorder="1" applyAlignment="1">
      <alignment horizontal="center" vertical="center" readingOrder="1"/>
    </xf>
    <xf numFmtId="0" fontId="9" fillId="0" borderId="7" xfId="2" applyFont="1" applyFill="1" applyBorder="1" applyAlignment="1">
      <alignment horizontal="center" vertical="center" wrapText="1" readingOrder="1"/>
    </xf>
    <xf numFmtId="0" fontId="9" fillId="0" borderId="42" xfId="1" applyNumberFormat="1" applyFont="1" applyFill="1" applyBorder="1" applyAlignment="1" applyProtection="1">
      <alignment horizontal="center" vertical="center" wrapText="1" readingOrder="1"/>
      <protection locked="0"/>
    </xf>
    <xf numFmtId="1" fontId="9" fillId="0" borderId="16" xfId="0" applyNumberFormat="1" applyFont="1" applyBorder="1" applyAlignment="1" applyProtection="1">
      <alignment horizontal="center" vertical="center" wrapText="1" readingOrder="1"/>
      <protection locked="0"/>
    </xf>
    <xf numFmtId="0" fontId="9" fillId="0" borderId="16" xfId="0" applyFont="1" applyBorder="1" applyAlignment="1">
      <alignment horizontal="center" vertical="center" wrapText="1" readingOrder="1"/>
    </xf>
    <xf numFmtId="0" fontId="9" fillId="0" borderId="17" xfId="0" applyFont="1" applyBorder="1" applyAlignment="1">
      <alignment horizontal="center" vertical="center" wrapText="1" readingOrder="1"/>
    </xf>
    <xf numFmtId="0" fontId="9" fillId="0" borderId="50" xfId="1" applyFont="1" applyFill="1" applyBorder="1" applyAlignment="1">
      <alignment horizontal="center" vertical="center" wrapText="1" readingOrder="1"/>
    </xf>
    <xf numFmtId="0" fontId="9" fillId="0" borderId="27" xfId="0" applyFont="1" applyBorder="1" applyAlignment="1">
      <alignment horizontal="center" vertical="center" wrapText="1" readingOrder="1"/>
    </xf>
    <xf numFmtId="0" fontId="9" fillId="0" borderId="51" xfId="0" applyFont="1" applyBorder="1" applyAlignment="1">
      <alignment horizontal="center" vertical="center" wrapText="1" readingOrder="1"/>
    </xf>
    <xf numFmtId="0" fontId="9" fillId="0" borderId="12" xfId="0" applyFont="1" applyBorder="1" applyAlignment="1">
      <alignment horizontal="center" vertical="center" wrapText="1" readingOrder="1"/>
    </xf>
    <xf numFmtId="0" fontId="9" fillId="0" borderId="13" xfId="0" applyFont="1" applyBorder="1" applyAlignment="1">
      <alignment horizontal="center" vertical="center" wrapText="1" readingOrder="1"/>
    </xf>
    <xf numFmtId="0" fontId="9" fillId="0" borderId="15" xfId="0" applyFont="1" applyBorder="1" applyAlignment="1">
      <alignment horizontal="center" vertical="center" wrapText="1" readingOrder="1"/>
    </xf>
    <xf numFmtId="0" fontId="9" fillId="0" borderId="16" xfId="0" applyFont="1" applyBorder="1" applyAlignment="1">
      <alignment horizontal="center" vertical="center" readingOrder="1"/>
    </xf>
    <xf numFmtId="9" fontId="9" fillId="0" borderId="16" xfId="0" applyNumberFormat="1" applyFont="1" applyBorder="1" applyAlignment="1">
      <alignment horizontal="center" vertical="center" readingOrder="1"/>
    </xf>
    <xf numFmtId="0" fontId="9" fillId="0" borderId="19" xfId="0" applyFont="1" applyBorder="1" applyAlignment="1">
      <alignment horizontal="center" vertical="center" wrapText="1" readingOrder="1"/>
    </xf>
    <xf numFmtId="0" fontId="9" fillId="0" borderId="20" xfId="0" applyFont="1" applyBorder="1" applyAlignment="1">
      <alignment horizontal="center" vertical="center" wrapText="1" readingOrder="1"/>
    </xf>
    <xf numFmtId="9" fontId="9" fillId="0" borderId="20" xfId="0" applyNumberFormat="1" applyFont="1" applyBorder="1" applyAlignment="1">
      <alignment horizontal="center" vertical="center" readingOrder="1"/>
    </xf>
    <xf numFmtId="0" fontId="9" fillId="0" borderId="21" xfId="0" applyFont="1" applyBorder="1" applyAlignment="1">
      <alignment horizontal="center" vertical="center" wrapText="1" readingOrder="1"/>
    </xf>
    <xf numFmtId="0" fontId="9" fillId="0" borderId="57" xfId="0" applyFont="1" applyBorder="1" applyAlignment="1">
      <alignment horizontal="center" vertical="center" wrapText="1" readingOrder="1"/>
    </xf>
    <xf numFmtId="9" fontId="9" fillId="0" borderId="12" xfId="0" applyNumberFormat="1" applyFont="1" applyBorder="1" applyAlignment="1">
      <alignment horizontal="center" vertical="center" readingOrder="1"/>
    </xf>
    <xf numFmtId="0" fontId="9" fillId="0" borderId="38" xfId="1" applyFont="1" applyFill="1" applyBorder="1" applyAlignment="1">
      <alignment horizontal="center" vertical="center" wrapText="1" readingOrder="1"/>
    </xf>
    <xf numFmtId="9" fontId="9" fillId="0" borderId="8" xfId="0" applyNumberFormat="1" applyFont="1" applyBorder="1" applyAlignment="1">
      <alignment horizontal="center" vertical="center" readingOrder="1"/>
    </xf>
    <xf numFmtId="0" fontId="9" fillId="0" borderId="19" xfId="1" applyFont="1" applyFill="1" applyBorder="1" applyAlignment="1">
      <alignment horizontal="center" vertical="center" wrapText="1" readingOrder="1"/>
    </xf>
    <xf numFmtId="0" fontId="2" fillId="2" borderId="33" xfId="0" applyFont="1" applyFill="1" applyBorder="1" applyAlignment="1">
      <alignment horizontal="center" vertical="center"/>
    </xf>
    <xf numFmtId="0" fontId="9" fillId="0" borderId="60" xfId="0" applyFont="1" applyBorder="1" applyAlignment="1">
      <alignment horizontal="center" vertical="center" wrapText="1" readingOrder="1"/>
    </xf>
    <xf numFmtId="0" fontId="9" fillId="0" borderId="23" xfId="0" applyFont="1" applyBorder="1" applyAlignment="1">
      <alignment horizontal="center" vertical="center" wrapText="1" readingOrder="1"/>
    </xf>
    <xf numFmtId="9" fontId="9" fillId="0" borderId="23" xfId="0" applyNumberFormat="1" applyFont="1" applyBorder="1" applyAlignment="1">
      <alignment horizontal="center" vertical="center" wrapText="1" readingOrder="1"/>
    </xf>
    <xf numFmtId="0" fontId="9" fillId="0" borderId="24" xfId="0" applyFont="1" applyBorder="1" applyAlignment="1">
      <alignment horizontal="center" vertical="center" wrapText="1" readingOrder="1"/>
    </xf>
    <xf numFmtId="0" fontId="0" fillId="0" borderId="36" xfId="0"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9" fillId="0" borderId="45" xfId="2" applyFont="1" applyBorder="1" applyAlignment="1">
      <alignment horizontal="center" vertical="center"/>
    </xf>
    <xf numFmtId="0" fontId="9" fillId="0" borderId="46" xfId="2" applyFont="1" applyBorder="1" applyAlignment="1">
      <alignment horizontal="center" vertical="center"/>
    </xf>
    <xf numFmtId="0" fontId="9" fillId="0" borderId="47" xfId="2" applyFont="1" applyBorder="1" applyAlignment="1">
      <alignment horizontal="center" vertical="center"/>
    </xf>
    <xf numFmtId="0" fontId="21" fillId="6" borderId="18" xfId="2" applyFont="1" applyFill="1" applyBorder="1" applyAlignment="1">
      <alignment horizontal="center" vertical="center" wrapText="1"/>
    </xf>
    <xf numFmtId="0" fontId="21" fillId="6" borderId="10" xfId="2" applyFont="1" applyFill="1" applyBorder="1" applyAlignment="1">
      <alignment horizontal="center" vertical="center" wrapText="1"/>
    </xf>
    <xf numFmtId="0" fontId="10" fillId="0" borderId="9" xfId="0" applyFont="1" applyBorder="1" applyAlignment="1">
      <alignment horizontal="center" vertical="center" readingOrder="1"/>
    </xf>
    <xf numFmtId="0" fontId="10" fillId="0" borderId="77" xfId="0" applyFont="1" applyBorder="1" applyAlignment="1" applyProtection="1">
      <alignment horizontal="center" vertical="center" wrapText="1" readingOrder="1"/>
      <protection locked="0"/>
    </xf>
    <xf numFmtId="0" fontId="10" fillId="0" borderId="24" xfId="0" applyFont="1" applyBorder="1" applyAlignment="1">
      <alignment horizontal="center" vertical="center" readingOrder="1"/>
    </xf>
    <xf numFmtId="0" fontId="10" fillId="0" borderId="21" xfId="0" applyFont="1" applyBorder="1" applyAlignment="1">
      <alignment horizontal="center" vertical="center" wrapText="1" readingOrder="1"/>
    </xf>
    <xf numFmtId="0" fontId="10" fillId="0" borderId="64" xfId="0" applyFont="1" applyBorder="1" applyAlignment="1">
      <alignment horizontal="center" vertical="center" wrapText="1"/>
    </xf>
    <xf numFmtId="0" fontId="10" fillId="0" borderId="50" xfId="0" applyFont="1" applyBorder="1" applyAlignment="1" applyProtection="1">
      <alignment horizontal="center" vertical="center" wrapText="1" readingOrder="1"/>
      <protection locked="0"/>
    </xf>
    <xf numFmtId="1" fontId="10" fillId="13" borderId="27" xfId="0" applyNumberFormat="1" applyFont="1" applyFill="1" applyBorder="1" applyAlignment="1" applyProtection="1">
      <alignment horizontal="center" vertical="center" wrapText="1" readingOrder="1"/>
      <protection locked="0"/>
    </xf>
    <xf numFmtId="0" fontId="10" fillId="0" borderId="27" xfId="0" applyFont="1" applyBorder="1" applyAlignment="1">
      <alignment horizontal="center" vertical="center" wrapText="1" readingOrder="1"/>
    </xf>
    <xf numFmtId="0" fontId="10" fillId="0" borderId="51" xfId="0" applyFont="1" applyBorder="1" applyAlignment="1">
      <alignment horizontal="center" vertical="center" wrapText="1" readingOrder="1"/>
    </xf>
    <xf numFmtId="9" fontId="10" fillId="0" borderId="8" xfId="0" applyNumberFormat="1" applyFont="1" applyBorder="1" applyAlignment="1">
      <alignment horizontal="center" vertical="center" readingOrder="1"/>
    </xf>
    <xf numFmtId="0" fontId="10" fillId="0" borderId="9" xfId="0" applyFont="1" applyBorder="1" applyAlignment="1">
      <alignment horizontal="center" vertical="center" wrapText="1" readingOrder="1"/>
    </xf>
    <xf numFmtId="0" fontId="9" fillId="27" borderId="25" xfId="0" applyFont="1" applyFill="1" applyBorder="1" applyAlignment="1">
      <alignment horizontal="center" vertical="center" wrapText="1"/>
    </xf>
    <xf numFmtId="9" fontId="10" fillId="0" borderId="20" xfId="0" applyNumberFormat="1" applyFont="1" applyBorder="1" applyAlignment="1">
      <alignment horizontal="center" vertical="center" wrapText="1" readingOrder="1"/>
    </xf>
    <xf numFmtId="0" fontId="10" fillId="0" borderId="12" xfId="0" applyFont="1" applyBorder="1" applyAlignment="1">
      <alignment horizontal="center" vertical="center" wrapText="1" readingOrder="1"/>
    </xf>
    <xf numFmtId="0" fontId="10" fillId="0" borderId="13" xfId="0" applyFont="1" applyBorder="1" applyAlignment="1">
      <alignment horizontal="center" vertical="center" wrapText="1" readingOrder="1"/>
    </xf>
    <xf numFmtId="0" fontId="10" fillId="0" borderId="42" xfId="0" applyFont="1" applyBorder="1" applyAlignment="1" applyProtection="1">
      <alignment horizontal="center" vertical="center" wrapText="1" readingOrder="1"/>
      <protection locked="0"/>
    </xf>
    <xf numFmtId="9" fontId="10" fillId="0" borderId="16" xfId="0" applyNumberFormat="1" applyFont="1" applyBorder="1" applyAlignment="1">
      <alignment horizontal="center" vertical="center" readingOrder="1"/>
    </xf>
    <xf numFmtId="0" fontId="10" fillId="0" borderId="17" xfId="0" applyFont="1" applyBorder="1" applyAlignment="1">
      <alignment horizontal="center" vertical="center" readingOrder="1"/>
    </xf>
    <xf numFmtId="0" fontId="10" fillId="0" borderId="28" xfId="0" applyFont="1" applyBorder="1" applyAlignment="1">
      <alignment horizontal="center" vertical="center" wrapText="1" readingOrder="1"/>
    </xf>
    <xf numFmtId="0" fontId="10" fillId="0" borderId="42" xfId="0" applyFont="1" applyBorder="1" applyAlignment="1">
      <alignment horizontal="center" vertical="center" wrapText="1" readingOrder="1"/>
    </xf>
    <xf numFmtId="0" fontId="10" fillId="0" borderId="16" xfId="0" applyFont="1" applyBorder="1" applyAlignment="1">
      <alignment horizontal="center" vertical="center" wrapText="1" readingOrder="1"/>
    </xf>
    <xf numFmtId="9" fontId="10" fillId="0" borderId="16" xfId="0" applyNumberFormat="1" applyFont="1" applyBorder="1" applyAlignment="1">
      <alignment horizontal="center" vertical="center" wrapText="1" readingOrder="1"/>
    </xf>
    <xf numFmtId="0" fontId="10" fillId="0" borderId="17" xfId="0" applyFont="1" applyBorder="1" applyAlignment="1">
      <alignment horizontal="center" vertical="center" wrapText="1" readingOrder="1"/>
    </xf>
    <xf numFmtId="9" fontId="10" fillId="0" borderId="23" xfId="0" applyNumberFormat="1" applyFont="1" applyBorder="1" applyAlignment="1">
      <alignment horizontal="center" vertical="center" wrapText="1" readingOrder="1"/>
    </xf>
    <xf numFmtId="164" fontId="24" fillId="0" borderId="42" xfId="2" applyNumberFormat="1" applyFont="1" applyFill="1" applyBorder="1" applyAlignment="1">
      <alignment horizontal="center" vertical="center"/>
    </xf>
    <xf numFmtId="164" fontId="24" fillId="0" borderId="16" xfId="2" applyNumberFormat="1" applyFont="1" applyFill="1" applyBorder="1" applyAlignment="1">
      <alignment horizontal="center" vertical="center"/>
    </xf>
    <xf numFmtId="164" fontId="24" fillId="0" borderId="43" xfId="2" applyNumberFormat="1" applyFont="1" applyFill="1" applyBorder="1" applyAlignment="1">
      <alignment horizontal="center" vertical="center"/>
    </xf>
    <xf numFmtId="0" fontId="24" fillId="0" borderId="45" xfId="2" applyFont="1" applyFill="1" applyBorder="1" applyAlignment="1">
      <alignment horizontal="center" vertical="center"/>
    </xf>
    <xf numFmtId="0" fontId="24" fillId="0" borderId="46" xfId="2" applyFont="1" applyFill="1" applyBorder="1" applyAlignment="1">
      <alignment horizontal="center" vertical="center"/>
    </xf>
    <xf numFmtId="0" fontId="24" fillId="0" borderId="47" xfId="2" applyFont="1" applyFill="1" applyBorder="1" applyAlignment="1">
      <alignment horizontal="center" vertical="center"/>
    </xf>
    <xf numFmtId="0" fontId="24" fillId="28" borderId="28" xfId="2" applyFont="1" applyFill="1" applyBorder="1" applyAlignment="1">
      <alignment horizontal="center" vertical="center"/>
    </xf>
    <xf numFmtId="0" fontId="24" fillId="28" borderId="23" xfId="2" applyFont="1" applyFill="1" applyBorder="1" applyAlignment="1">
      <alignment horizontal="center" vertical="center"/>
    </xf>
    <xf numFmtId="0" fontId="24" fillId="28" borderId="48" xfId="2" applyFont="1" applyFill="1" applyBorder="1" applyAlignment="1">
      <alignment horizontal="center" vertical="center"/>
    </xf>
    <xf numFmtId="0" fontId="24" fillId="0" borderId="42" xfId="2" applyFont="1" applyFill="1" applyBorder="1" applyAlignment="1">
      <alignment horizontal="center" vertical="center"/>
    </xf>
    <xf numFmtId="0" fontId="24" fillId="0" borderId="16" xfId="2" applyFont="1" applyFill="1" applyBorder="1" applyAlignment="1">
      <alignment horizontal="center" vertical="center"/>
    </xf>
    <xf numFmtId="0" fontId="24" fillId="0" borderId="43" xfId="2" applyFont="1" applyFill="1" applyBorder="1" applyAlignment="1">
      <alignment horizontal="center" vertical="center"/>
    </xf>
    <xf numFmtId="0" fontId="24" fillId="29" borderId="42" xfId="2" applyFont="1" applyFill="1" applyBorder="1" applyAlignment="1">
      <alignment horizontal="center" vertical="center"/>
    </xf>
    <xf numFmtId="0" fontId="24" fillId="29" borderId="16" xfId="2" applyFont="1" applyFill="1" applyBorder="1" applyAlignment="1">
      <alignment horizontal="center" vertical="center"/>
    </xf>
    <xf numFmtId="0" fontId="24" fillId="29" borderId="43" xfId="2" applyFont="1" applyFill="1" applyBorder="1" applyAlignment="1">
      <alignment horizontal="center" vertical="center"/>
    </xf>
    <xf numFmtId="0" fontId="24" fillId="28" borderId="42" xfId="2" applyFont="1" applyFill="1" applyBorder="1" applyAlignment="1">
      <alignment horizontal="center" vertical="center"/>
    </xf>
    <xf numFmtId="0" fontId="24" fillId="28" borderId="16" xfId="2" applyFont="1" applyFill="1" applyBorder="1" applyAlignment="1">
      <alignment horizontal="center" vertical="center"/>
    </xf>
    <xf numFmtId="0" fontId="24" fillId="28" borderId="43" xfId="2" applyFont="1" applyFill="1" applyBorder="1" applyAlignment="1">
      <alignment horizontal="center" vertical="center"/>
    </xf>
    <xf numFmtId="0" fontId="24" fillId="28" borderId="25" xfId="2" applyFont="1" applyFill="1" applyBorder="1" applyAlignment="1">
      <alignment horizontal="center" vertical="center"/>
    </xf>
    <xf numFmtId="0" fontId="24" fillId="28" borderId="20" xfId="2" applyFont="1" applyFill="1" applyBorder="1" applyAlignment="1">
      <alignment horizontal="center" vertical="center"/>
    </xf>
    <xf numFmtId="0" fontId="24" fillId="28" borderId="61" xfId="2" applyFont="1" applyFill="1" applyBorder="1" applyAlignment="1">
      <alignment horizontal="center" vertical="center"/>
    </xf>
    <xf numFmtId="0" fontId="24" fillId="30" borderId="34" xfId="2" applyFont="1" applyFill="1" applyBorder="1" applyAlignment="1">
      <alignment horizontal="center" vertical="center"/>
    </xf>
    <xf numFmtId="0" fontId="39" fillId="0" borderId="38" xfId="0" applyFont="1" applyFill="1" applyBorder="1"/>
    <xf numFmtId="0" fontId="39" fillId="0" borderId="38"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7" xfId="0" applyFont="1" applyFill="1" applyBorder="1" applyAlignment="1">
      <alignment horizontal="center" vertical="center" wrapText="1"/>
    </xf>
    <xf numFmtId="0" fontId="39" fillId="0" borderId="42" xfId="0" applyFont="1" applyFill="1" applyBorder="1" applyAlignment="1">
      <alignment horizontal="center" vertical="center"/>
    </xf>
    <xf numFmtId="0" fontId="24" fillId="0" borderId="38" xfId="2" applyFont="1" applyFill="1" applyBorder="1" applyAlignment="1">
      <alignment horizontal="center" vertical="center"/>
    </xf>
    <xf numFmtId="0" fontId="24" fillId="30" borderId="28" xfId="2" applyFont="1" applyFill="1" applyBorder="1" applyAlignment="1">
      <alignment horizontal="center" vertical="center"/>
    </xf>
    <xf numFmtId="0" fontId="24" fillId="30" borderId="23" xfId="2" applyFont="1" applyFill="1" applyBorder="1" applyAlignment="1">
      <alignment horizontal="center" vertical="center"/>
    </xf>
    <xf numFmtId="0" fontId="24" fillId="30" borderId="48" xfId="2" applyFont="1" applyFill="1" applyBorder="1" applyAlignment="1">
      <alignment horizontal="center" vertical="center"/>
    </xf>
    <xf numFmtId="0" fontId="9" fillId="31" borderId="8" xfId="2" applyFont="1" applyFill="1" applyBorder="1" applyAlignment="1">
      <alignment horizontal="center" vertical="center"/>
    </xf>
    <xf numFmtId="0" fontId="9" fillId="31" borderId="40" xfId="2" applyFont="1" applyFill="1" applyBorder="1" applyAlignment="1">
      <alignment horizontal="center" vertical="center"/>
    </xf>
    <xf numFmtId="0" fontId="9" fillId="31" borderId="23" xfId="2" applyFont="1" applyFill="1" applyBorder="1" applyAlignment="1">
      <alignment horizontal="center" vertical="center"/>
    </xf>
    <xf numFmtId="0" fontId="9" fillId="31" borderId="48" xfId="2" applyFont="1" applyFill="1" applyBorder="1" applyAlignment="1">
      <alignment horizontal="center" vertical="center"/>
    </xf>
    <xf numFmtId="0" fontId="6" fillId="10" borderId="31"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10" fillId="0" borderId="2" xfId="0" applyFont="1" applyBorder="1" applyAlignment="1">
      <alignment horizontal="center" vertical="center" wrapText="1"/>
    </xf>
    <xf numFmtId="3" fontId="24" fillId="0" borderId="7" xfId="2" applyNumberFormat="1" applyFont="1" applyFill="1" applyBorder="1" applyAlignment="1">
      <alignment horizontal="center" vertical="center"/>
    </xf>
    <xf numFmtId="3" fontId="24" fillId="0" borderId="8" xfId="2" applyNumberFormat="1" applyFont="1" applyFill="1" applyBorder="1" applyAlignment="1">
      <alignment horizontal="center" vertical="center"/>
    </xf>
    <xf numFmtId="0" fontId="10" fillId="32" borderId="20" xfId="0" applyFont="1" applyFill="1" applyBorder="1" applyAlignment="1">
      <alignment horizontal="center" vertical="center" wrapText="1"/>
    </xf>
    <xf numFmtId="0" fontId="10" fillId="0" borderId="38" xfId="0" applyFont="1" applyBorder="1" applyAlignment="1" applyProtection="1">
      <alignment horizontal="center" vertical="center" wrapText="1" readingOrder="1"/>
      <protection locked="0"/>
    </xf>
    <xf numFmtId="0" fontId="24" fillId="0" borderId="7" xfId="2" applyFont="1" applyFill="1" applyBorder="1" applyAlignment="1" applyProtection="1">
      <alignment horizontal="center" vertical="center"/>
    </xf>
    <xf numFmtId="0" fontId="24" fillId="0" borderId="8" xfId="2" applyFont="1" applyFill="1" applyBorder="1" applyAlignment="1" applyProtection="1">
      <alignment horizontal="center" vertical="center"/>
    </xf>
    <xf numFmtId="164" fontId="39" fillId="0" borderId="38" xfId="0" applyNumberFormat="1" applyFont="1" applyFill="1" applyBorder="1" applyAlignment="1">
      <alignment horizontal="center" vertical="center"/>
    </xf>
    <xf numFmtId="164" fontId="39" fillId="0" borderId="8" xfId="0" applyNumberFormat="1" applyFont="1" applyFill="1" applyBorder="1" applyAlignment="1">
      <alignment horizontal="center" vertical="center"/>
    </xf>
    <xf numFmtId="164" fontId="39" fillId="0" borderId="9" xfId="0" applyNumberFormat="1" applyFont="1" applyFill="1" applyBorder="1" applyAlignment="1">
      <alignment horizontal="center" vertical="center"/>
    </xf>
    <xf numFmtId="0" fontId="0" fillId="0" borderId="6" xfId="0" applyBorder="1" applyAlignment="1">
      <alignment horizontal="center" vertical="center" wrapText="1"/>
    </xf>
    <xf numFmtId="0" fontId="0" fillId="13" borderId="10" xfId="0" applyFill="1" applyBorder="1" applyAlignment="1">
      <alignment horizontal="center" vertical="center" wrapText="1"/>
    </xf>
    <xf numFmtId="0" fontId="10" fillId="0" borderId="6" xfId="0" applyFont="1" applyBorder="1" applyAlignment="1" applyProtection="1">
      <alignment horizontal="center" vertical="center" wrapText="1" readingOrder="1"/>
      <protection locked="0"/>
    </xf>
    <xf numFmtId="0" fontId="0" fillId="34" borderId="0" xfId="0" applyFill="1" applyAlignment="1">
      <alignment horizontal="center"/>
    </xf>
    <xf numFmtId="0" fontId="91" fillId="5" borderId="3" xfId="0" applyFont="1" applyFill="1" applyBorder="1" applyAlignment="1">
      <alignment horizontal="center" vertical="center" wrapText="1"/>
    </xf>
    <xf numFmtId="0" fontId="91" fillId="7" borderId="5" xfId="0" applyFont="1" applyFill="1" applyBorder="1" applyAlignment="1">
      <alignment horizontal="center" vertical="center" wrapText="1"/>
    </xf>
    <xf numFmtId="0" fontId="91" fillId="8" borderId="2" xfId="0" applyFont="1" applyFill="1" applyBorder="1" applyAlignment="1">
      <alignment horizontal="center" vertical="center" wrapText="1"/>
    </xf>
    <xf numFmtId="0" fontId="93" fillId="35" borderId="9" xfId="0" applyFont="1" applyFill="1" applyBorder="1"/>
    <xf numFmtId="0" fontId="94" fillId="36" borderId="38" xfId="0" applyFont="1" applyFill="1" applyBorder="1"/>
    <xf numFmtId="0" fontId="94" fillId="36" borderId="8" xfId="0" applyFont="1" applyFill="1" applyBorder="1"/>
    <xf numFmtId="0" fontId="93" fillId="35" borderId="21" xfId="0" applyFont="1" applyFill="1" applyBorder="1"/>
    <xf numFmtId="0" fontId="94" fillId="36" borderId="19" xfId="0" applyFont="1" applyFill="1" applyBorder="1"/>
    <xf numFmtId="0" fontId="94" fillId="36" borderId="20" xfId="0" applyFont="1" applyFill="1" applyBorder="1"/>
    <xf numFmtId="0" fontId="94" fillId="35" borderId="21" xfId="0" applyFont="1" applyFill="1" applyBorder="1"/>
    <xf numFmtId="0" fontId="94" fillId="5" borderId="19" xfId="0" applyFont="1" applyFill="1" applyBorder="1"/>
    <xf numFmtId="0" fontId="94" fillId="36" borderId="16" xfId="0" applyFont="1" applyFill="1" applyBorder="1"/>
    <xf numFmtId="0" fontId="94" fillId="36" borderId="64" xfId="0" applyFont="1" applyFill="1" applyBorder="1"/>
    <xf numFmtId="0" fontId="94" fillId="36" borderId="27" xfId="0" applyFont="1" applyFill="1" applyBorder="1"/>
    <xf numFmtId="0" fontId="94" fillId="35" borderId="13" xfId="0" applyFont="1" applyFill="1" applyBorder="1"/>
    <xf numFmtId="0" fontId="94" fillId="35" borderId="41" xfId="0" applyFont="1" applyFill="1" applyBorder="1" applyAlignment="1">
      <alignment horizontal="center" vertical="center"/>
    </xf>
    <xf numFmtId="0" fontId="94" fillId="36" borderId="15" xfId="0" applyFont="1" applyFill="1" applyBorder="1"/>
    <xf numFmtId="0" fontId="21" fillId="35" borderId="67" xfId="0" applyFont="1" applyFill="1" applyBorder="1" applyAlignment="1">
      <alignment horizontal="center" vertical="center"/>
    </xf>
    <xf numFmtId="0" fontId="21" fillId="36" borderId="20" xfId="0" applyFont="1" applyFill="1" applyBorder="1" applyAlignment="1">
      <alignment horizontal="center" vertical="center"/>
    </xf>
    <xf numFmtId="0" fontId="21" fillId="36" borderId="73" xfId="0" applyFont="1" applyFill="1" applyBorder="1" applyAlignment="1">
      <alignment horizontal="center" vertical="center"/>
    </xf>
    <xf numFmtId="0" fontId="94" fillId="36" borderId="25" xfId="0" applyFont="1" applyFill="1" applyBorder="1"/>
    <xf numFmtId="0" fontId="94" fillId="36" borderId="40" xfId="0" applyFont="1" applyFill="1" applyBorder="1"/>
    <xf numFmtId="0" fontId="94" fillId="36" borderId="61" xfId="0" applyFont="1" applyFill="1" applyBorder="1"/>
    <xf numFmtId="0" fontId="0" fillId="0" borderId="0" xfId="0" applyAlignment="1">
      <alignment horizontal="center"/>
    </xf>
    <xf numFmtId="0" fontId="0" fillId="0" borderId="58" xfId="0" applyFill="1" applyBorder="1"/>
    <xf numFmtId="0" fontId="0" fillId="0" borderId="62" xfId="0" applyFill="1" applyBorder="1"/>
    <xf numFmtId="0" fontId="44" fillId="0" borderId="62" xfId="0" applyFont="1" applyFill="1" applyBorder="1"/>
    <xf numFmtId="0" fontId="0" fillId="0" borderId="62" xfId="0" applyFill="1" applyBorder="1" applyAlignment="1">
      <alignment horizontal="center" vertical="center"/>
    </xf>
    <xf numFmtId="0" fontId="0" fillId="0" borderId="78" xfId="0" applyFill="1" applyBorder="1"/>
    <xf numFmtId="0" fontId="0" fillId="0" borderId="59" xfId="0" applyFill="1" applyBorder="1"/>
    <xf numFmtId="0" fontId="95" fillId="0" borderId="58" xfId="0" applyFont="1" applyFill="1" applyBorder="1"/>
    <xf numFmtId="0" fontId="0" fillId="0" borderId="75" xfId="0" applyFill="1" applyBorder="1"/>
    <xf numFmtId="0" fontId="0" fillId="0" borderId="18" xfId="0" applyFill="1" applyBorder="1"/>
    <xf numFmtId="0" fontId="3" fillId="0" borderId="6" xfId="0" applyFont="1" applyFill="1" applyBorder="1" applyAlignment="1">
      <alignment horizontal="center" vertical="center" wrapText="1"/>
    </xf>
    <xf numFmtId="0" fontId="0" fillId="0" borderId="26" xfId="0" applyFill="1" applyBorder="1"/>
    <xf numFmtId="0" fontId="0" fillId="0" borderId="6" xfId="0" applyFill="1" applyBorder="1"/>
    <xf numFmtId="0" fontId="0" fillId="0" borderId="18" xfId="0" applyFill="1" applyBorder="1" applyAlignment="1">
      <alignment horizontal="center" vertical="center"/>
    </xf>
    <xf numFmtId="0" fontId="0" fillId="0" borderId="10" xfId="0" applyFill="1" applyBorder="1"/>
    <xf numFmtId="0" fontId="0" fillId="0" borderId="14" xfId="0" applyFill="1" applyBorder="1"/>
    <xf numFmtId="0" fontId="44" fillId="0" borderId="18" xfId="0" applyFont="1" applyFill="1" applyBorder="1"/>
    <xf numFmtId="0" fontId="7" fillId="6" borderId="29" xfId="0" applyFont="1" applyFill="1" applyBorder="1" applyAlignment="1">
      <alignment horizontal="center" vertical="center" wrapText="1"/>
    </xf>
    <xf numFmtId="0" fontId="101" fillId="35" borderId="5" xfId="0" applyFont="1" applyFill="1" applyBorder="1" applyAlignment="1">
      <alignment horizontal="center" vertical="center" wrapText="1"/>
    </xf>
    <xf numFmtId="0" fontId="60" fillId="0" borderId="6" xfId="0" applyFont="1" applyBorder="1" applyAlignment="1">
      <alignment horizontal="left" vertical="center" wrapText="1"/>
    </xf>
    <xf numFmtId="0" fontId="60" fillId="0" borderId="18" xfId="0" applyFont="1" applyBorder="1" applyAlignment="1">
      <alignment horizontal="left" vertical="center" wrapText="1"/>
    </xf>
    <xf numFmtId="0" fontId="61" fillId="0" borderId="18" xfId="0" applyFont="1" applyBorder="1" applyAlignment="1">
      <alignment horizontal="left" vertical="center" wrapText="1"/>
    </xf>
    <xf numFmtId="0" fontId="60" fillId="0" borderId="6" xfId="0" applyFont="1" applyBorder="1" applyAlignment="1">
      <alignment vertical="center" wrapText="1"/>
    </xf>
    <xf numFmtId="0" fontId="61" fillId="0" borderId="18" xfId="0" applyFont="1" applyBorder="1" applyAlignment="1">
      <alignment vertical="center" wrapText="1"/>
    </xf>
    <xf numFmtId="0" fontId="93" fillId="8" borderId="20" xfId="0" applyFont="1" applyFill="1" applyBorder="1"/>
    <xf numFmtId="0" fontId="93" fillId="5" borderId="19" xfId="0" applyFont="1" applyFill="1" applyBorder="1"/>
    <xf numFmtId="0" fontId="60" fillId="38" borderId="26" xfId="0" applyFont="1" applyFill="1" applyBorder="1" applyAlignment="1">
      <alignment horizontal="center" vertical="center" wrapText="1"/>
    </xf>
    <xf numFmtId="0" fontId="93" fillId="5" borderId="15" xfId="0" applyFont="1" applyFill="1" applyBorder="1"/>
    <xf numFmtId="0" fontId="21" fillId="8" borderId="20" xfId="0" applyFont="1" applyFill="1" applyBorder="1" applyAlignment="1">
      <alignment horizontal="center" vertical="center"/>
    </xf>
    <xf numFmtId="0" fontId="21" fillId="35" borderId="51" xfId="0" applyFont="1" applyFill="1" applyBorder="1" applyAlignment="1">
      <alignment horizontal="center" vertical="center"/>
    </xf>
    <xf numFmtId="0" fontId="94" fillId="36" borderId="7" xfId="0" applyFont="1" applyFill="1" applyBorder="1"/>
    <xf numFmtId="0" fontId="94" fillId="36" borderId="50" xfId="0" applyFont="1" applyFill="1" applyBorder="1"/>
    <xf numFmtId="0" fontId="94" fillId="36" borderId="71" xfId="0" applyFont="1" applyFill="1" applyBorder="1"/>
    <xf numFmtId="0" fontId="21" fillId="36" borderId="62" xfId="0" applyFont="1" applyFill="1" applyBorder="1" applyAlignment="1">
      <alignment horizontal="center" vertical="center"/>
    </xf>
    <xf numFmtId="0" fontId="21" fillId="36" borderId="59" xfId="0" applyFont="1" applyFill="1" applyBorder="1" applyAlignment="1">
      <alignment horizontal="center" vertical="center"/>
    </xf>
    <xf numFmtId="0" fontId="21" fillId="36" borderId="12" xfId="0" applyFont="1" applyFill="1" applyBorder="1" applyAlignment="1">
      <alignment horizontal="center" vertical="center"/>
    </xf>
    <xf numFmtId="0" fontId="21" fillId="36" borderId="56" xfId="0" applyFont="1" applyFill="1" applyBorder="1" applyAlignment="1">
      <alignment horizontal="center" vertical="center"/>
    </xf>
    <xf numFmtId="0" fontId="94" fillId="36" borderId="43" xfId="0" applyFont="1" applyFill="1" applyBorder="1"/>
    <xf numFmtId="0" fontId="98" fillId="36" borderId="42" xfId="0" applyFont="1" applyFill="1" applyBorder="1" applyAlignment="1">
      <alignment vertical="center" wrapText="1"/>
    </xf>
    <xf numFmtId="0" fontId="98" fillId="36" borderId="16" xfId="0" applyFont="1" applyFill="1" applyBorder="1" applyAlignment="1">
      <alignment vertical="center" wrapText="1"/>
    </xf>
    <xf numFmtId="0" fontId="98" fillId="36" borderId="25" xfId="0" applyFont="1" applyFill="1" applyBorder="1" applyAlignment="1">
      <alignment vertical="center" wrapText="1"/>
    </xf>
    <xf numFmtId="0" fontId="98" fillId="36" borderId="20" xfId="0" applyFont="1" applyFill="1" applyBorder="1" applyAlignment="1">
      <alignment vertical="center" wrapText="1"/>
    </xf>
    <xf numFmtId="0" fontId="98" fillId="36" borderId="61" xfId="0" applyFont="1" applyFill="1" applyBorder="1" applyAlignment="1">
      <alignment vertical="center" wrapText="1"/>
    </xf>
    <xf numFmtId="0" fontId="98" fillId="36" borderId="19" xfId="0" applyFont="1" applyFill="1" applyBorder="1" applyAlignment="1">
      <alignment vertical="center" wrapText="1"/>
    </xf>
    <xf numFmtId="0" fontId="98" fillId="36" borderId="15" xfId="0" applyFont="1" applyFill="1" applyBorder="1" applyAlignment="1">
      <alignment vertical="center" wrapText="1"/>
    </xf>
    <xf numFmtId="0" fontId="21" fillId="36" borderId="58" xfId="0" applyFont="1" applyFill="1" applyBorder="1" applyAlignment="1">
      <alignment horizontal="center" vertical="center"/>
    </xf>
    <xf numFmtId="0" fontId="21" fillId="36" borderId="8" xfId="0" applyFont="1" applyFill="1" applyBorder="1" applyAlignment="1">
      <alignment horizontal="center" vertical="center"/>
    </xf>
    <xf numFmtId="0" fontId="21" fillId="36" borderId="37" xfId="0" applyFont="1" applyFill="1" applyBorder="1" applyAlignment="1">
      <alignment horizontal="center" vertical="center"/>
    </xf>
    <xf numFmtId="0" fontId="94" fillId="39" borderId="8" xfId="0" applyFont="1" applyFill="1" applyBorder="1"/>
    <xf numFmtId="0" fontId="94" fillId="39" borderId="9" xfId="0" applyFont="1" applyFill="1" applyBorder="1"/>
    <xf numFmtId="0" fontId="94" fillId="39" borderId="20" xfId="0" applyFont="1" applyFill="1" applyBorder="1"/>
    <xf numFmtId="0" fontId="94" fillId="39" borderId="21" xfId="0" applyFont="1" applyFill="1" applyBorder="1"/>
    <xf numFmtId="0" fontId="94" fillId="39" borderId="50" xfId="0" applyFont="1" applyFill="1" applyBorder="1"/>
    <xf numFmtId="0" fontId="94" fillId="39" borderId="68" xfId="0" applyFont="1" applyFill="1" applyBorder="1"/>
    <xf numFmtId="0" fontId="94" fillId="39" borderId="16" xfId="0" applyFont="1" applyFill="1" applyBorder="1"/>
    <xf numFmtId="0" fontId="94" fillId="39" borderId="20" xfId="0" applyFont="1" applyFill="1" applyBorder="1" applyAlignment="1">
      <alignment horizontal="center" vertical="center"/>
    </xf>
    <xf numFmtId="0" fontId="94" fillId="39" borderId="21" xfId="0" applyFont="1" applyFill="1" applyBorder="1" applyAlignment="1">
      <alignment horizontal="center" vertical="center"/>
    </xf>
    <xf numFmtId="0" fontId="94" fillId="39" borderId="27" xfId="0" applyFont="1" applyFill="1" applyBorder="1"/>
    <xf numFmtId="0" fontId="94" fillId="39" borderId="51" xfId="0" applyFont="1" applyFill="1" applyBorder="1"/>
    <xf numFmtId="0" fontId="94" fillId="39" borderId="12" xfId="0" applyFont="1" applyFill="1" applyBorder="1"/>
    <xf numFmtId="0" fontId="94" fillId="39" borderId="13" xfId="0" applyFont="1" applyFill="1" applyBorder="1"/>
    <xf numFmtId="0" fontId="94" fillId="39" borderId="17" xfId="0" applyFont="1" applyFill="1" applyBorder="1"/>
    <xf numFmtId="0" fontId="94" fillId="39" borderId="8" xfId="0" applyFont="1" applyFill="1" applyBorder="1" applyAlignment="1">
      <alignment horizontal="center" vertical="center"/>
    </xf>
    <xf numFmtId="0" fontId="94" fillId="39" borderId="9" xfId="0" applyFont="1" applyFill="1" applyBorder="1" applyAlignment="1">
      <alignment horizontal="center" vertical="center"/>
    </xf>
    <xf numFmtId="0" fontId="90" fillId="39" borderId="20" xfId="0" applyFont="1" applyFill="1" applyBorder="1" applyAlignment="1">
      <alignment vertical="center" textRotation="90"/>
    </xf>
    <xf numFmtId="0" fontId="21" fillId="39" borderId="20" xfId="0" applyFont="1" applyFill="1" applyBorder="1" applyAlignment="1">
      <alignment horizontal="center" vertical="center"/>
    </xf>
    <xf numFmtId="0" fontId="21" fillId="39" borderId="73" xfId="0" applyFont="1" applyFill="1" applyBorder="1" applyAlignment="1">
      <alignment horizontal="center" vertical="center"/>
    </xf>
    <xf numFmtId="0" fontId="21" fillId="39" borderId="67" xfId="0" applyFont="1" applyFill="1" applyBorder="1" applyAlignment="1">
      <alignment horizontal="center" vertical="center"/>
    </xf>
    <xf numFmtId="0" fontId="94" fillId="39" borderId="25" xfId="0" applyFont="1" applyFill="1" applyBorder="1"/>
    <xf numFmtId="0" fontId="94" fillId="39" borderId="42" xfId="0" applyFont="1" applyFill="1" applyBorder="1"/>
    <xf numFmtId="0" fontId="94" fillId="39" borderId="40" xfId="0" applyFont="1" applyFill="1" applyBorder="1"/>
    <xf numFmtId="0" fontId="94" fillId="39" borderId="61" xfId="0" applyFont="1" applyFill="1" applyBorder="1"/>
    <xf numFmtId="0" fontId="90" fillId="39" borderId="8" xfId="0" applyFont="1" applyFill="1" applyBorder="1" applyAlignment="1">
      <alignment vertical="center" textRotation="90"/>
    </xf>
    <xf numFmtId="0" fontId="94" fillId="39" borderId="67" xfId="0" applyFont="1" applyFill="1" applyBorder="1" applyAlignment="1">
      <alignment horizontal="center" vertical="center"/>
    </xf>
    <xf numFmtId="0" fontId="90" fillId="39" borderId="12" xfId="0" applyFont="1" applyFill="1" applyBorder="1" applyAlignment="1">
      <alignment vertical="center" textRotation="90"/>
    </xf>
    <xf numFmtId="0" fontId="94" fillId="39" borderId="50" xfId="0" applyFont="1" applyFill="1" applyBorder="1" applyAlignment="1">
      <alignment horizontal="center" vertical="center"/>
    </xf>
    <xf numFmtId="0" fontId="94" fillId="39" borderId="68" xfId="0" applyFont="1" applyFill="1" applyBorder="1" applyAlignment="1">
      <alignment horizontal="center" vertical="center"/>
    </xf>
    <xf numFmtId="0" fontId="94" fillId="39" borderId="52" xfId="0" applyFont="1" applyFill="1" applyBorder="1"/>
    <xf numFmtId="0" fontId="94" fillId="39" borderId="69" xfId="0" applyFont="1" applyFill="1" applyBorder="1"/>
    <xf numFmtId="0" fontId="94" fillId="40" borderId="38" xfId="0" applyFont="1" applyFill="1" applyBorder="1"/>
    <xf numFmtId="0" fontId="94" fillId="40" borderId="8" xfId="0" applyFont="1" applyFill="1" applyBorder="1"/>
    <xf numFmtId="0" fontId="94" fillId="40" borderId="9" xfId="0" applyFont="1" applyFill="1" applyBorder="1"/>
    <xf numFmtId="0" fontId="94" fillId="40" borderId="19" xfId="0" applyFont="1" applyFill="1" applyBorder="1"/>
    <xf numFmtId="0" fontId="94" fillId="40" borderId="20" xfId="0" applyFont="1" applyFill="1" applyBorder="1"/>
    <xf numFmtId="0" fontId="94" fillId="40" borderId="21" xfId="0" applyFont="1" applyFill="1" applyBorder="1"/>
    <xf numFmtId="0" fontId="94" fillId="40" borderId="78" xfId="0" applyFont="1" applyFill="1" applyBorder="1"/>
    <xf numFmtId="0" fontId="94" fillId="40" borderId="27" xfId="0" applyFont="1" applyFill="1" applyBorder="1"/>
    <xf numFmtId="0" fontId="94" fillId="40" borderId="68" xfId="0" applyFont="1" applyFill="1" applyBorder="1"/>
    <xf numFmtId="0" fontId="94" fillId="40" borderId="42" xfId="0" applyFont="1" applyFill="1" applyBorder="1"/>
    <xf numFmtId="0" fontId="94" fillId="40" borderId="16" xfId="0" applyFont="1" applyFill="1" applyBorder="1"/>
    <xf numFmtId="0" fontId="94" fillId="40" borderId="17" xfId="0" applyFont="1" applyFill="1" applyBorder="1"/>
    <xf numFmtId="0" fontId="94" fillId="40" borderId="25" xfId="0" applyFont="1" applyFill="1" applyBorder="1"/>
    <xf numFmtId="0" fontId="94" fillId="40" borderId="25" xfId="0" applyFont="1" applyFill="1" applyBorder="1" applyAlignment="1">
      <alignment horizontal="center" vertical="center"/>
    </xf>
    <xf numFmtId="0" fontId="94" fillId="40" borderId="50" xfId="0" applyFont="1" applyFill="1" applyBorder="1"/>
    <xf numFmtId="0" fontId="94" fillId="40" borderId="51" xfId="0" applyFont="1" applyFill="1" applyBorder="1"/>
    <xf numFmtId="0" fontId="94" fillId="40" borderId="7" xfId="0" applyFont="1" applyFill="1" applyBorder="1"/>
    <xf numFmtId="0" fontId="94" fillId="40" borderId="73" xfId="0" applyFont="1" applyFill="1" applyBorder="1"/>
    <xf numFmtId="0" fontId="94" fillId="40" borderId="67" xfId="0" applyFont="1" applyFill="1" applyBorder="1"/>
    <xf numFmtId="0" fontId="94" fillId="40" borderId="61" xfId="0" applyFont="1" applyFill="1" applyBorder="1" applyAlignment="1">
      <alignment horizontal="center" vertical="center"/>
    </xf>
    <xf numFmtId="0" fontId="94" fillId="40" borderId="20" xfId="0" applyFont="1" applyFill="1" applyBorder="1" applyAlignment="1">
      <alignment horizontal="center" vertical="center"/>
    </xf>
    <xf numFmtId="0" fontId="94" fillId="40" borderId="67" xfId="0" applyFont="1" applyFill="1" applyBorder="1" applyAlignment="1">
      <alignment horizontal="center" vertical="center"/>
    </xf>
    <xf numFmtId="0" fontId="94" fillId="40" borderId="11" xfId="0" applyFont="1" applyFill="1" applyBorder="1"/>
    <xf numFmtId="0" fontId="94" fillId="40" borderId="12" xfId="0" applyFont="1" applyFill="1" applyBorder="1"/>
    <xf numFmtId="0" fontId="94" fillId="40" borderId="13" xfId="0" applyFont="1" applyFill="1" applyBorder="1"/>
    <xf numFmtId="0" fontId="94" fillId="40" borderId="19" xfId="0" applyFont="1" applyFill="1" applyBorder="1" applyAlignment="1">
      <alignment horizontal="center" vertical="center"/>
    </xf>
    <xf numFmtId="0" fontId="90" fillId="40" borderId="20" xfId="0" applyFont="1" applyFill="1" applyBorder="1" applyAlignment="1">
      <alignment horizontal="center" vertical="center" textRotation="90"/>
    </xf>
    <xf numFmtId="0" fontId="97" fillId="40" borderId="25" xfId="0" applyFont="1" applyFill="1" applyBorder="1"/>
    <xf numFmtId="0" fontId="94" fillId="40" borderId="73" xfId="0" applyFont="1" applyFill="1" applyBorder="1" applyAlignment="1">
      <alignment horizontal="center" vertical="center"/>
    </xf>
    <xf numFmtId="0" fontId="94" fillId="40" borderId="38" xfId="0" applyFont="1" applyFill="1" applyBorder="1" applyAlignment="1">
      <alignment horizontal="center" vertical="center"/>
    </xf>
    <xf numFmtId="0" fontId="94" fillId="40" borderId="7" xfId="0" applyFont="1" applyFill="1" applyBorder="1" applyAlignment="1">
      <alignment horizontal="center" vertical="center"/>
    </xf>
    <xf numFmtId="0" fontId="94" fillId="40" borderId="39" xfId="0" applyFont="1" applyFill="1" applyBorder="1" applyAlignment="1">
      <alignment horizontal="center" vertical="center"/>
    </xf>
    <xf numFmtId="0" fontId="94" fillId="40" borderId="15" xfId="0" applyFont="1" applyFill="1" applyBorder="1" applyAlignment="1">
      <alignment horizontal="center" vertical="center"/>
    </xf>
    <xf numFmtId="0" fontId="94" fillId="40" borderId="42" xfId="0" applyFont="1" applyFill="1" applyBorder="1" applyAlignment="1">
      <alignment horizontal="center" vertical="center"/>
    </xf>
    <xf numFmtId="0" fontId="94" fillId="40" borderId="63" xfId="0" applyFont="1" applyFill="1" applyBorder="1" applyAlignment="1">
      <alignment horizontal="center" vertical="center"/>
    </xf>
    <xf numFmtId="0" fontId="99" fillId="40" borderId="20" xfId="0" applyFont="1" applyFill="1" applyBorder="1" applyAlignment="1">
      <alignment horizontal="center" vertical="center" wrapText="1"/>
    </xf>
    <xf numFmtId="0" fontId="90" fillId="40" borderId="16" xfId="0" applyFont="1" applyFill="1" applyBorder="1" applyAlignment="1">
      <alignment horizontal="center" vertical="center" textRotation="90"/>
    </xf>
    <xf numFmtId="0" fontId="96" fillId="40" borderId="20" xfId="0" applyFont="1" applyFill="1" applyBorder="1" applyAlignment="1">
      <alignment horizontal="center" vertical="center" textRotation="90"/>
    </xf>
    <xf numFmtId="0" fontId="93" fillId="41" borderId="38" xfId="0" applyFont="1" applyFill="1" applyBorder="1"/>
    <xf numFmtId="0" fontId="93" fillId="41" borderId="8" xfId="0" applyFont="1" applyFill="1" applyBorder="1"/>
    <xf numFmtId="0" fontId="93" fillId="41" borderId="19" xfId="0" applyFont="1" applyFill="1" applyBorder="1"/>
    <xf numFmtId="0" fontId="93" fillId="41" borderId="20" xfId="0" applyFont="1" applyFill="1" applyBorder="1"/>
    <xf numFmtId="0" fontId="93" fillId="41" borderId="21" xfId="0" applyFont="1" applyFill="1" applyBorder="1"/>
    <xf numFmtId="0" fontId="94" fillId="41" borderId="20" xfId="0" applyFont="1" applyFill="1" applyBorder="1"/>
    <xf numFmtId="0" fontId="94" fillId="41" borderId="21" xfId="0" applyFont="1" applyFill="1" applyBorder="1"/>
    <xf numFmtId="0" fontId="94" fillId="41" borderId="64" xfId="0" applyFont="1" applyFill="1" applyBorder="1" applyAlignment="1">
      <alignment horizontal="center" vertical="center"/>
    </xf>
    <xf numFmtId="0" fontId="94" fillId="41" borderId="50" xfId="0" applyFont="1" applyFill="1" applyBorder="1" applyAlignment="1">
      <alignment horizontal="center" vertical="center"/>
    </xf>
    <xf numFmtId="0" fontId="94" fillId="41" borderId="68" xfId="0" applyFont="1" applyFill="1" applyBorder="1" applyAlignment="1">
      <alignment horizontal="center" vertical="center"/>
    </xf>
    <xf numFmtId="0" fontId="94" fillId="38" borderId="57" xfId="0" applyFont="1" applyFill="1" applyBorder="1" applyAlignment="1">
      <alignment horizontal="center" vertical="center"/>
    </xf>
    <xf numFmtId="0" fontId="94" fillId="38" borderId="11" xfId="0" applyFont="1" applyFill="1" applyBorder="1" applyAlignment="1">
      <alignment horizontal="center" vertical="center"/>
    </xf>
    <xf numFmtId="0" fontId="93" fillId="41" borderId="7" xfId="0" applyFont="1" applyFill="1" applyBorder="1"/>
    <xf numFmtId="0" fontId="93" fillId="41" borderId="25" xfId="0" applyFont="1" applyFill="1" applyBorder="1"/>
    <xf numFmtId="0" fontId="21" fillId="41" borderId="62" xfId="0" applyFont="1" applyFill="1" applyBorder="1" applyAlignment="1">
      <alignment horizontal="center" vertical="center"/>
    </xf>
    <xf numFmtId="0" fontId="21" fillId="41" borderId="20" xfId="0" applyFont="1" applyFill="1" applyBorder="1" applyAlignment="1">
      <alignment horizontal="center" vertical="center"/>
    </xf>
    <xf numFmtId="0" fontId="21" fillId="41" borderId="73" xfId="0" applyFont="1" applyFill="1" applyBorder="1" applyAlignment="1">
      <alignment horizontal="center" vertical="center"/>
    </xf>
    <xf numFmtId="0" fontId="93" fillId="41" borderId="16" xfId="0" applyFont="1" applyFill="1" applyBorder="1"/>
    <xf numFmtId="0" fontId="93" fillId="41" borderId="17" xfId="0" applyFont="1" applyFill="1" applyBorder="1"/>
    <xf numFmtId="0" fontId="21" fillId="41" borderId="67" xfId="0" applyFont="1" applyFill="1" applyBorder="1" applyAlignment="1">
      <alignment horizontal="center" vertical="center"/>
    </xf>
    <xf numFmtId="0" fontId="94" fillId="41" borderId="19" xfId="0" applyFont="1" applyFill="1" applyBorder="1"/>
    <xf numFmtId="0" fontId="21" fillId="41" borderId="78" xfId="0" applyFont="1" applyFill="1" applyBorder="1" applyAlignment="1">
      <alignment horizontal="center" vertical="center"/>
    </xf>
    <xf numFmtId="0" fontId="21" fillId="41" borderId="79" xfId="0" applyFont="1" applyFill="1" applyBorder="1" applyAlignment="1">
      <alignment horizontal="center" vertical="center"/>
    </xf>
    <xf numFmtId="0" fontId="94" fillId="41" borderId="57" xfId="0" applyFont="1" applyFill="1" applyBorder="1"/>
    <xf numFmtId="0" fontId="94" fillId="41" borderId="12" xfId="0" applyFont="1" applyFill="1" applyBorder="1"/>
    <xf numFmtId="0" fontId="94" fillId="38" borderId="41" xfId="0" applyFont="1" applyFill="1" applyBorder="1" applyAlignment="1">
      <alignment horizontal="center" vertical="center"/>
    </xf>
    <xf numFmtId="0" fontId="94" fillId="38" borderId="59" xfId="0" applyFont="1" applyFill="1" applyBorder="1" applyAlignment="1">
      <alignment horizontal="center" vertical="center"/>
    </xf>
    <xf numFmtId="0" fontId="94" fillId="38" borderId="12" xfId="0" applyFont="1" applyFill="1" applyBorder="1" applyAlignment="1">
      <alignment horizontal="center" vertical="center"/>
    </xf>
    <xf numFmtId="0" fontId="0" fillId="38" borderId="78" xfId="0" applyFill="1" applyBorder="1" applyAlignment="1">
      <alignment horizontal="center" vertical="center"/>
    </xf>
    <xf numFmtId="0" fontId="94" fillId="41" borderId="41" xfId="0" applyFont="1" applyFill="1" applyBorder="1" applyAlignment="1">
      <alignment horizontal="center" vertical="center"/>
    </xf>
    <xf numFmtId="0" fontId="94" fillId="41" borderId="38" xfId="0" applyFont="1" applyFill="1" applyBorder="1"/>
    <xf numFmtId="0" fontId="94" fillId="41" borderId="8" xfId="0" applyFont="1" applyFill="1" applyBorder="1"/>
    <xf numFmtId="0" fontId="94" fillId="41" borderId="9" xfId="0" applyFont="1" applyFill="1" applyBorder="1"/>
    <xf numFmtId="0" fontId="94" fillId="41" borderId="57" xfId="0" applyFont="1" applyFill="1" applyBorder="1" applyAlignment="1">
      <alignment horizontal="center" vertical="center"/>
    </xf>
    <xf numFmtId="0" fontId="94" fillId="41" borderId="11" xfId="0" applyFont="1" applyFill="1" applyBorder="1" applyAlignment="1">
      <alignment horizontal="center" vertical="center"/>
    </xf>
    <xf numFmtId="0" fontId="94" fillId="41" borderId="25" xfId="0" applyFont="1" applyFill="1" applyBorder="1"/>
    <xf numFmtId="0" fontId="94" fillId="41" borderId="19" xfId="0" applyFont="1" applyFill="1" applyBorder="1" applyAlignment="1">
      <alignment horizontal="center" vertical="center"/>
    </xf>
    <xf numFmtId="0" fontId="94" fillId="41" borderId="25" xfId="0" applyFont="1" applyFill="1" applyBorder="1" applyAlignment="1">
      <alignment horizontal="center" vertical="center"/>
    </xf>
    <xf numFmtId="0" fontId="94" fillId="41" borderId="16" xfId="0" applyFont="1" applyFill="1" applyBorder="1"/>
    <xf numFmtId="0" fontId="94" fillId="41" borderId="17" xfId="0" applyFont="1" applyFill="1" applyBorder="1"/>
    <xf numFmtId="0" fontId="94" fillId="41" borderId="67" xfId="0" applyFont="1" applyFill="1" applyBorder="1" applyAlignment="1">
      <alignment horizontal="center" vertical="center"/>
    </xf>
    <xf numFmtId="0" fontId="94" fillId="41" borderId="42" xfId="0" applyFont="1" applyFill="1" applyBorder="1"/>
    <xf numFmtId="0" fontId="94" fillId="41" borderId="42" xfId="0" applyFont="1" applyFill="1" applyBorder="1" applyAlignment="1">
      <alignment horizontal="center" vertical="center"/>
    </xf>
    <xf numFmtId="0" fontId="94" fillId="41" borderId="78" xfId="0" applyFont="1" applyFill="1" applyBorder="1" applyAlignment="1">
      <alignment horizontal="center" vertical="center"/>
    </xf>
    <xf numFmtId="0" fontId="94" fillId="41" borderId="71" xfId="0" applyFont="1" applyFill="1" applyBorder="1" applyAlignment="1">
      <alignment horizontal="center" vertical="center"/>
    </xf>
    <xf numFmtId="0" fontId="94" fillId="41" borderId="50" xfId="0" applyFont="1" applyFill="1" applyBorder="1"/>
    <xf numFmtId="0" fontId="94" fillId="41" borderId="27" xfId="0" applyFont="1" applyFill="1" applyBorder="1"/>
    <xf numFmtId="0" fontId="94" fillId="41" borderId="7" xfId="0" applyFont="1" applyFill="1" applyBorder="1"/>
    <xf numFmtId="0" fontId="94" fillId="41" borderId="43" xfId="0" applyFont="1" applyFill="1" applyBorder="1"/>
    <xf numFmtId="0" fontId="94" fillId="41" borderId="61" xfId="0" applyFont="1" applyFill="1" applyBorder="1"/>
    <xf numFmtId="0" fontId="94" fillId="41" borderId="73" xfId="0" applyFont="1" applyFill="1" applyBorder="1" applyAlignment="1">
      <alignment horizontal="center" vertical="center"/>
    </xf>
    <xf numFmtId="0" fontId="61" fillId="0" borderId="26" xfId="0" applyFont="1" applyBorder="1" applyAlignment="1">
      <alignment vertical="center" wrapText="1"/>
    </xf>
    <xf numFmtId="0" fontId="94" fillId="38" borderId="56" xfId="0" applyFont="1" applyFill="1" applyBorder="1" applyAlignment="1">
      <alignment horizontal="center" vertical="center"/>
    </xf>
    <xf numFmtId="0" fontId="94" fillId="38" borderId="12" xfId="0" applyFont="1" applyFill="1" applyBorder="1"/>
    <xf numFmtId="0" fontId="94" fillId="38" borderId="13" xfId="0" applyFont="1" applyFill="1" applyBorder="1"/>
    <xf numFmtId="0" fontId="94" fillId="38" borderId="50" xfId="0" applyFont="1" applyFill="1" applyBorder="1" applyAlignment="1">
      <alignment horizontal="center" vertical="center"/>
    </xf>
    <xf numFmtId="0" fontId="94" fillId="38" borderId="13" xfId="0" applyFont="1" applyFill="1" applyBorder="1" applyAlignment="1">
      <alignment horizontal="center" vertical="center"/>
    </xf>
    <xf numFmtId="0" fontId="0" fillId="38" borderId="78" xfId="0" applyFill="1" applyBorder="1"/>
    <xf numFmtId="0" fontId="94" fillId="41" borderId="73" xfId="0" applyFont="1" applyFill="1" applyBorder="1"/>
    <xf numFmtId="0" fontId="93" fillId="41" borderId="27" xfId="0" applyFont="1" applyFill="1" applyBorder="1"/>
    <xf numFmtId="0" fontId="7" fillId="6" borderId="20" xfId="0" applyFont="1" applyFill="1" applyBorder="1" applyAlignment="1">
      <alignment horizontal="center" vertical="center" wrapText="1"/>
    </xf>
    <xf numFmtId="0" fontId="94" fillId="41" borderId="46" xfId="0" applyFont="1" applyFill="1" applyBorder="1"/>
    <xf numFmtId="0" fontId="61" fillId="0" borderId="6" xfId="0" applyFont="1" applyBorder="1" applyAlignment="1">
      <alignment horizontal="left" vertical="center" wrapText="1"/>
    </xf>
    <xf numFmtId="0" fontId="94" fillId="7" borderId="8" xfId="0" applyFont="1" applyFill="1" applyBorder="1"/>
    <xf numFmtId="0" fontId="94" fillId="7" borderId="20" xfId="0" applyFont="1" applyFill="1" applyBorder="1"/>
    <xf numFmtId="0" fontId="94" fillId="42" borderId="25" xfId="0" applyFont="1" applyFill="1" applyBorder="1"/>
    <xf numFmtId="0" fontId="94" fillId="5" borderId="25" xfId="0" applyFont="1" applyFill="1" applyBorder="1"/>
    <xf numFmtId="0" fontId="61" fillId="0" borderId="6" xfId="0" applyFont="1" applyBorder="1" applyAlignment="1">
      <alignment vertical="center" wrapText="1"/>
    </xf>
    <xf numFmtId="0" fontId="94" fillId="38" borderId="11" xfId="0" applyFont="1" applyFill="1" applyBorder="1"/>
    <xf numFmtId="0" fontId="94" fillId="38" borderId="57" xfId="0" applyFont="1" applyFill="1" applyBorder="1"/>
    <xf numFmtId="0" fontId="94" fillId="38" borderId="76" xfId="0" applyFont="1" applyFill="1" applyBorder="1"/>
    <xf numFmtId="0" fontId="94" fillId="38" borderId="27" xfId="0" applyFont="1" applyFill="1" applyBorder="1"/>
    <xf numFmtId="0" fontId="94" fillId="38" borderId="51" xfId="0" applyFont="1" applyFill="1" applyBorder="1"/>
    <xf numFmtId="0" fontId="0" fillId="38" borderId="59" xfId="0" applyFill="1" applyBorder="1"/>
    <xf numFmtId="0" fontId="60" fillId="0" borderId="18" xfId="0" applyFont="1" applyBorder="1" applyAlignment="1">
      <alignment vertical="center" wrapText="1"/>
    </xf>
    <xf numFmtId="0" fontId="94" fillId="35" borderId="9" xfId="0" applyFont="1" applyFill="1" applyBorder="1"/>
    <xf numFmtId="0" fontId="94" fillId="35" borderId="25" xfId="0" applyFont="1" applyFill="1" applyBorder="1" applyAlignment="1">
      <alignment horizontal="center" vertical="center"/>
    </xf>
    <xf numFmtId="0" fontId="94" fillId="42" borderId="25" xfId="0" applyFont="1" applyFill="1" applyBorder="1" applyAlignment="1">
      <alignment horizontal="center" vertical="center"/>
    </xf>
    <xf numFmtId="0" fontId="94" fillId="36" borderId="62" xfId="0" applyFont="1" applyFill="1" applyBorder="1"/>
    <xf numFmtId="0" fontId="94" fillId="36" borderId="73" xfId="0" applyFont="1" applyFill="1" applyBorder="1"/>
    <xf numFmtId="0" fontId="94" fillId="8" borderId="20" xfId="0" applyFont="1" applyFill="1" applyBorder="1"/>
    <xf numFmtId="0" fontId="7" fillId="36" borderId="20" xfId="0" applyFont="1" applyFill="1" applyBorder="1" applyAlignment="1">
      <alignment horizontal="center" vertical="center" wrapText="1"/>
    </xf>
    <xf numFmtId="0" fontId="60" fillId="0" borderId="18" xfId="0" applyFont="1" applyBorder="1" applyAlignment="1">
      <alignment horizontal="left" vertical="center"/>
    </xf>
    <xf numFmtId="0" fontId="94" fillId="7" borderId="16" xfId="0" applyFont="1" applyFill="1" applyBorder="1"/>
    <xf numFmtId="0" fontId="21" fillId="41" borderId="25" xfId="0" applyFont="1" applyFill="1" applyBorder="1"/>
    <xf numFmtId="0" fontId="0" fillId="38" borderId="26" xfId="0" applyFill="1" applyBorder="1"/>
    <xf numFmtId="0" fontId="21" fillId="5" borderId="25" xfId="0" applyFont="1" applyFill="1" applyBorder="1"/>
    <xf numFmtId="0" fontId="94" fillId="35" borderId="67" xfId="0" applyFont="1" applyFill="1" applyBorder="1" applyAlignment="1">
      <alignment horizontal="center" vertical="center"/>
    </xf>
    <xf numFmtId="0" fontId="94" fillId="8" borderId="25" xfId="0" applyFont="1" applyFill="1" applyBorder="1" applyAlignment="1">
      <alignment horizontal="center" vertical="center"/>
    </xf>
    <xf numFmtId="0" fontId="94" fillId="8" borderId="50" xfId="0" applyFont="1" applyFill="1" applyBorder="1" applyAlignment="1">
      <alignment horizontal="center" vertical="center"/>
    </xf>
    <xf numFmtId="0" fontId="61" fillId="0" borderId="62" xfId="0" applyFont="1" applyBorder="1" applyAlignment="1">
      <alignment vertical="center" wrapText="1"/>
    </xf>
    <xf numFmtId="0" fontId="60" fillId="0" borderId="62" xfId="0" applyFont="1" applyBorder="1" applyAlignment="1">
      <alignment vertical="center" wrapText="1"/>
    </xf>
    <xf numFmtId="0" fontId="94" fillId="38" borderId="68" xfId="0" applyFont="1" applyFill="1" applyBorder="1" applyAlignment="1">
      <alignment horizontal="center" vertical="center"/>
    </xf>
    <xf numFmtId="0" fontId="7" fillId="6" borderId="8" xfId="0" applyFont="1" applyFill="1" applyBorder="1" applyAlignment="1">
      <alignment horizontal="center" vertical="center" wrapText="1"/>
    </xf>
    <xf numFmtId="0" fontId="94" fillId="41" borderId="62" xfId="0" applyFont="1" applyFill="1" applyBorder="1"/>
    <xf numFmtId="0" fontId="97" fillId="35" borderId="21" xfId="0" applyFont="1" applyFill="1" applyBorder="1"/>
    <xf numFmtId="0" fontId="94" fillId="35" borderId="68" xfId="0" applyFont="1" applyFill="1" applyBorder="1" applyAlignment="1">
      <alignment horizontal="center" vertical="center"/>
    </xf>
    <xf numFmtId="0" fontId="7" fillId="41" borderId="16" xfId="0" applyFont="1" applyFill="1" applyBorder="1" applyAlignment="1">
      <alignment horizontal="center" vertical="center" wrapText="1"/>
    </xf>
    <xf numFmtId="0" fontId="60" fillId="38" borderId="78" xfId="0" applyFont="1" applyFill="1" applyBorder="1" applyAlignment="1">
      <alignment horizontal="center" vertical="center" wrapText="1"/>
    </xf>
    <xf numFmtId="0" fontId="94" fillId="8" borderId="8" xfId="0" applyFont="1" applyFill="1" applyBorder="1"/>
    <xf numFmtId="0" fontId="60" fillId="0" borderId="58" xfId="0" applyFont="1" applyBorder="1" applyAlignment="1">
      <alignment vertical="center" wrapText="1"/>
    </xf>
    <xf numFmtId="0" fontId="94" fillId="5" borderId="19" xfId="0" applyFont="1" applyFill="1" applyBorder="1" applyAlignment="1">
      <alignment horizontal="center" vertical="center"/>
    </xf>
    <xf numFmtId="9" fontId="46" fillId="0" borderId="12" xfId="0" applyNumberFormat="1" applyFont="1" applyFill="1" applyBorder="1" applyAlignment="1">
      <alignment horizontal="center" vertical="center"/>
    </xf>
    <xf numFmtId="0" fontId="60" fillId="0" borderId="18" xfId="0" applyFont="1" applyBorder="1" applyAlignment="1">
      <alignment horizontal="center" vertical="center" wrapText="1"/>
    </xf>
    <xf numFmtId="0" fontId="60" fillId="38" borderId="10" xfId="0" applyFont="1" applyFill="1" applyBorder="1" applyAlignment="1">
      <alignment horizontal="center" vertical="center" wrapText="1"/>
    </xf>
    <xf numFmtId="0" fontId="94" fillId="5" borderId="7" xfId="0" applyFont="1" applyFill="1" applyBorder="1"/>
    <xf numFmtId="0" fontId="94" fillId="41" borderId="37" xfId="0" applyFont="1" applyFill="1" applyBorder="1"/>
    <xf numFmtId="0" fontId="61" fillId="0" borderId="30" xfId="0" applyFont="1" applyBorder="1" applyAlignment="1">
      <alignment vertical="center" wrapText="1"/>
    </xf>
    <xf numFmtId="0" fontId="94" fillId="40" borderId="72" xfId="0" applyFont="1" applyFill="1" applyBorder="1" applyAlignment="1">
      <alignment horizontal="center" vertical="center"/>
    </xf>
    <xf numFmtId="0" fontId="0" fillId="38" borderId="10" xfId="0" applyFill="1" applyBorder="1"/>
    <xf numFmtId="0" fontId="21" fillId="36" borderId="27" xfId="0" applyFont="1" applyFill="1" applyBorder="1" applyAlignment="1">
      <alignment horizontal="center" vertical="center"/>
    </xf>
    <xf numFmtId="0" fontId="21" fillId="36" borderId="71" xfId="0" applyFont="1" applyFill="1" applyBorder="1" applyAlignment="1">
      <alignment horizontal="center" vertical="center"/>
    </xf>
    <xf numFmtId="0" fontId="94" fillId="39" borderId="71" xfId="0" applyFont="1" applyFill="1" applyBorder="1"/>
    <xf numFmtId="0" fontId="94" fillId="40" borderId="71" xfId="0" applyFont="1" applyFill="1" applyBorder="1"/>
    <xf numFmtId="0" fontId="0" fillId="0" borderId="68" xfId="0" applyFill="1" applyBorder="1"/>
    <xf numFmtId="0" fontId="94" fillId="41" borderId="20" xfId="0" applyFont="1" applyFill="1" applyBorder="1" applyAlignment="1">
      <alignment horizontal="center" vertical="center"/>
    </xf>
    <xf numFmtId="0" fontId="94" fillId="7" borderId="25" xfId="0" applyFont="1" applyFill="1" applyBorder="1" applyAlignment="1">
      <alignment horizontal="center" vertical="center"/>
    </xf>
    <xf numFmtId="0" fontId="94" fillId="7" borderId="20" xfId="0" applyFont="1" applyFill="1" applyBorder="1" applyAlignment="1">
      <alignment horizontal="center" vertical="center"/>
    </xf>
    <xf numFmtId="3" fontId="24" fillId="0" borderId="40" xfId="2" applyNumberFormat="1" applyFont="1" applyFill="1" applyBorder="1" applyAlignment="1">
      <alignment horizontal="center" vertical="center"/>
    </xf>
    <xf numFmtId="0" fontId="94" fillId="36" borderId="78" xfId="0" applyFont="1" applyFill="1" applyBorder="1"/>
    <xf numFmtId="0" fontId="94" fillId="5" borderId="25" xfId="0" applyFont="1" applyFill="1" applyBorder="1" applyAlignment="1">
      <alignment horizontal="center" vertical="center"/>
    </xf>
    <xf numFmtId="0" fontId="6" fillId="10" borderId="31"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94" fillId="41" borderId="67" xfId="0" applyFont="1" applyFill="1" applyBorder="1" applyAlignment="1">
      <alignment horizontal="center" vertical="center"/>
    </xf>
    <xf numFmtId="0" fontId="94" fillId="38" borderId="71" xfId="0" applyFont="1" applyFill="1" applyBorder="1" applyAlignment="1">
      <alignment horizontal="center" vertical="center"/>
    </xf>
    <xf numFmtId="0" fontId="94" fillId="38" borderId="27" xfId="0" applyFont="1" applyFill="1" applyBorder="1" applyAlignment="1">
      <alignment horizontal="center" vertical="center"/>
    </xf>
    <xf numFmtId="0" fontId="94" fillId="35" borderId="50" xfId="0" applyFont="1" applyFill="1" applyBorder="1" applyAlignment="1">
      <alignment horizontal="center" vertical="center"/>
    </xf>
    <xf numFmtId="0" fontId="60" fillId="0" borderId="14" xfId="0" applyFont="1" applyBorder="1" applyAlignment="1">
      <alignment horizontal="left" vertical="center" wrapText="1"/>
    </xf>
    <xf numFmtId="0" fontId="0" fillId="5" borderId="0" xfId="0" applyFill="1"/>
    <xf numFmtId="0" fontId="0" fillId="5" borderId="62" xfId="0" applyFill="1" applyBorder="1"/>
    <xf numFmtId="0" fontId="7" fillId="41" borderId="8" xfId="0" applyFont="1" applyFill="1" applyBorder="1" applyAlignment="1">
      <alignment horizontal="center" vertical="center" wrapText="1"/>
    </xf>
    <xf numFmtId="0" fontId="94" fillId="38" borderId="78" xfId="0" applyFont="1" applyFill="1" applyBorder="1" applyAlignment="1">
      <alignment horizontal="center" vertical="center"/>
    </xf>
    <xf numFmtId="0" fontId="94" fillId="35" borderId="17" xfId="0" applyFont="1" applyFill="1" applyBorder="1"/>
    <xf numFmtId="0" fontId="94" fillId="38" borderId="10" xfId="0" applyFont="1" applyFill="1" applyBorder="1" applyAlignment="1">
      <alignment horizontal="center" vertical="center"/>
    </xf>
    <xf numFmtId="0" fontId="94" fillId="35" borderId="9" xfId="0" applyFont="1" applyFill="1" applyBorder="1" applyAlignment="1">
      <alignment horizontal="center" vertical="center"/>
    </xf>
    <xf numFmtId="0" fontId="94" fillId="35" borderId="21" xfId="0" applyFont="1" applyFill="1" applyBorder="1" applyAlignment="1">
      <alignment horizontal="center" vertical="center"/>
    </xf>
    <xf numFmtId="0" fontId="94" fillId="41" borderId="8" xfId="0" applyFont="1" applyFill="1" applyBorder="1" applyAlignment="1">
      <alignment horizontal="center" vertical="center"/>
    </xf>
    <xf numFmtId="0" fontId="94" fillId="41" borderId="21" xfId="0" applyFont="1" applyFill="1" applyBorder="1" applyAlignment="1">
      <alignment horizontal="center" vertical="center"/>
    </xf>
    <xf numFmtId="0" fontId="94" fillId="41" borderId="7" xfId="0" applyFont="1" applyFill="1" applyBorder="1" applyAlignment="1">
      <alignment horizontal="center" vertical="center"/>
    </xf>
    <xf numFmtId="0" fontId="94" fillId="36" borderId="8" xfId="0" applyFont="1" applyFill="1" applyBorder="1" applyAlignment="1">
      <alignment horizontal="center" vertical="center"/>
    </xf>
    <xf numFmtId="0" fontId="94" fillId="36" borderId="25" xfId="0" applyFont="1" applyFill="1" applyBorder="1" applyAlignment="1">
      <alignment horizontal="center" vertical="center"/>
    </xf>
    <xf numFmtId="0" fontId="94" fillId="36" borderId="20" xfId="0" applyFont="1" applyFill="1" applyBorder="1" applyAlignment="1">
      <alignment horizontal="center" vertical="center"/>
    </xf>
    <xf numFmtId="0" fontId="94" fillId="39" borderId="2" xfId="0" applyFont="1" applyFill="1" applyBorder="1" applyAlignment="1">
      <alignment horizontal="center" vertical="center"/>
    </xf>
    <xf numFmtId="0" fontId="94" fillId="39" borderId="52" xfId="0" applyFont="1" applyFill="1" applyBorder="1" applyAlignment="1">
      <alignment horizontal="center" vertical="center"/>
    </xf>
    <xf numFmtId="0" fontId="94" fillId="39" borderId="71" xfId="0" applyFont="1" applyFill="1" applyBorder="1" applyAlignment="1">
      <alignment horizontal="center" vertical="center"/>
    </xf>
    <xf numFmtId="0" fontId="94" fillId="39" borderId="27" xfId="0" applyFont="1" applyFill="1" applyBorder="1" applyAlignment="1">
      <alignment horizontal="center" vertical="center"/>
    </xf>
    <xf numFmtId="0" fontId="94" fillId="40" borderId="8" xfId="0" applyFont="1" applyFill="1" applyBorder="1" applyAlignment="1">
      <alignment horizontal="center" vertical="center"/>
    </xf>
    <xf numFmtId="0" fontId="94" fillId="40" borderId="9" xfId="0" applyFont="1" applyFill="1" applyBorder="1" applyAlignment="1">
      <alignment horizontal="center" vertical="center"/>
    </xf>
    <xf numFmtId="0" fontId="94" fillId="40" borderId="21" xfId="0" applyFont="1" applyFill="1" applyBorder="1" applyAlignment="1">
      <alignment horizontal="center" vertical="center"/>
    </xf>
    <xf numFmtId="0" fontId="94" fillId="0" borderId="6" xfId="0" applyFont="1" applyFill="1" applyBorder="1" applyAlignment="1">
      <alignment horizontal="center" vertical="center"/>
    </xf>
    <xf numFmtId="0" fontId="94" fillId="0" borderId="18" xfId="0" applyFont="1" applyFill="1" applyBorder="1" applyAlignment="1">
      <alignment horizontal="center" vertical="center"/>
    </xf>
    <xf numFmtId="0" fontId="60" fillId="0" borderId="18" xfId="0" applyFont="1" applyFill="1" applyBorder="1" applyAlignment="1">
      <alignment horizontal="left" vertical="center" wrapText="1"/>
    </xf>
    <xf numFmtId="0" fontId="94" fillId="5" borderId="11" xfId="0" applyFont="1" applyFill="1" applyBorder="1" applyAlignment="1">
      <alignment horizontal="center" vertical="center"/>
    </xf>
    <xf numFmtId="0" fontId="61" fillId="0" borderId="14" xfId="0" applyFont="1" applyBorder="1" applyAlignment="1">
      <alignment horizontal="left" vertical="center" wrapText="1"/>
    </xf>
    <xf numFmtId="0" fontId="94" fillId="8" borderId="25" xfId="0" applyFont="1" applyFill="1" applyBorder="1"/>
    <xf numFmtId="0" fontId="94" fillId="35" borderId="73" xfId="0" applyFont="1" applyFill="1" applyBorder="1"/>
    <xf numFmtId="0" fontId="90" fillId="39" borderId="20" xfId="0" applyFont="1" applyFill="1" applyBorder="1" applyAlignment="1">
      <alignment horizontal="center" vertical="center" textRotation="90"/>
    </xf>
    <xf numFmtId="0" fontId="94" fillId="38" borderId="76" xfId="0" applyFont="1" applyFill="1" applyBorder="1" applyAlignment="1">
      <alignment horizontal="center" vertical="center"/>
    </xf>
    <xf numFmtId="0" fontId="0" fillId="0" borderId="35" xfId="0" applyFont="1" applyBorder="1" applyAlignment="1">
      <alignment horizontal="center" vertical="center" wrapText="1"/>
    </xf>
    <xf numFmtId="0" fontId="96" fillId="40" borderId="12" xfId="0" applyFont="1" applyFill="1" applyBorder="1" applyAlignment="1">
      <alignment horizontal="center" vertical="center" textRotation="90"/>
    </xf>
    <xf numFmtId="0" fontId="0" fillId="38" borderId="14" xfId="0" applyFill="1" applyBorder="1"/>
    <xf numFmtId="0" fontId="61" fillId="0" borderId="26" xfId="0" applyFont="1" applyBorder="1" applyAlignment="1">
      <alignment horizontal="left" vertical="center" wrapText="1"/>
    </xf>
    <xf numFmtId="0" fontId="7" fillId="41" borderId="20" xfId="0" applyFont="1" applyFill="1" applyBorder="1" applyAlignment="1">
      <alignment horizontal="center" vertical="center" wrapText="1"/>
    </xf>
    <xf numFmtId="0" fontId="94" fillId="35" borderId="67" xfId="0" applyFont="1" applyFill="1" applyBorder="1"/>
    <xf numFmtId="164" fontId="24" fillId="0" borderId="38" xfId="2" applyNumberFormat="1" applyFont="1" applyFill="1" applyBorder="1" applyAlignment="1">
      <alignment horizontal="center" vertical="center"/>
    </xf>
    <xf numFmtId="164" fontId="24" fillId="0" borderId="8" xfId="2" applyNumberFormat="1" applyFont="1" applyFill="1" applyBorder="1" applyAlignment="1">
      <alignment horizontal="center" vertical="center"/>
    </xf>
    <xf numFmtId="164" fontId="24" fillId="0" borderId="9" xfId="2" applyNumberFormat="1" applyFont="1" applyFill="1" applyBorder="1" applyAlignment="1">
      <alignment horizontal="center" vertical="center"/>
    </xf>
    <xf numFmtId="0" fontId="6" fillId="10" borderId="31"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81" fillId="0" borderId="0" xfId="0" applyFont="1" applyAlignment="1">
      <alignment horizontal="left" vertical="center"/>
    </xf>
    <xf numFmtId="0" fontId="111" fillId="0" borderId="0" xfId="0" applyFont="1" applyFill="1" applyBorder="1" applyProtection="1">
      <protection locked="0"/>
    </xf>
    <xf numFmtId="0" fontId="87" fillId="0" borderId="20" xfId="0" applyFont="1" applyFill="1" applyBorder="1" applyAlignment="1" applyProtection="1">
      <alignment horizontal="left" vertical="center"/>
      <protection locked="0"/>
    </xf>
    <xf numFmtId="0" fontId="87" fillId="0" borderId="80" xfId="0" applyFont="1" applyFill="1" applyBorder="1" applyAlignment="1" applyProtection="1"/>
    <xf numFmtId="0" fontId="87" fillId="0" borderId="81" xfId="0" applyFont="1" applyFill="1" applyBorder="1" applyAlignment="1" applyProtection="1"/>
    <xf numFmtId="0" fontId="113" fillId="0" borderId="80" xfId="0" applyFont="1" applyFill="1" applyBorder="1" applyProtection="1"/>
    <xf numFmtId="0" fontId="113" fillId="0" borderId="81" xfId="0" applyFont="1" applyFill="1" applyBorder="1" applyProtection="1"/>
    <xf numFmtId="0" fontId="114" fillId="0" borderId="80" xfId="0" applyFont="1" applyFill="1" applyBorder="1" applyAlignment="1" applyProtection="1">
      <alignment horizontal="left" vertical="center" wrapText="1"/>
    </xf>
    <xf numFmtId="0" fontId="113" fillId="0" borderId="80" xfId="0" applyFont="1" applyFill="1" applyBorder="1" applyAlignment="1" applyProtection="1">
      <alignment vertical="center" wrapText="1"/>
    </xf>
    <xf numFmtId="0" fontId="114" fillId="0" borderId="81" xfId="0" applyFont="1" applyFill="1" applyBorder="1" applyAlignment="1" applyProtection="1">
      <alignment horizontal="left" vertical="center" wrapText="1"/>
    </xf>
    <xf numFmtId="0" fontId="113" fillId="0" borderId="80" xfId="0" applyFont="1" applyFill="1" applyBorder="1" applyAlignment="1" applyProtection="1">
      <alignment vertical="center"/>
    </xf>
    <xf numFmtId="0" fontId="113" fillId="0" borderId="81" xfId="0" applyFont="1" applyFill="1" applyBorder="1" applyAlignment="1" applyProtection="1">
      <alignment vertical="center"/>
    </xf>
    <xf numFmtId="0" fontId="87" fillId="0" borderId="20" xfId="0" applyFont="1" applyFill="1" applyBorder="1" applyAlignment="1" applyProtection="1">
      <alignment horizontal="left" vertical="center" wrapText="1"/>
      <protection locked="0"/>
    </xf>
    <xf numFmtId="0" fontId="117" fillId="44" borderId="82" xfId="0" applyFont="1" applyFill="1" applyBorder="1" applyAlignment="1" applyProtection="1">
      <alignment horizontal="right" vertical="center" wrapText="1"/>
    </xf>
    <xf numFmtId="0" fontId="118" fillId="44" borderId="83" xfId="0" applyFont="1" applyFill="1" applyBorder="1" applyAlignment="1" applyProtection="1">
      <alignment horizontal="left" vertical="center" wrapText="1"/>
      <protection locked="0"/>
    </xf>
    <xf numFmtId="0" fontId="118" fillId="44" borderId="84" xfId="0" applyFont="1" applyFill="1" applyBorder="1" applyAlignment="1" applyProtection="1">
      <alignment horizontal="left" vertical="center" wrapText="1"/>
      <protection locked="0"/>
    </xf>
    <xf numFmtId="0" fontId="118" fillId="44" borderId="85" xfId="0" applyFont="1" applyFill="1" applyBorder="1" applyAlignment="1" applyProtection="1">
      <alignment horizontal="left" vertical="center" wrapText="1"/>
      <protection locked="0"/>
    </xf>
    <xf numFmtId="0" fontId="10" fillId="0" borderId="45" xfId="1" applyNumberFormat="1" applyFont="1" applyFill="1" applyBorder="1" applyAlignment="1" applyProtection="1">
      <alignment horizontal="center" vertical="center" wrapText="1"/>
      <protection locked="0"/>
    </xf>
    <xf numFmtId="0" fontId="118" fillId="44" borderId="86" xfId="0" applyFont="1" applyFill="1" applyBorder="1" applyAlignment="1" applyProtection="1">
      <alignment horizontal="left" vertical="center" wrapText="1"/>
      <protection locked="0"/>
    </xf>
    <xf numFmtId="0" fontId="118" fillId="44" borderId="82" xfId="0" applyFont="1" applyFill="1" applyBorder="1" applyAlignment="1" applyProtection="1">
      <alignment horizontal="left" vertical="center" wrapText="1"/>
      <protection locked="0"/>
    </xf>
    <xf numFmtId="0" fontId="118" fillId="44" borderId="87" xfId="0" applyFont="1" applyFill="1" applyBorder="1" applyAlignment="1" applyProtection="1">
      <alignment horizontal="left" vertical="center" wrapText="1"/>
      <protection locked="0"/>
    </xf>
    <xf numFmtId="3" fontId="118" fillId="0" borderId="86" xfId="0" applyNumberFormat="1" applyFont="1" applyBorder="1" applyAlignment="1" applyProtection="1">
      <alignment horizontal="right" vertical="center" wrapText="1"/>
      <protection locked="0"/>
    </xf>
    <xf numFmtId="3" fontId="118" fillId="0" borderId="82" xfId="0" applyNumberFormat="1" applyFont="1" applyBorder="1" applyAlignment="1" applyProtection="1">
      <alignment horizontal="right" vertical="center" wrapText="1"/>
      <protection locked="0"/>
    </xf>
    <xf numFmtId="3" fontId="118" fillId="0" borderId="87" xfId="0" applyNumberFormat="1" applyFont="1" applyBorder="1" applyAlignment="1" applyProtection="1">
      <alignment horizontal="right" vertical="center" wrapText="1"/>
      <protection locked="0"/>
    </xf>
    <xf numFmtId="0" fontId="119" fillId="44" borderId="86" xfId="0" applyFont="1" applyFill="1" applyBorder="1" applyAlignment="1" applyProtection="1">
      <alignment horizontal="left" vertical="center" wrapText="1"/>
      <protection locked="0"/>
    </xf>
    <xf numFmtId="0" fontId="119" fillId="44" borderId="82" xfId="0" applyFont="1" applyFill="1" applyBorder="1" applyAlignment="1" applyProtection="1">
      <alignment horizontal="left" vertical="center" wrapText="1"/>
      <protection locked="0"/>
    </xf>
    <xf numFmtId="0" fontId="119" fillId="44" borderId="87" xfId="0" applyFont="1" applyFill="1" applyBorder="1" applyAlignment="1" applyProtection="1">
      <alignment horizontal="left" vertical="center" wrapText="1"/>
      <protection locked="0"/>
    </xf>
    <xf numFmtId="3" fontId="9" fillId="3" borderId="6" xfId="2" applyNumberFormat="1" applyFont="1" applyFill="1" applyBorder="1" applyAlignment="1">
      <alignment horizontal="center" vertical="center"/>
    </xf>
    <xf numFmtId="3" fontId="9" fillId="2" borderId="6" xfId="2" applyNumberFormat="1" applyFont="1" applyFill="1" applyBorder="1" applyAlignment="1">
      <alignment horizontal="center" vertical="center"/>
    </xf>
    <xf numFmtId="3" fontId="9" fillId="3" borderId="30" xfId="2" applyNumberFormat="1" applyFont="1" applyFill="1" applyBorder="1" applyAlignment="1">
      <alignment horizontal="center" vertical="center"/>
    </xf>
    <xf numFmtId="3" fontId="9" fillId="2" borderId="30" xfId="2" applyNumberFormat="1" applyFont="1" applyFill="1" applyBorder="1" applyAlignment="1">
      <alignment horizontal="center" vertical="center"/>
    </xf>
    <xf numFmtId="3" fontId="9" fillId="0" borderId="45" xfId="2" applyNumberFormat="1" applyFont="1" applyFill="1" applyBorder="1" applyAlignment="1">
      <alignment horizontal="center" vertical="center"/>
    </xf>
    <xf numFmtId="3" fontId="9" fillId="0" borderId="46" xfId="2" applyNumberFormat="1" applyFont="1" applyFill="1" applyBorder="1" applyAlignment="1">
      <alignment horizontal="center" vertical="center"/>
    </xf>
    <xf numFmtId="3" fontId="9" fillId="0" borderId="47" xfId="2" applyNumberFormat="1" applyFont="1" applyFill="1" applyBorder="1" applyAlignment="1">
      <alignment horizontal="center" vertical="center"/>
    </xf>
    <xf numFmtId="0" fontId="9" fillId="2" borderId="33" xfId="2" applyFont="1" applyFill="1" applyBorder="1" applyAlignment="1">
      <alignment horizontal="center" vertical="center"/>
    </xf>
    <xf numFmtId="0" fontId="120" fillId="45" borderId="20" xfId="2" applyFont="1" applyFill="1" applyBorder="1" applyAlignment="1">
      <alignment horizontal="center" vertical="center"/>
    </xf>
    <xf numFmtId="0" fontId="57" fillId="0" borderId="0" xfId="0" applyFont="1" applyAlignment="1">
      <alignment horizontal="center" vertical="center" wrapText="1"/>
    </xf>
    <xf numFmtId="0" fontId="20" fillId="45" borderId="0" xfId="0" applyFont="1" applyFill="1" applyAlignment="1">
      <alignment horizontal="center" vertical="center" wrapText="1"/>
    </xf>
    <xf numFmtId="0" fontId="48" fillId="0" borderId="37" xfId="0" applyFont="1" applyFill="1" applyBorder="1" applyAlignment="1">
      <alignment horizontal="center" vertical="center" wrapText="1"/>
    </xf>
    <xf numFmtId="0" fontId="0" fillId="34" borderId="0" xfId="0" applyFill="1" applyAlignment="1">
      <alignment horizontal="center"/>
    </xf>
    <xf numFmtId="0" fontId="94" fillId="41" borderId="67" xfId="0" applyFont="1" applyFill="1" applyBorder="1" applyAlignment="1">
      <alignment horizontal="center" vertical="center"/>
    </xf>
    <xf numFmtId="0" fontId="94" fillId="35" borderId="40" xfId="0" applyFont="1" applyFill="1" applyBorder="1"/>
    <xf numFmtId="0" fontId="94" fillId="35" borderId="61" xfId="0" applyFont="1" applyFill="1" applyBorder="1"/>
    <xf numFmtId="0" fontId="94" fillId="36" borderId="61" xfId="0" applyFont="1" applyFill="1" applyBorder="1" applyAlignment="1">
      <alignment horizontal="center" vertical="center"/>
    </xf>
    <xf numFmtId="0" fontId="94" fillId="5" borderId="50" xfId="0" applyFont="1" applyFill="1" applyBorder="1"/>
    <xf numFmtId="0" fontId="94" fillId="5" borderId="38" xfId="0" applyFont="1" applyFill="1" applyBorder="1"/>
    <xf numFmtId="0" fontId="94" fillId="5" borderId="15" xfId="0" applyFont="1" applyFill="1" applyBorder="1"/>
    <xf numFmtId="0" fontId="94" fillId="36" borderId="27" xfId="0" applyFont="1" applyFill="1" applyBorder="1" applyAlignment="1">
      <alignment horizontal="center" vertical="center"/>
    </xf>
    <xf numFmtId="0" fontId="21" fillId="36" borderId="16" xfId="0" applyFont="1" applyFill="1" applyBorder="1" applyAlignment="1">
      <alignment horizontal="center" vertical="center"/>
    </xf>
    <xf numFmtId="0" fontId="94" fillId="35" borderId="43" xfId="0" applyFont="1" applyFill="1" applyBorder="1"/>
    <xf numFmtId="0" fontId="94" fillId="8" borderId="16" xfId="0" applyFont="1" applyFill="1" applyBorder="1"/>
    <xf numFmtId="0" fontId="94" fillId="35" borderId="76" xfId="0" applyFont="1" applyFill="1" applyBorder="1"/>
    <xf numFmtId="0" fontId="94" fillId="42" borderId="19" xfId="0" applyFont="1" applyFill="1" applyBorder="1" applyAlignment="1">
      <alignment horizontal="center" vertical="center"/>
    </xf>
    <xf numFmtId="0" fontId="94" fillId="42" borderId="19" xfId="0" applyFont="1" applyFill="1" applyBorder="1"/>
    <xf numFmtId="0" fontId="21" fillId="5" borderId="73" xfId="0" applyFont="1" applyFill="1" applyBorder="1" applyAlignment="1">
      <alignment horizontal="center" vertical="center"/>
    </xf>
    <xf numFmtId="0" fontId="94" fillId="35" borderId="61" xfId="0" applyFont="1" applyFill="1" applyBorder="1" applyAlignment="1">
      <alignment horizontal="center" vertical="center"/>
    </xf>
    <xf numFmtId="0" fontId="21" fillId="7" borderId="73" xfId="0" applyFont="1" applyFill="1" applyBorder="1" applyAlignment="1">
      <alignment horizontal="center" vertical="center"/>
    </xf>
    <xf numFmtId="0" fontId="98" fillId="36" borderId="43" xfId="0" applyFont="1" applyFill="1" applyBorder="1" applyAlignment="1">
      <alignment vertical="center" wrapText="1"/>
    </xf>
    <xf numFmtId="0" fontId="94" fillId="36" borderId="38" xfId="0" applyFont="1" applyFill="1" applyBorder="1" applyAlignment="1">
      <alignment horizontal="center" vertical="center"/>
    </xf>
    <xf numFmtId="0" fontId="94" fillId="36" borderId="52" xfId="0" applyFont="1" applyFill="1" applyBorder="1" applyAlignment="1">
      <alignment horizontal="center" vertical="center"/>
    </xf>
    <xf numFmtId="0" fontId="21" fillId="5" borderId="62" xfId="0" applyFont="1" applyFill="1" applyBorder="1" applyAlignment="1">
      <alignment horizontal="center" vertical="center"/>
    </xf>
    <xf numFmtId="0" fontId="94" fillId="36" borderId="19" xfId="0" applyFont="1" applyFill="1" applyBorder="1" applyAlignment="1">
      <alignment horizontal="center" vertical="center"/>
    </xf>
    <xf numFmtId="0" fontId="21" fillId="5" borderId="19" xfId="0" applyFont="1" applyFill="1" applyBorder="1" applyAlignment="1">
      <alignment horizontal="center" vertical="center"/>
    </xf>
    <xf numFmtId="0" fontId="21" fillId="35" borderId="73" xfId="0" applyFont="1" applyFill="1" applyBorder="1" applyAlignment="1">
      <alignment horizontal="center" vertical="center"/>
    </xf>
    <xf numFmtId="0" fontId="0" fillId="38" borderId="18" xfId="0" applyFill="1" applyBorder="1"/>
    <xf numFmtId="0" fontId="94" fillId="41" borderId="75" xfId="0" applyFont="1" applyFill="1" applyBorder="1"/>
    <xf numFmtId="0" fontId="7" fillId="6" borderId="16" xfId="0" applyFont="1" applyFill="1" applyBorder="1" applyAlignment="1">
      <alignment horizontal="center" vertical="center" wrapText="1"/>
    </xf>
    <xf numFmtId="0" fontId="90" fillId="38" borderId="12" xfId="0" applyFont="1" applyFill="1" applyBorder="1" applyAlignment="1">
      <alignment horizontal="center" vertical="center" textRotation="90"/>
    </xf>
    <xf numFmtId="0" fontId="21" fillId="5" borderId="78" xfId="0" applyFont="1" applyFill="1" applyBorder="1" applyAlignment="1">
      <alignment horizontal="center" vertical="center"/>
    </xf>
    <xf numFmtId="0" fontId="94" fillId="35" borderId="71" xfId="0" applyFont="1" applyFill="1" applyBorder="1"/>
    <xf numFmtId="0" fontId="87" fillId="0" borderId="7" xfId="2" applyFont="1" applyFill="1" applyBorder="1" applyAlignment="1">
      <alignment horizontal="center" vertical="center"/>
    </xf>
    <xf numFmtId="0" fontId="87" fillId="0" borderId="8" xfId="2" applyFont="1" applyFill="1" applyBorder="1" applyAlignment="1">
      <alignment horizontal="center" vertical="center"/>
    </xf>
    <xf numFmtId="0" fontId="87" fillId="0" borderId="40" xfId="2" applyFont="1" applyFill="1" applyBorder="1" applyAlignment="1">
      <alignment horizontal="center" vertical="center"/>
    </xf>
    <xf numFmtId="0" fontId="87" fillId="28" borderId="28" xfId="2" applyFont="1" applyFill="1" applyBorder="1" applyAlignment="1">
      <alignment horizontal="center" vertical="center"/>
    </xf>
    <xf numFmtId="0" fontId="87" fillId="28" borderId="23" xfId="2" applyFont="1" applyFill="1" applyBorder="1" applyAlignment="1">
      <alignment horizontal="center" vertical="center"/>
    </xf>
    <xf numFmtId="0" fontId="87" fillId="28" borderId="48" xfId="2" applyFont="1" applyFill="1" applyBorder="1" applyAlignment="1">
      <alignment horizontal="center" vertical="center"/>
    </xf>
    <xf numFmtId="4" fontId="87" fillId="0" borderId="8" xfId="2" applyNumberFormat="1" applyFont="1" applyFill="1" applyBorder="1" applyAlignment="1">
      <alignment horizontal="center" vertical="center"/>
    </xf>
    <xf numFmtId="0" fontId="23" fillId="0" borderId="7" xfId="2" applyFont="1" applyFill="1" applyBorder="1" applyAlignment="1">
      <alignment horizontal="center" vertical="center" wrapText="1"/>
    </xf>
    <xf numFmtId="0" fontId="23" fillId="0" borderId="7" xfId="2" applyFont="1" applyFill="1" applyBorder="1" applyAlignment="1" applyProtection="1">
      <alignment horizontal="center" vertical="center" wrapText="1"/>
    </xf>
    <xf numFmtId="0" fontId="94" fillId="5" borderId="42" xfId="0" applyFont="1" applyFill="1" applyBorder="1"/>
    <xf numFmtId="0" fontId="94" fillId="35" borderId="25" xfId="0" applyFont="1" applyFill="1" applyBorder="1"/>
    <xf numFmtId="0" fontId="94" fillId="35" borderId="56" xfId="0" applyFont="1" applyFill="1" applyBorder="1" applyAlignment="1">
      <alignment horizontal="center" vertical="center"/>
    </xf>
    <xf numFmtId="0" fontId="94" fillId="5" borderId="7" xfId="0" applyFont="1" applyFill="1" applyBorder="1" applyAlignment="1">
      <alignment horizontal="center" vertical="center"/>
    </xf>
    <xf numFmtId="0" fontId="94" fillId="36" borderId="57" xfId="0" applyFont="1" applyFill="1" applyBorder="1" applyAlignment="1">
      <alignment horizontal="center" vertical="center"/>
    </xf>
    <xf numFmtId="0" fontId="94" fillId="36" borderId="12" xfId="0" applyFont="1" applyFill="1" applyBorder="1" applyAlignment="1">
      <alignment horizontal="center" vertical="center"/>
    </xf>
    <xf numFmtId="0" fontId="94" fillId="35" borderId="79" xfId="0" applyFont="1" applyFill="1" applyBorder="1"/>
    <xf numFmtId="0" fontId="94" fillId="35" borderId="71" xfId="0" applyFont="1" applyFill="1" applyBorder="1" applyAlignment="1">
      <alignment horizontal="center" vertical="center"/>
    </xf>
    <xf numFmtId="0" fontId="94" fillId="0" borderId="73" xfId="0" applyFont="1" applyFill="1" applyBorder="1"/>
    <xf numFmtId="0" fontId="94" fillId="0" borderId="73" xfId="0" applyFont="1" applyFill="1" applyBorder="1" applyAlignment="1">
      <alignment horizontal="center" vertical="center"/>
    </xf>
    <xf numFmtId="0" fontId="94" fillId="0" borderId="71" xfId="0" applyFont="1" applyFill="1" applyBorder="1"/>
    <xf numFmtId="0" fontId="94" fillId="0" borderId="71" xfId="0" applyFont="1" applyFill="1" applyBorder="1" applyAlignment="1">
      <alignment horizontal="center" vertical="center"/>
    </xf>
    <xf numFmtId="0" fontId="94" fillId="0" borderId="72" xfId="0" applyFont="1" applyFill="1" applyBorder="1"/>
    <xf numFmtId="0" fontId="91" fillId="0" borderId="37" xfId="0" applyFont="1" applyFill="1" applyBorder="1" applyAlignment="1">
      <alignment horizontal="center" vertical="center" wrapText="1"/>
    </xf>
    <xf numFmtId="0" fontId="98" fillId="0" borderId="72" xfId="0" applyFont="1" applyFill="1" applyBorder="1" applyAlignment="1">
      <alignment vertical="center" wrapText="1"/>
    </xf>
    <xf numFmtId="0" fontId="98" fillId="0" borderId="73" xfId="0" applyFont="1" applyFill="1" applyBorder="1" applyAlignment="1">
      <alignment vertical="center" wrapText="1"/>
    </xf>
    <xf numFmtId="0" fontId="101" fillId="35" borderId="1" xfId="0" applyFont="1" applyFill="1" applyBorder="1" applyAlignment="1">
      <alignment horizontal="center" vertical="center" wrapText="1"/>
    </xf>
    <xf numFmtId="0" fontId="21" fillId="35" borderId="56" xfId="0" applyFont="1" applyFill="1" applyBorder="1" applyAlignment="1">
      <alignment horizontal="center" vertical="center"/>
    </xf>
    <xf numFmtId="0" fontId="94" fillId="36" borderId="40" xfId="0" applyFont="1" applyFill="1" applyBorder="1" applyAlignment="1">
      <alignment horizontal="center" vertical="center"/>
    </xf>
    <xf numFmtId="0" fontId="94" fillId="36" borderId="76" xfId="0" applyFont="1" applyFill="1" applyBorder="1" applyAlignment="1">
      <alignment horizontal="center" vertical="center"/>
    </xf>
    <xf numFmtId="0" fontId="94" fillId="39" borderId="7" xfId="0" applyFont="1" applyFill="1" applyBorder="1"/>
    <xf numFmtId="0" fontId="94" fillId="39" borderId="25" xfId="0" applyFont="1" applyFill="1" applyBorder="1" applyAlignment="1">
      <alignment horizontal="center" vertical="center"/>
    </xf>
    <xf numFmtId="0" fontId="94" fillId="38" borderId="50" xfId="0" applyFont="1" applyFill="1" applyBorder="1"/>
    <xf numFmtId="0" fontId="94" fillId="39" borderId="7" xfId="0" applyFont="1" applyFill="1" applyBorder="1" applyAlignment="1">
      <alignment horizontal="center" vertical="center"/>
    </xf>
    <xf numFmtId="0" fontId="94" fillId="39" borderId="11" xfId="0" applyFont="1" applyFill="1" applyBorder="1"/>
    <xf numFmtId="9" fontId="54" fillId="46" borderId="6" xfId="0" applyNumberFormat="1" applyFont="1" applyFill="1" applyBorder="1" applyAlignment="1">
      <alignment horizontal="center" vertical="center" wrapText="1"/>
    </xf>
    <xf numFmtId="9" fontId="122" fillId="8" borderId="18" xfId="0" applyNumberFormat="1" applyFont="1" applyFill="1" applyBorder="1" applyAlignment="1">
      <alignment horizontal="center" vertical="center" wrapText="1"/>
    </xf>
    <xf numFmtId="9" fontId="54" fillId="35" borderId="18" xfId="0" applyNumberFormat="1" applyFont="1" applyFill="1" applyBorder="1" applyAlignment="1">
      <alignment horizontal="center" vertical="center" wrapText="1"/>
    </xf>
    <xf numFmtId="9" fontId="54" fillId="46" borderId="18" xfId="0" applyNumberFormat="1" applyFont="1" applyFill="1" applyBorder="1" applyAlignment="1">
      <alignment horizontal="center" vertical="center" wrapText="1"/>
    </xf>
    <xf numFmtId="9" fontId="54" fillId="5" borderId="18" xfId="0" applyNumberFormat="1" applyFont="1" applyFill="1" applyBorder="1" applyAlignment="1">
      <alignment horizontal="center" vertical="center" wrapText="1"/>
    </xf>
    <xf numFmtId="9" fontId="54" fillId="35" borderId="10" xfId="0" applyNumberFormat="1" applyFont="1" applyFill="1" applyBorder="1" applyAlignment="1">
      <alignment horizontal="center" vertical="center" wrapText="1"/>
    </xf>
    <xf numFmtId="9" fontId="122" fillId="8" borderId="6" xfId="0" applyNumberFormat="1" applyFont="1" applyFill="1" applyBorder="1" applyAlignment="1">
      <alignment horizontal="center" vertical="center" wrapText="1"/>
    </xf>
    <xf numFmtId="9" fontId="122" fillId="7" borderId="18" xfId="0" applyNumberFormat="1" applyFont="1" applyFill="1" applyBorder="1" applyAlignment="1">
      <alignment horizontal="center" vertical="center" wrapText="1"/>
    </xf>
    <xf numFmtId="9" fontId="54" fillId="35" borderId="26" xfId="0" applyNumberFormat="1" applyFont="1" applyFill="1" applyBorder="1" applyAlignment="1">
      <alignment horizontal="center" vertical="center" wrapText="1"/>
    </xf>
    <xf numFmtId="9" fontId="32" fillId="6" borderId="6" xfId="0" applyNumberFormat="1" applyFont="1" applyFill="1" applyBorder="1" applyAlignment="1">
      <alignment horizontal="center" vertical="center" wrapText="1"/>
    </xf>
    <xf numFmtId="9" fontId="32" fillId="6" borderId="18" xfId="0" applyNumberFormat="1" applyFont="1" applyFill="1" applyBorder="1" applyAlignment="1">
      <alignment horizontal="center" vertical="center" wrapText="1"/>
    </xf>
    <xf numFmtId="9" fontId="122" fillId="7" borderId="6" xfId="0" applyNumberFormat="1" applyFont="1" applyFill="1" applyBorder="1" applyAlignment="1">
      <alignment horizontal="center" vertical="center" wrapText="1"/>
    </xf>
    <xf numFmtId="0" fontId="91" fillId="0" borderId="6" xfId="0" applyFont="1" applyFill="1" applyBorder="1" applyAlignment="1">
      <alignment horizontal="center" vertical="center" wrapText="1"/>
    </xf>
    <xf numFmtId="9" fontId="54" fillId="46" borderId="37" xfId="0" applyNumberFormat="1" applyFont="1" applyFill="1" applyBorder="1" applyAlignment="1">
      <alignment horizontal="center" vertical="center" wrapText="1"/>
    </xf>
    <xf numFmtId="9" fontId="122" fillId="8" borderId="73" xfId="0" applyNumberFormat="1" applyFont="1" applyFill="1" applyBorder="1" applyAlignment="1">
      <alignment horizontal="center" vertical="center" wrapText="1"/>
    </xf>
    <xf numFmtId="9" fontId="54" fillId="35" borderId="73" xfId="0" applyNumberFormat="1" applyFont="1" applyFill="1" applyBorder="1" applyAlignment="1">
      <alignment horizontal="center" vertical="center" wrapText="1"/>
    </xf>
    <xf numFmtId="9" fontId="54" fillId="46" borderId="73" xfId="0" applyNumberFormat="1" applyFont="1" applyFill="1" applyBorder="1" applyAlignment="1">
      <alignment horizontal="center" vertical="center" wrapText="1"/>
    </xf>
    <xf numFmtId="9" fontId="54" fillId="5" borderId="73" xfId="0" applyNumberFormat="1" applyFont="1" applyFill="1" applyBorder="1" applyAlignment="1">
      <alignment horizontal="center" vertical="center" wrapText="1"/>
    </xf>
    <xf numFmtId="9" fontId="54" fillId="35" borderId="56" xfId="0" applyNumberFormat="1" applyFont="1" applyFill="1" applyBorder="1" applyAlignment="1">
      <alignment horizontal="center" vertical="center" wrapText="1"/>
    </xf>
    <xf numFmtId="9" fontId="122" fillId="7" borderId="0" xfId="0" applyNumberFormat="1" applyFont="1" applyFill="1" applyBorder="1" applyAlignment="1">
      <alignment horizontal="center" vertical="center" wrapText="1"/>
    </xf>
    <xf numFmtId="9" fontId="122" fillId="8" borderId="37" xfId="0" applyNumberFormat="1" applyFont="1" applyFill="1" applyBorder="1" applyAlignment="1">
      <alignment horizontal="center" vertical="center" wrapText="1"/>
    </xf>
    <xf numFmtId="9" fontId="122" fillId="7" borderId="73" xfId="0" applyNumberFormat="1" applyFont="1" applyFill="1" applyBorder="1" applyAlignment="1">
      <alignment horizontal="center" vertical="center" wrapText="1"/>
    </xf>
    <xf numFmtId="9" fontId="54" fillId="46" borderId="71" xfId="0" applyNumberFormat="1" applyFont="1" applyFill="1" applyBorder="1" applyAlignment="1">
      <alignment horizontal="center" vertical="center" wrapText="1"/>
    </xf>
    <xf numFmtId="9" fontId="54" fillId="35" borderId="71" xfId="0" applyNumberFormat="1" applyFont="1" applyFill="1" applyBorder="1" applyAlignment="1">
      <alignment horizontal="center" vertical="center" wrapText="1"/>
    </xf>
    <xf numFmtId="9" fontId="32" fillId="6" borderId="37" xfId="0" applyNumberFormat="1" applyFont="1" applyFill="1" applyBorder="1" applyAlignment="1">
      <alignment horizontal="center" vertical="center" wrapText="1"/>
    </xf>
    <xf numFmtId="9" fontId="32" fillId="6" borderId="73" xfId="0" applyNumberFormat="1" applyFont="1" applyFill="1" applyBorder="1" applyAlignment="1">
      <alignment horizontal="center" vertical="center" wrapText="1"/>
    </xf>
    <xf numFmtId="9" fontId="122" fillId="7" borderId="37" xfId="0" applyNumberFormat="1" applyFont="1" applyFill="1" applyBorder="1" applyAlignment="1">
      <alignment horizontal="center" vertical="center" wrapText="1"/>
    </xf>
    <xf numFmtId="0" fontId="94" fillId="38" borderId="26" xfId="0" applyFont="1" applyFill="1" applyBorder="1" applyAlignment="1">
      <alignment horizontal="center" vertical="center"/>
    </xf>
    <xf numFmtId="9" fontId="54" fillId="5" borderId="72" xfId="0" applyNumberFormat="1" applyFont="1" applyFill="1" applyBorder="1" applyAlignment="1">
      <alignment horizontal="center" vertical="center" wrapText="1"/>
    </xf>
    <xf numFmtId="9" fontId="54" fillId="35" borderId="6" xfId="0" applyNumberFormat="1" applyFont="1" applyFill="1" applyBorder="1" applyAlignment="1">
      <alignment horizontal="center" vertical="center" wrapText="1"/>
    </xf>
    <xf numFmtId="0" fontId="121" fillId="0" borderId="18" xfId="0" applyFont="1" applyFill="1" applyBorder="1" applyAlignment="1">
      <alignment horizontal="center" vertical="center" wrapText="1"/>
    </xf>
    <xf numFmtId="9" fontId="54" fillId="35" borderId="14" xfId="0" applyNumberFormat="1" applyFont="1" applyFill="1" applyBorder="1" applyAlignment="1">
      <alignment horizontal="center" vertical="center" wrapText="1"/>
    </xf>
    <xf numFmtId="9" fontId="54" fillId="5" borderId="6" xfId="0" applyNumberFormat="1" applyFont="1" applyFill="1" applyBorder="1" applyAlignment="1">
      <alignment horizontal="center" vertical="center" wrapText="1"/>
    </xf>
    <xf numFmtId="9" fontId="122" fillId="7" borderId="10" xfId="0" applyNumberFormat="1" applyFont="1" applyFill="1" applyBorder="1" applyAlignment="1">
      <alignment horizontal="center" vertical="center" wrapText="1"/>
    </xf>
    <xf numFmtId="9" fontId="18" fillId="12" borderId="18" xfId="3" applyFont="1" applyFill="1" applyBorder="1" applyAlignment="1">
      <alignment horizontal="center" vertical="center" wrapText="1"/>
    </xf>
    <xf numFmtId="0" fontId="94" fillId="0" borderId="26" xfId="0" applyFont="1" applyFill="1" applyBorder="1" applyAlignment="1">
      <alignment horizontal="center" vertical="center"/>
    </xf>
    <xf numFmtId="164" fontId="24" fillId="0" borderId="7" xfId="2" applyNumberFormat="1" applyFont="1" applyFill="1" applyBorder="1" applyAlignment="1">
      <alignment horizontal="center" vertical="center"/>
    </xf>
    <xf numFmtId="164" fontId="24" fillId="0" borderId="40" xfId="2" applyNumberFormat="1" applyFont="1" applyFill="1" applyBorder="1" applyAlignment="1">
      <alignment horizontal="center" vertical="center"/>
    </xf>
    <xf numFmtId="0" fontId="21" fillId="35" borderId="37" xfId="0" applyFont="1" applyFill="1" applyBorder="1" applyAlignment="1">
      <alignment horizontal="center" vertical="center"/>
    </xf>
    <xf numFmtId="9" fontId="54" fillId="46" borderId="26" xfId="0" applyNumberFormat="1" applyFont="1" applyFill="1" applyBorder="1" applyAlignment="1">
      <alignment horizontal="center" vertical="center" wrapText="1"/>
    </xf>
    <xf numFmtId="9" fontId="54" fillId="46" borderId="14" xfId="0" applyNumberFormat="1" applyFont="1" applyFill="1" applyBorder="1" applyAlignment="1">
      <alignment horizontal="center" vertical="center" wrapText="1"/>
    </xf>
    <xf numFmtId="0" fontId="9" fillId="2" borderId="5"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9" xfId="2" applyFont="1" applyFill="1" applyBorder="1" applyAlignment="1">
      <alignment horizontal="center" vertical="center"/>
    </xf>
    <xf numFmtId="0" fontId="24" fillId="0" borderId="24" xfId="2" applyFont="1" applyFill="1" applyBorder="1" applyAlignment="1">
      <alignment horizontal="center" vertical="center"/>
    </xf>
    <xf numFmtId="0" fontId="24" fillId="30" borderId="45" xfId="2" applyFont="1" applyFill="1" applyBorder="1" applyAlignment="1">
      <alignment horizontal="center" vertical="center"/>
    </xf>
    <xf numFmtId="0" fontId="24" fillId="30" borderId="46" xfId="2" applyFont="1" applyFill="1" applyBorder="1" applyAlignment="1">
      <alignment horizontal="center" vertical="center"/>
    </xf>
    <xf numFmtId="0" fontId="24" fillId="30" borderId="47" xfId="2" applyFont="1" applyFill="1" applyBorder="1" applyAlignment="1">
      <alignment horizontal="center" vertical="center"/>
    </xf>
    <xf numFmtId="3" fontId="24" fillId="30" borderId="45" xfId="2" applyNumberFormat="1" applyFont="1" applyFill="1" applyBorder="1" applyAlignment="1">
      <alignment horizontal="center" vertical="center"/>
    </xf>
    <xf numFmtId="3" fontId="24" fillId="30" borderId="46" xfId="2" applyNumberFormat="1" applyFont="1" applyFill="1" applyBorder="1" applyAlignment="1">
      <alignment horizontal="center" vertical="center"/>
    </xf>
    <xf numFmtId="3" fontId="24" fillId="30" borderId="47" xfId="2" applyNumberFormat="1" applyFont="1" applyFill="1" applyBorder="1" applyAlignment="1">
      <alignment horizontal="center" vertical="center"/>
    </xf>
    <xf numFmtId="0" fontId="94" fillId="36" borderId="58" xfId="0" applyFont="1" applyFill="1" applyBorder="1" applyAlignment="1">
      <alignment horizontal="center" vertical="center"/>
    </xf>
    <xf numFmtId="0" fontId="94" fillId="36" borderId="37" xfId="0" applyFont="1" applyFill="1" applyBorder="1" applyAlignment="1">
      <alignment horizontal="center" vertical="center"/>
    </xf>
    <xf numFmtId="0" fontId="94" fillId="36" borderId="62" xfId="0" applyFont="1" applyFill="1" applyBorder="1" applyAlignment="1">
      <alignment horizontal="center" vertical="center"/>
    </xf>
    <xf numFmtId="0" fontId="94" fillId="36" borderId="73" xfId="0" applyFont="1" applyFill="1" applyBorder="1" applyAlignment="1">
      <alignment horizontal="center" vertical="center"/>
    </xf>
    <xf numFmtId="0" fontId="91" fillId="34" borderId="5" xfId="0" applyFont="1" applyFill="1" applyBorder="1" applyAlignment="1">
      <alignment horizontal="center" vertical="center"/>
    </xf>
    <xf numFmtId="0" fontId="91" fillId="34" borderId="30" xfId="0" applyFont="1" applyFill="1" applyBorder="1" applyAlignment="1">
      <alignment horizontal="center" vertical="center"/>
    </xf>
    <xf numFmtId="0" fontId="91" fillId="34" borderId="4" xfId="0" applyFont="1" applyFill="1" applyBorder="1" applyAlignment="1">
      <alignment horizontal="center" vertical="center"/>
    </xf>
    <xf numFmtId="0" fontId="91" fillId="34" borderId="33" xfId="0" applyFont="1" applyFill="1" applyBorder="1" applyAlignment="1">
      <alignment horizontal="center" vertical="center"/>
    </xf>
    <xf numFmtId="0" fontId="101" fillId="34" borderId="5" xfId="0" applyFont="1" applyFill="1" applyBorder="1" applyAlignment="1">
      <alignment horizontal="center" vertical="center" textRotation="90" wrapText="1"/>
    </xf>
    <xf numFmtId="0" fontId="101" fillId="34" borderId="30" xfId="0" applyFont="1" applyFill="1" applyBorder="1" applyAlignment="1">
      <alignment horizontal="center" vertical="center" textRotation="90" wrapText="1"/>
    </xf>
    <xf numFmtId="0" fontId="101" fillId="34" borderId="36" xfId="0" applyFont="1" applyFill="1" applyBorder="1" applyAlignment="1">
      <alignment horizontal="center" vertical="center" textRotation="90" wrapText="1"/>
    </xf>
    <xf numFmtId="0" fontId="101" fillId="34" borderId="35" xfId="0" applyFont="1" applyFill="1" applyBorder="1" applyAlignment="1">
      <alignment horizontal="center" vertical="center" textRotation="90" wrapText="1"/>
    </xf>
    <xf numFmtId="0" fontId="0" fillId="34" borderId="0" xfId="0" applyFill="1" applyAlignment="1">
      <alignment horizontal="center"/>
    </xf>
    <xf numFmtId="0" fontId="0" fillId="0" borderId="36" xfId="0" applyBorder="1" applyAlignment="1">
      <alignment horizontal="center"/>
    </xf>
    <xf numFmtId="0" fontId="0" fillId="0" borderId="35" xfId="0" applyBorder="1" applyAlignment="1">
      <alignment horizontal="center"/>
    </xf>
    <xf numFmtId="0" fontId="88" fillId="3" borderId="5" xfId="0" applyFont="1" applyFill="1" applyBorder="1" applyAlignment="1">
      <alignment horizontal="center" vertical="center" wrapText="1"/>
    </xf>
    <xf numFmtId="0" fontId="88" fillId="3" borderId="22" xfId="0" applyFont="1" applyFill="1" applyBorder="1" applyAlignment="1">
      <alignment horizontal="center" vertical="center" wrapText="1"/>
    </xf>
    <xf numFmtId="0" fontId="88" fillId="3" borderId="30" xfId="0" applyFont="1" applyFill="1" applyBorder="1" applyAlignment="1">
      <alignment horizontal="center" vertical="center" wrapText="1"/>
    </xf>
    <xf numFmtId="0" fontId="91" fillId="3" borderId="31" xfId="0" applyFont="1" applyFill="1" applyBorder="1" applyAlignment="1">
      <alignment horizontal="center" vertical="center"/>
    </xf>
    <xf numFmtId="0" fontId="91" fillId="3" borderId="44" xfId="0" applyFont="1" applyFill="1" applyBorder="1" applyAlignment="1">
      <alignment horizontal="center" vertical="center"/>
    </xf>
    <xf numFmtId="0" fontId="91" fillId="3" borderId="32" xfId="0" applyFont="1" applyFill="1" applyBorder="1" applyAlignment="1">
      <alignment horizontal="center" vertical="center"/>
    </xf>
    <xf numFmtId="0" fontId="92" fillId="0" borderId="5" xfId="0" applyFont="1" applyBorder="1" applyAlignment="1">
      <alignment horizontal="center" vertical="center"/>
    </xf>
    <xf numFmtId="0" fontId="92" fillId="0" borderId="30" xfId="0" applyFont="1" applyBorder="1" applyAlignment="1">
      <alignment horizontal="center" vertical="center"/>
    </xf>
    <xf numFmtId="0" fontId="92" fillId="0" borderId="22" xfId="0" applyFont="1" applyBorder="1" applyAlignment="1">
      <alignment horizontal="center" vertical="center"/>
    </xf>
    <xf numFmtId="0" fontId="90" fillId="0" borderId="1" xfId="0" applyFont="1" applyBorder="1" applyAlignment="1">
      <alignment horizontal="center" vertical="center" wrapText="1"/>
    </xf>
    <xf numFmtId="0" fontId="90" fillId="0" borderId="4" xfId="0" applyFont="1" applyBorder="1" applyAlignment="1">
      <alignment horizontal="center" vertical="center" wrapText="1"/>
    </xf>
    <xf numFmtId="0" fontId="90" fillId="0" borderId="33" xfId="0" applyFont="1" applyBorder="1" applyAlignment="1">
      <alignment horizontal="center" vertical="center" wrapText="1"/>
    </xf>
    <xf numFmtId="0" fontId="90" fillId="0" borderId="1" xfId="0" applyFont="1" applyBorder="1" applyAlignment="1">
      <alignment horizontal="center" vertical="center"/>
    </xf>
    <xf numFmtId="0" fontId="90" fillId="0" borderId="4" xfId="0" applyFont="1" applyBorder="1" applyAlignment="1">
      <alignment horizontal="center" vertical="center"/>
    </xf>
    <xf numFmtId="0" fontId="90" fillId="0" borderId="33" xfId="0" applyFont="1" applyBorder="1" applyAlignment="1">
      <alignment horizontal="center" vertical="center"/>
    </xf>
    <xf numFmtId="0" fontId="91" fillId="41" borderId="37" xfId="0" applyFont="1" applyFill="1" applyBorder="1" applyAlignment="1">
      <alignment horizontal="center" vertical="center" wrapText="1"/>
    </xf>
    <xf numFmtId="0" fontId="91" fillId="41" borderId="39" xfId="0" applyFont="1" applyFill="1" applyBorder="1" applyAlignment="1">
      <alignment horizontal="center" vertical="center" wrapText="1"/>
    </xf>
    <xf numFmtId="0" fontId="90" fillId="0" borderId="1" xfId="0" applyFont="1" applyFill="1" applyBorder="1" applyAlignment="1">
      <alignment horizontal="center" vertical="center" wrapText="1"/>
    </xf>
    <xf numFmtId="0" fontId="90" fillId="0" borderId="4" xfId="0" applyFont="1" applyFill="1" applyBorder="1" applyAlignment="1">
      <alignment horizontal="center" vertical="center" wrapText="1"/>
    </xf>
    <xf numFmtId="0" fontId="90" fillId="0" borderId="33" xfId="0" applyFont="1" applyFill="1" applyBorder="1" applyAlignment="1">
      <alignment horizontal="center" vertical="center" wrapText="1"/>
    </xf>
    <xf numFmtId="0" fontId="91" fillId="3" borderId="2" xfId="0" applyFont="1" applyFill="1" applyBorder="1" applyAlignment="1">
      <alignment horizontal="center" vertical="center"/>
    </xf>
    <xf numFmtId="0" fontId="91" fillId="3" borderId="3" xfId="0" applyFont="1" applyFill="1" applyBorder="1" applyAlignment="1">
      <alignment horizontal="center" vertical="center"/>
    </xf>
    <xf numFmtId="0" fontId="89" fillId="3" borderId="2" xfId="0" applyFont="1" applyFill="1" applyBorder="1" applyAlignment="1">
      <alignment horizontal="center" vertical="center"/>
    </xf>
    <xf numFmtId="0" fontId="89" fillId="3" borderId="3" xfId="0" applyFont="1" applyFill="1" applyBorder="1" applyAlignment="1">
      <alignment horizontal="center" vertical="center"/>
    </xf>
    <xf numFmtId="0" fontId="0" fillId="34" borderId="5" xfId="0" applyFill="1" applyBorder="1" applyAlignment="1">
      <alignment horizontal="center"/>
    </xf>
    <xf numFmtId="0" fontId="0" fillId="34" borderId="30" xfId="0" applyFill="1" applyBorder="1" applyAlignment="1">
      <alignment horizontal="center"/>
    </xf>
    <xf numFmtId="0" fontId="0" fillId="34" borderId="0" xfId="0" applyFill="1" applyBorder="1" applyAlignment="1">
      <alignment horizontal="center"/>
    </xf>
    <xf numFmtId="0" fontId="0" fillId="34" borderId="36" xfId="0" applyFill="1" applyBorder="1" applyAlignment="1">
      <alignment horizontal="center"/>
    </xf>
    <xf numFmtId="0" fontId="0" fillId="34" borderId="22" xfId="0" applyFill="1" applyBorder="1" applyAlignment="1">
      <alignment horizontal="center"/>
    </xf>
    <xf numFmtId="0" fontId="101" fillId="37" borderId="5" xfId="0" applyFont="1" applyFill="1" applyBorder="1" applyAlignment="1">
      <alignment horizontal="center" vertical="center" textRotation="90" wrapText="1"/>
    </xf>
    <xf numFmtId="0" fontId="101" fillId="37" borderId="22" xfId="0" applyFont="1" applyFill="1" applyBorder="1" applyAlignment="1">
      <alignment horizontal="center" vertical="center" textRotation="90" wrapText="1"/>
    </xf>
    <xf numFmtId="0" fontId="91" fillId="39" borderId="37" xfId="0" applyFont="1" applyFill="1" applyBorder="1" applyAlignment="1">
      <alignment horizontal="center" vertical="center" wrapText="1"/>
    </xf>
    <xf numFmtId="0" fontId="91" fillId="39" borderId="39" xfId="0" applyFont="1" applyFill="1" applyBorder="1" applyAlignment="1">
      <alignment horizontal="center" vertical="center" wrapText="1"/>
    </xf>
    <xf numFmtId="0" fontId="91" fillId="40" borderId="58" xfId="0" applyFont="1" applyFill="1" applyBorder="1" applyAlignment="1">
      <alignment horizontal="center" vertical="center" wrapText="1"/>
    </xf>
    <xf numFmtId="0" fontId="91" fillId="40" borderId="37" xfId="0" applyFont="1" applyFill="1" applyBorder="1" applyAlignment="1">
      <alignment horizontal="center" vertical="center" wrapText="1"/>
    </xf>
    <xf numFmtId="0" fontId="91" fillId="40" borderId="39" xfId="0" applyFont="1" applyFill="1" applyBorder="1" applyAlignment="1">
      <alignment horizontal="center" vertical="center" wrapText="1"/>
    </xf>
    <xf numFmtId="0" fontId="91" fillId="36" borderId="58" xfId="0" applyFont="1" applyFill="1" applyBorder="1" applyAlignment="1">
      <alignment horizontal="center" vertical="center" wrapText="1"/>
    </xf>
    <xf numFmtId="0" fontId="91" fillId="36" borderId="37" xfId="0" applyFont="1" applyFill="1" applyBorder="1" applyAlignment="1">
      <alignment horizontal="center" vertical="center" wrapText="1"/>
    </xf>
    <xf numFmtId="0" fontId="101" fillId="37" borderId="2" xfId="0" applyFont="1" applyFill="1" applyBorder="1" applyAlignment="1">
      <alignment horizontal="center" vertical="center" textRotation="90" wrapText="1"/>
    </xf>
    <xf numFmtId="0" fontId="101" fillId="37" borderId="0" xfId="0" applyFont="1" applyFill="1" applyBorder="1" applyAlignment="1">
      <alignment horizontal="center" vertical="center" textRotation="90" wrapText="1"/>
    </xf>
    <xf numFmtId="0" fontId="90" fillId="0" borderId="1" xfId="0" applyFont="1" applyFill="1" applyBorder="1" applyAlignment="1">
      <alignment horizontal="center" vertical="center"/>
    </xf>
    <xf numFmtId="0" fontId="90" fillId="0" borderId="4" xfId="0" applyFont="1" applyFill="1" applyBorder="1" applyAlignment="1">
      <alignment horizontal="center" vertical="center"/>
    </xf>
    <xf numFmtId="0" fontId="90" fillId="0" borderId="33" xfId="0" applyFont="1" applyFill="1" applyBorder="1" applyAlignment="1">
      <alignment horizontal="center" vertical="center"/>
    </xf>
    <xf numFmtId="0" fontId="0" fillId="34" borderId="2" xfId="0" applyFill="1" applyBorder="1" applyAlignment="1">
      <alignment horizontal="center"/>
    </xf>
    <xf numFmtId="0" fontId="0" fillId="34" borderId="3" xfId="0" applyFill="1" applyBorder="1" applyAlignment="1">
      <alignment horizontal="center"/>
    </xf>
    <xf numFmtId="0" fontId="94" fillId="41" borderId="40" xfId="0" applyFont="1" applyFill="1" applyBorder="1" applyAlignment="1">
      <alignment horizontal="center" vertical="center"/>
    </xf>
    <xf numFmtId="0" fontId="94" fillId="41" borderId="37" xfId="0" applyFont="1" applyFill="1" applyBorder="1" applyAlignment="1">
      <alignment horizontal="center" vertical="center"/>
    </xf>
    <xf numFmtId="0" fontId="94" fillId="41" borderId="39" xfId="0" applyFont="1" applyFill="1" applyBorder="1" applyAlignment="1">
      <alignment horizontal="center" vertical="center"/>
    </xf>
    <xf numFmtId="0" fontId="94" fillId="41" borderId="61" xfId="0" applyFont="1" applyFill="1" applyBorder="1" applyAlignment="1">
      <alignment horizontal="center" vertical="center"/>
    </xf>
    <xf numFmtId="0" fontId="94" fillId="41" borderId="73" xfId="0" applyFont="1" applyFill="1" applyBorder="1" applyAlignment="1">
      <alignment horizontal="center" vertical="center"/>
    </xf>
    <xf numFmtId="0" fontId="94" fillId="41" borderId="67" xfId="0" applyFont="1" applyFill="1" applyBorder="1" applyAlignment="1">
      <alignment horizontal="center" vertical="center"/>
    </xf>
    <xf numFmtId="0" fontId="90" fillId="0" borderId="5" xfId="0" applyFont="1" applyBorder="1" applyAlignment="1">
      <alignment horizontal="center" vertical="center" wrapText="1"/>
    </xf>
    <xf numFmtId="0" fontId="90" fillId="0" borderId="30" xfId="0" applyFont="1" applyBorder="1" applyAlignment="1">
      <alignment horizontal="center" vertical="center" wrapText="1"/>
    </xf>
    <xf numFmtId="0" fontId="90" fillId="0" borderId="22" xfId="0" applyFont="1" applyBorder="1" applyAlignment="1">
      <alignment horizontal="center" vertical="center" wrapText="1"/>
    </xf>
    <xf numFmtId="0" fontId="17" fillId="11" borderId="31" xfId="2" applyFont="1" applyFill="1" applyBorder="1" applyAlignment="1">
      <alignment horizontal="center" vertical="center" wrapText="1"/>
    </xf>
    <xf numFmtId="0" fontId="17" fillId="11" borderId="44" xfId="2" applyFont="1" applyFill="1" applyBorder="1" applyAlignment="1">
      <alignment horizontal="center" vertical="center" wrapText="1"/>
    </xf>
    <xf numFmtId="0" fontId="17" fillId="11" borderId="32" xfId="2"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2" fillId="6" borderId="33" xfId="0" applyFont="1" applyFill="1" applyBorder="1" applyAlignment="1">
      <alignment horizontal="center" vertical="center" wrapText="1"/>
    </xf>
    <xf numFmtId="0" fontId="22" fillId="6" borderId="3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3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2" xfId="0" applyFont="1" applyBorder="1" applyAlignment="1">
      <alignment horizontal="center" vertical="center" wrapText="1"/>
    </xf>
    <xf numFmtId="0" fontId="6" fillId="10" borderId="31"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27" fillId="15" borderId="44" xfId="2" applyFont="1" applyFill="1" applyBorder="1" applyAlignment="1">
      <alignment horizontal="center" vertical="center" wrapText="1"/>
    </xf>
    <xf numFmtId="0" fontId="27" fillId="15" borderId="32" xfId="2" applyFont="1" applyFill="1" applyBorder="1" applyAlignment="1">
      <alignment horizontal="center" vertical="center" wrapText="1"/>
    </xf>
    <xf numFmtId="0" fontId="27" fillId="15" borderId="31" xfId="2"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30" xfId="1" applyFont="1" applyFill="1" applyBorder="1" applyAlignment="1">
      <alignment horizontal="center" vertical="center" wrapText="1"/>
    </xf>
    <xf numFmtId="0" fontId="19" fillId="0" borderId="22" xfId="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33" xfId="0" applyFont="1" applyBorder="1" applyAlignment="1">
      <alignment horizontal="center" vertical="center" wrapText="1"/>
    </xf>
    <xf numFmtId="0" fontId="17" fillId="11" borderId="0" xfId="2" applyFont="1" applyFill="1" applyBorder="1" applyAlignment="1">
      <alignment horizontal="center" vertical="center" wrapText="1"/>
    </xf>
    <xf numFmtId="0" fontId="17" fillId="11" borderId="36" xfId="2" applyFont="1" applyFill="1" applyBorder="1" applyAlignment="1">
      <alignment horizontal="center" vertical="center" wrapText="1"/>
    </xf>
    <xf numFmtId="0" fontId="17" fillId="11" borderId="33" xfId="2" applyFont="1" applyFill="1" applyBorder="1" applyAlignment="1">
      <alignment horizontal="center" vertical="center" wrapText="1"/>
    </xf>
    <xf numFmtId="0" fontId="17" fillId="11" borderId="34" xfId="2" applyFont="1" applyFill="1" applyBorder="1" applyAlignment="1">
      <alignment horizontal="center" vertical="center" wrapText="1"/>
    </xf>
    <xf numFmtId="0" fontId="17" fillId="11" borderId="35"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30" xfId="2" applyFont="1" applyFill="1" applyBorder="1" applyAlignment="1">
      <alignment horizontal="center" vertical="center" wrapText="1"/>
    </xf>
    <xf numFmtId="0" fontId="19" fillId="0" borderId="22" xfId="2" applyFont="1" applyFill="1" applyBorder="1" applyAlignment="1">
      <alignment horizontal="center" vertical="center" wrapText="1"/>
    </xf>
    <xf numFmtId="0" fontId="9" fillId="0" borderId="1" xfId="1" applyNumberFormat="1" applyFont="1" applyFill="1" applyBorder="1" applyAlignment="1" applyProtection="1">
      <alignment horizontal="center" vertical="center" wrapText="1"/>
      <protection locked="0"/>
    </xf>
    <xf numFmtId="0" fontId="9" fillId="0" borderId="33" xfId="1" applyNumberFormat="1"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wrapText="1" readingOrder="1"/>
      <protection locked="0"/>
    </xf>
    <xf numFmtId="0" fontId="10" fillId="0" borderId="22" xfId="0" applyFont="1" applyBorder="1" applyAlignment="1" applyProtection="1">
      <alignment horizontal="center" vertical="center" wrapText="1" readingOrder="1"/>
      <protection locked="0"/>
    </xf>
    <xf numFmtId="0" fontId="9" fillId="0" borderId="1" xfId="1" applyFont="1" applyFill="1" applyBorder="1" applyAlignment="1">
      <alignment horizontal="center" vertical="center" wrapText="1"/>
    </xf>
    <xf numFmtId="0" fontId="9" fillId="0" borderId="33" xfId="1" applyFont="1" applyFill="1" applyBorder="1" applyAlignment="1">
      <alignment horizontal="center" vertical="center" wrapText="1"/>
    </xf>
    <xf numFmtId="0" fontId="12" fillId="4" borderId="5" xfId="2" applyFont="1" applyFill="1" applyBorder="1" applyAlignment="1">
      <alignment horizontal="center" vertical="center" textRotation="90" wrapText="1"/>
    </xf>
    <xf numFmtId="0" fontId="12" fillId="4" borderId="30" xfId="2" applyFont="1" applyFill="1" applyBorder="1" applyAlignment="1">
      <alignment horizontal="center" vertical="center" textRotation="90" wrapText="1"/>
    </xf>
    <xf numFmtId="0" fontId="12" fillId="4" borderId="22" xfId="2" applyFont="1" applyFill="1" applyBorder="1" applyAlignment="1">
      <alignment horizontal="center" vertical="center" textRotation="90" wrapText="1"/>
    </xf>
    <xf numFmtId="0" fontId="12" fillId="4" borderId="2" xfId="2" applyFont="1" applyFill="1" applyBorder="1" applyAlignment="1">
      <alignment horizontal="center" vertical="center" textRotation="90" wrapText="1"/>
    </xf>
    <xf numFmtId="0" fontId="12" fillId="4" borderId="0" xfId="2" applyFont="1" applyFill="1" applyBorder="1" applyAlignment="1">
      <alignment horizontal="center" vertical="center" textRotation="90" wrapText="1"/>
    </xf>
    <xf numFmtId="0" fontId="12" fillId="4" borderId="34" xfId="2" applyFont="1" applyFill="1" applyBorder="1" applyAlignment="1">
      <alignment horizontal="center" vertical="center" textRotation="90" wrapText="1"/>
    </xf>
    <xf numFmtId="0" fontId="3" fillId="0" borderId="0" xfId="0" applyFont="1" applyAlignment="1">
      <alignment horizontal="center" vertical="center"/>
    </xf>
    <xf numFmtId="0" fontId="4" fillId="0" borderId="0" xfId="0" applyFont="1" applyAlignment="1">
      <alignment horizontal="left" vertical="center"/>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5" fillId="0" borderId="1" xfId="0" applyFont="1" applyFill="1" applyBorder="1" applyAlignment="1">
      <alignment horizontal="center" vertical="center"/>
    </xf>
    <xf numFmtId="0" fontId="15" fillId="0" borderId="33" xfId="0" applyFont="1" applyFill="1" applyBorder="1" applyAlignment="1">
      <alignment horizontal="center" vertical="center"/>
    </xf>
    <xf numFmtId="9" fontId="14" fillId="9" borderId="31" xfId="2" applyNumberFormat="1" applyFont="1" applyFill="1" applyBorder="1" applyAlignment="1">
      <alignment horizontal="center" vertical="center" wrapText="1"/>
    </xf>
    <xf numFmtId="9" fontId="14" fillId="9" borderId="32" xfId="2" applyNumberFormat="1" applyFont="1" applyFill="1" applyBorder="1" applyAlignment="1">
      <alignment horizontal="center" vertical="center" wrapText="1"/>
    </xf>
    <xf numFmtId="9" fontId="5" fillId="0" borderId="3" xfId="2" applyNumberFormat="1" applyFont="1" applyFill="1" applyBorder="1" applyAlignment="1">
      <alignment horizontal="center" vertical="center" wrapText="1"/>
    </xf>
    <xf numFmtId="9" fontId="5" fillId="0" borderId="35" xfId="2" applyNumberFormat="1" applyFont="1" applyFill="1" applyBorder="1" applyAlignment="1">
      <alignment horizontal="center" vertical="center" wrapText="1"/>
    </xf>
    <xf numFmtId="0" fontId="3" fillId="0" borderId="31" xfId="0" applyFont="1" applyBorder="1" applyAlignment="1">
      <alignment horizontal="center" vertical="center"/>
    </xf>
    <xf numFmtId="0" fontId="3" fillId="0" borderId="44" xfId="0" applyFont="1" applyBorder="1" applyAlignment="1">
      <alignment horizontal="center" vertical="center"/>
    </xf>
    <xf numFmtId="0" fontId="3" fillId="0" borderId="32" xfId="0" applyFont="1" applyBorder="1" applyAlignment="1">
      <alignment horizontal="center" vertical="center"/>
    </xf>
    <xf numFmtId="0" fontId="22" fillId="0" borderId="5" xfId="0" applyFont="1" applyBorder="1" applyAlignment="1" applyProtection="1">
      <alignment horizontal="center" vertical="center" wrapText="1" readingOrder="1"/>
      <protection locked="0"/>
    </xf>
    <xf numFmtId="0" fontId="22" fillId="0" borderId="30" xfId="0" applyFont="1" applyBorder="1" applyAlignment="1" applyProtection="1">
      <alignment horizontal="center" vertical="center" wrapText="1" readingOrder="1"/>
      <protection locked="0"/>
    </xf>
    <xf numFmtId="0" fontId="22" fillId="0" borderId="22" xfId="0" applyFont="1" applyBorder="1" applyAlignment="1" applyProtection="1">
      <alignment horizontal="center" vertical="center" wrapText="1" readingOrder="1"/>
      <protection locked="0"/>
    </xf>
    <xf numFmtId="0" fontId="9" fillId="0" borderId="5" xfId="1" applyNumberFormat="1" applyFont="1" applyFill="1" applyBorder="1" applyAlignment="1" applyProtection="1">
      <alignment horizontal="center" vertical="center" wrapText="1"/>
      <protection locked="0"/>
    </xf>
    <xf numFmtId="0" fontId="9" fillId="0" borderId="22" xfId="1" applyNumberFormat="1" applyFont="1" applyFill="1" applyBorder="1" applyAlignment="1" applyProtection="1">
      <alignment horizontal="center" vertical="center" wrapText="1"/>
      <protection locked="0"/>
    </xf>
    <xf numFmtId="0" fontId="19" fillId="0" borderId="5"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2" fillId="0" borderId="5"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27" fillId="33" borderId="31" xfId="2" applyFont="1" applyFill="1" applyBorder="1" applyAlignment="1">
      <alignment horizontal="center" vertical="center" wrapText="1"/>
    </xf>
    <xf numFmtId="0" fontId="27" fillId="33" borderId="44" xfId="2" applyFont="1" applyFill="1" applyBorder="1" applyAlignment="1">
      <alignment horizontal="center" vertical="center" wrapText="1"/>
    </xf>
    <xf numFmtId="0" fontId="27" fillId="33" borderId="32" xfId="2" applyFont="1" applyFill="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56" xfId="0" applyFont="1" applyBorder="1" applyAlignment="1">
      <alignment horizontal="center" vertical="center" wrapText="1"/>
    </xf>
    <xf numFmtId="0" fontId="68" fillId="0" borderId="0" xfId="0" applyFont="1" applyAlignment="1">
      <alignment horizontal="center" vertic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4" fillId="18" borderId="2" xfId="2" applyFont="1" applyFill="1" applyBorder="1" applyAlignment="1">
      <alignment horizontal="center" vertical="center" textRotation="90" wrapText="1"/>
    </xf>
    <xf numFmtId="0" fontId="34" fillId="18" borderId="0" xfId="2" applyFont="1" applyFill="1" applyBorder="1" applyAlignment="1">
      <alignment horizontal="center" vertical="center" textRotation="90" wrapText="1"/>
    </xf>
    <xf numFmtId="0" fontId="34" fillId="18" borderId="34" xfId="2" applyFont="1" applyFill="1" applyBorder="1" applyAlignment="1">
      <alignment horizontal="center" vertical="center" textRotation="90" wrapText="1"/>
    </xf>
    <xf numFmtId="0" fontId="34" fillId="18" borderId="5" xfId="2" applyFont="1" applyFill="1" applyBorder="1" applyAlignment="1">
      <alignment horizontal="center" vertical="center" textRotation="90" wrapText="1"/>
    </xf>
    <xf numFmtId="0" fontId="34" fillId="18" borderId="30" xfId="2" applyFont="1" applyFill="1" applyBorder="1" applyAlignment="1">
      <alignment horizontal="center" vertical="center" textRotation="90" wrapText="1"/>
    </xf>
    <xf numFmtId="0" fontId="34" fillId="18" borderId="22" xfId="2" applyFont="1" applyFill="1" applyBorder="1" applyAlignment="1">
      <alignment horizontal="center" vertical="center" textRotation="90" wrapText="1"/>
    </xf>
    <xf numFmtId="0" fontId="37" fillId="0" borderId="1" xfId="0" applyFont="1" applyFill="1" applyBorder="1" applyAlignment="1">
      <alignment horizontal="center" vertical="center"/>
    </xf>
    <xf numFmtId="0" fontId="37" fillId="0" borderId="33" xfId="0" applyFont="1" applyFill="1" applyBorder="1" applyAlignment="1">
      <alignment horizontal="center" vertical="center"/>
    </xf>
    <xf numFmtId="9" fontId="36" fillId="23" borderId="31" xfId="2" applyNumberFormat="1" applyFont="1" applyFill="1" applyBorder="1" applyAlignment="1">
      <alignment horizontal="center" vertical="center" wrapText="1"/>
    </xf>
    <xf numFmtId="9" fontId="36" fillId="23" borderId="32" xfId="2" applyNumberFormat="1" applyFont="1" applyFill="1" applyBorder="1" applyAlignment="1">
      <alignment horizontal="center" vertical="center" wrapText="1"/>
    </xf>
    <xf numFmtId="9" fontId="38" fillId="0" borderId="3" xfId="2" applyNumberFormat="1" applyFont="1" applyFill="1" applyBorder="1" applyAlignment="1">
      <alignment horizontal="center" vertical="center" wrapText="1"/>
    </xf>
    <xf numFmtId="9" fontId="38" fillId="0" borderId="35" xfId="2" applyNumberFormat="1" applyFont="1" applyFill="1" applyBorder="1" applyAlignment="1">
      <alignment horizontal="center" vertical="center" wrapText="1"/>
    </xf>
    <xf numFmtId="0" fontId="27" fillId="15" borderId="34" xfId="2" applyFont="1" applyFill="1" applyBorder="1" applyAlignment="1">
      <alignment horizontal="center" vertical="center" wrapText="1"/>
    </xf>
    <xf numFmtId="0" fontId="27" fillId="15" borderId="35" xfId="2" applyFont="1" applyFill="1" applyBorder="1" applyAlignment="1">
      <alignment horizontal="center" vertical="center" wrapText="1"/>
    </xf>
    <xf numFmtId="0" fontId="27" fillId="15" borderId="33" xfId="2" applyFont="1" applyFill="1" applyBorder="1" applyAlignment="1">
      <alignment horizontal="center" vertical="center" wrapText="1"/>
    </xf>
    <xf numFmtId="0" fontId="56" fillId="0" borderId="5"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46" fillId="0" borderId="37" xfId="0" applyFont="1" applyFill="1" applyBorder="1" applyAlignment="1">
      <alignment horizontal="center" vertical="center" wrapText="1"/>
    </xf>
    <xf numFmtId="0" fontId="46" fillId="0" borderId="56"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63" fillId="0" borderId="5" xfId="0" applyFont="1" applyFill="1" applyBorder="1" applyAlignment="1">
      <alignment horizontal="center" vertical="center" wrapText="1"/>
    </xf>
    <xf numFmtId="0" fontId="63" fillId="0" borderId="30"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46" fillId="0" borderId="59" xfId="0" applyFont="1" applyFill="1" applyBorder="1" applyAlignment="1">
      <alignment horizontal="center" vertical="center" wrapText="1"/>
    </xf>
    <xf numFmtId="0" fontId="56" fillId="20" borderId="1" xfId="0" applyFont="1" applyFill="1" applyBorder="1" applyAlignment="1">
      <alignment horizontal="center" vertical="center" wrapText="1"/>
    </xf>
    <xf numFmtId="0" fontId="56" fillId="20" borderId="3" xfId="0" applyFont="1" applyFill="1" applyBorder="1" applyAlignment="1">
      <alignment horizontal="center" vertical="center" wrapText="1"/>
    </xf>
    <xf numFmtId="0" fontId="56" fillId="20" borderId="33" xfId="0" applyFont="1" applyFill="1" applyBorder="1" applyAlignment="1">
      <alignment horizontal="center" vertical="center" wrapText="1"/>
    </xf>
    <xf numFmtId="0" fontId="56" fillId="20" borderId="35"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56" fillId="0" borderId="3"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25" fillId="14" borderId="31" xfId="0" applyFont="1" applyFill="1" applyBorder="1" applyAlignment="1">
      <alignment horizontal="center" vertical="center" wrapText="1"/>
    </xf>
    <xf numFmtId="0" fontId="25" fillId="14" borderId="32"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5" xfId="0" applyFont="1" applyBorder="1" applyAlignment="1">
      <alignment horizontal="center" vertical="center" wrapText="1"/>
    </xf>
    <xf numFmtId="0" fontId="36" fillId="24" borderId="1" xfId="0" applyFont="1" applyFill="1" applyBorder="1" applyAlignment="1" applyProtection="1">
      <alignment horizontal="center" vertical="center" wrapText="1"/>
    </xf>
    <xf numFmtId="0" fontId="36" fillId="24" borderId="2" xfId="0" applyFont="1" applyFill="1" applyBorder="1" applyAlignment="1" applyProtection="1">
      <alignment horizontal="center" vertical="center" wrapText="1"/>
    </xf>
    <xf numFmtId="0" fontId="36" fillId="24" borderId="3" xfId="0" applyFont="1" applyFill="1" applyBorder="1" applyAlignment="1" applyProtection="1">
      <alignment horizontal="center" vertical="center" wrapText="1"/>
    </xf>
    <xf numFmtId="0" fontId="23" fillId="0" borderId="1" xfId="2" applyFont="1" applyFill="1" applyBorder="1" applyAlignment="1">
      <alignment horizontal="center" vertical="center" wrapText="1"/>
    </xf>
    <xf numFmtId="0" fontId="23" fillId="0" borderId="33" xfId="2" applyFont="1" applyFill="1" applyBorder="1" applyAlignment="1">
      <alignment horizontal="center" vertical="center" wrapText="1"/>
    </xf>
    <xf numFmtId="0" fontId="19" fillId="0" borderId="1" xfId="4" applyFont="1" applyFill="1" applyBorder="1" applyAlignment="1">
      <alignment horizontal="center" vertical="center" wrapText="1"/>
    </xf>
    <xf numFmtId="0" fontId="19" fillId="0" borderId="4" xfId="4" applyFont="1" applyFill="1" applyBorder="1" applyAlignment="1">
      <alignment horizontal="center" vertical="center" wrapText="1"/>
    </xf>
    <xf numFmtId="0" fontId="19" fillId="0" borderId="33" xfId="4" applyFont="1" applyFill="1" applyBorder="1" applyAlignment="1">
      <alignment horizontal="center" vertical="center" wrapText="1"/>
    </xf>
    <xf numFmtId="0" fontId="9" fillId="0" borderId="5" xfId="4" applyFont="1" applyFill="1" applyBorder="1" applyAlignment="1">
      <alignment horizontal="center" vertical="center" wrapText="1"/>
    </xf>
    <xf numFmtId="0" fontId="9" fillId="0" borderId="22" xfId="4" applyFont="1" applyFill="1" applyBorder="1" applyAlignment="1">
      <alignment horizontal="center" vertical="center" wrapText="1"/>
    </xf>
    <xf numFmtId="0" fontId="46" fillId="0" borderId="1" xfId="0" applyFont="1" applyFill="1" applyBorder="1" applyAlignment="1">
      <alignment horizontal="center" vertical="center" wrapText="1"/>
    </xf>
    <xf numFmtId="0" fontId="46" fillId="0" borderId="33" xfId="0" applyFont="1" applyFill="1" applyBorder="1" applyAlignment="1">
      <alignment horizontal="center" vertical="center" wrapText="1"/>
    </xf>
    <xf numFmtId="0" fontId="24" fillId="0" borderId="5" xfId="0" applyFont="1" applyFill="1" applyBorder="1" applyAlignment="1" applyProtection="1">
      <alignment horizontal="center" vertical="center" wrapText="1" readingOrder="1"/>
      <protection locked="0"/>
    </xf>
    <xf numFmtId="0" fontId="24" fillId="0" borderId="22" xfId="0" applyFont="1" applyFill="1" applyBorder="1" applyAlignment="1" applyProtection="1">
      <alignment horizontal="center" vertical="center" wrapText="1" readingOrder="1"/>
      <protection locked="0"/>
    </xf>
    <xf numFmtId="0" fontId="0" fillId="0" borderId="5" xfId="0" applyFont="1" applyBorder="1" applyAlignment="1">
      <alignment horizontal="center" vertical="center" wrapText="1"/>
    </xf>
    <xf numFmtId="0" fontId="0" fillId="0" borderId="22" xfId="0" applyFont="1" applyBorder="1" applyAlignment="1">
      <alignment horizontal="center" vertical="center" wrapText="1"/>
    </xf>
    <xf numFmtId="0" fontId="46" fillId="0" borderId="5" xfId="0" applyFont="1" applyFill="1" applyBorder="1" applyAlignment="1" applyProtection="1">
      <alignment horizontal="center" vertical="center" wrapText="1" readingOrder="1"/>
      <protection locked="0"/>
    </xf>
    <xf numFmtId="0" fontId="46" fillId="0" borderId="22" xfId="0" applyFont="1" applyFill="1" applyBorder="1" applyAlignment="1" applyProtection="1">
      <alignment horizontal="center" vertical="center" wrapText="1" readingOrder="1"/>
      <protection locked="0"/>
    </xf>
    <xf numFmtId="0" fontId="6" fillId="10" borderId="33" xfId="0" applyFont="1" applyFill="1" applyBorder="1" applyAlignment="1">
      <alignment horizontal="center" vertical="center" wrapText="1"/>
    </xf>
    <xf numFmtId="0" fontId="6" fillId="10" borderId="35" xfId="0"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3" xfId="1" applyFont="1" applyFill="1" applyBorder="1" applyAlignment="1">
      <alignment horizontal="center" vertical="center" wrapText="1"/>
    </xf>
    <xf numFmtId="0" fontId="19" fillId="0" borderId="36" xfId="1" applyFont="1" applyFill="1" applyBorder="1" applyAlignment="1">
      <alignment horizontal="center" vertical="center" wrapText="1"/>
    </xf>
    <xf numFmtId="0" fontId="19" fillId="0" borderId="35" xfId="1"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5" xfId="0" applyFont="1" applyBorder="1" applyAlignment="1">
      <alignment horizontal="center" vertical="center" wrapText="1"/>
    </xf>
    <xf numFmtId="0" fontId="10" fillId="6" borderId="6"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34" xfId="0" applyFont="1" applyBorder="1" applyAlignment="1">
      <alignment horizontal="center" vertical="center" wrapText="1"/>
    </xf>
    <xf numFmtId="0" fontId="11" fillId="0" borderId="5"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67" fillId="0" borderId="30" xfId="2" applyFont="1" applyFill="1" applyBorder="1" applyAlignment="1">
      <alignment horizontal="center" vertical="center" wrapText="1"/>
    </xf>
    <xf numFmtId="0" fontId="67" fillId="0" borderId="22" xfId="2" applyFont="1" applyFill="1" applyBorder="1" applyAlignment="1">
      <alignment horizontal="center" vertical="center" wrapText="1"/>
    </xf>
    <xf numFmtId="0" fontId="21" fillId="0" borderId="5" xfId="1" applyFont="1" applyFill="1" applyBorder="1" applyAlignment="1">
      <alignment horizontal="center" vertical="center" wrapText="1"/>
    </xf>
    <xf numFmtId="0" fontId="31" fillId="0" borderId="22" xfId="1"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34" xfId="0" applyFont="1" applyBorder="1" applyAlignment="1">
      <alignment horizontal="center" vertical="center" wrapText="1"/>
    </xf>
    <xf numFmtId="0" fontId="9" fillId="0" borderId="5" xfId="0" applyFont="1" applyBorder="1" applyAlignment="1" applyProtection="1">
      <alignment horizontal="center" vertical="center" wrapText="1" readingOrder="1"/>
      <protection locked="0"/>
    </xf>
    <xf numFmtId="0" fontId="9" fillId="0" borderId="22" xfId="0" applyFont="1" applyBorder="1" applyAlignment="1" applyProtection="1">
      <alignment horizontal="center" vertical="center" wrapText="1" readingOrder="1"/>
      <protection locked="0"/>
    </xf>
    <xf numFmtId="0" fontId="7" fillId="11" borderId="33" xfId="0" applyFont="1" applyFill="1" applyBorder="1" applyAlignment="1" applyProtection="1">
      <alignment horizontal="center" vertical="center" wrapText="1"/>
      <protection locked="0"/>
    </xf>
    <xf numFmtId="0" fontId="7" fillId="11" borderId="0" xfId="0" applyFont="1" applyFill="1" applyBorder="1" applyAlignment="1" applyProtection="1">
      <alignment horizontal="center" vertical="center" wrapText="1"/>
      <protection locked="0"/>
    </xf>
    <xf numFmtId="0" fontId="7" fillId="11" borderId="34" xfId="0" applyFont="1" applyFill="1" applyBorder="1" applyAlignment="1" applyProtection="1">
      <alignment horizontal="center" vertical="center" wrapText="1"/>
      <protection locked="0"/>
    </xf>
    <xf numFmtId="0" fontId="7" fillId="11" borderId="35" xfId="0" applyFont="1" applyFill="1" applyBorder="1" applyAlignment="1" applyProtection="1">
      <alignment horizontal="center" vertical="center" wrapText="1"/>
      <protection locked="0"/>
    </xf>
    <xf numFmtId="0" fontId="59" fillId="11" borderId="31" xfId="0" applyFont="1" applyFill="1" applyBorder="1" applyAlignment="1">
      <alignment horizontal="center" vertical="center"/>
    </xf>
    <xf numFmtId="0" fontId="59" fillId="11" borderId="34" xfId="0" applyFont="1" applyFill="1" applyBorder="1" applyAlignment="1">
      <alignment horizontal="center" vertical="center"/>
    </xf>
    <xf numFmtId="0" fontId="59" fillId="11" borderId="44" xfId="0" applyFont="1" applyFill="1" applyBorder="1" applyAlignment="1">
      <alignment horizontal="center" vertical="center"/>
    </xf>
    <xf numFmtId="0" fontId="59" fillId="11" borderId="32" xfId="0" applyFont="1" applyFill="1" applyBorder="1" applyAlignment="1">
      <alignment horizontal="center" vertical="center"/>
    </xf>
    <xf numFmtId="0" fontId="29" fillId="0" borderId="5"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5" xfId="0" applyFont="1" applyBorder="1" applyAlignment="1">
      <alignment horizontal="center" vertical="center" wrapText="1"/>
    </xf>
    <xf numFmtId="0" fontId="10" fillId="0" borderId="5"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34" xfId="1"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3" borderId="10" xfId="0" applyFont="1" applyFill="1" applyBorder="1" applyAlignment="1">
      <alignment horizontal="center" vertical="center" wrapText="1"/>
    </xf>
    <xf numFmtId="0" fontId="19" fillId="0" borderId="2" xfId="1" applyFont="1" applyFill="1" applyBorder="1" applyAlignment="1">
      <alignment horizontal="center" vertical="center" wrapText="1"/>
    </xf>
    <xf numFmtId="0" fontId="27" fillId="0" borderId="0" xfId="2" applyFont="1" applyFill="1" applyBorder="1" applyAlignment="1">
      <alignment horizontal="center" vertical="center" wrapText="1"/>
    </xf>
    <xf numFmtId="0" fontId="10" fillId="0" borderId="1" xfId="1" applyNumberFormat="1" applyFont="1" applyFill="1" applyBorder="1" applyAlignment="1" applyProtection="1">
      <alignment horizontal="center" vertical="center" wrapText="1"/>
      <protection locked="0"/>
    </xf>
    <xf numFmtId="0" fontId="10" fillId="0" borderId="33" xfId="1" applyNumberFormat="1"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73" fillId="0" borderId="0" xfId="0" applyFont="1" applyAlignment="1">
      <alignment horizontal="left" vertical="center"/>
    </xf>
    <xf numFmtId="0" fontId="14" fillId="2" borderId="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29" fillId="6" borderId="1"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33" xfId="0" applyFont="1" applyFill="1" applyBorder="1" applyAlignment="1">
      <alignment horizontal="center" vertical="center" wrapText="1"/>
    </xf>
    <xf numFmtId="0" fontId="29" fillId="6" borderId="35"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17" fillId="0" borderId="31" xfId="2" applyFont="1" applyFill="1" applyBorder="1" applyAlignment="1">
      <alignment horizontal="center" vertical="center" wrapText="1"/>
    </xf>
    <xf numFmtId="0" fontId="17" fillId="0" borderId="44" xfId="2" applyFont="1" applyFill="1" applyBorder="1" applyAlignment="1">
      <alignment horizontal="center" vertical="center" wrapText="1"/>
    </xf>
    <xf numFmtId="0" fontId="17" fillId="0" borderId="32" xfId="2" applyFont="1" applyFill="1" applyBorder="1" applyAlignment="1">
      <alignment horizontal="center" vertical="center" wrapText="1"/>
    </xf>
    <xf numFmtId="0" fontId="116" fillId="44" borderId="0" xfId="0" applyFont="1" applyFill="1" applyBorder="1" applyAlignment="1" applyProtection="1">
      <alignment horizontal="center" vertical="center" wrapText="1"/>
    </xf>
    <xf numFmtId="0" fontId="115" fillId="24" borderId="20" xfId="0" applyFont="1" applyFill="1" applyBorder="1" applyAlignment="1" applyProtection="1">
      <alignment horizontal="center" vertical="center" textRotation="90" wrapText="1"/>
      <protection locked="0"/>
    </xf>
    <xf numFmtId="0" fontId="112" fillId="43" borderId="20" xfId="0" applyFont="1" applyFill="1" applyBorder="1" applyAlignment="1" applyProtection="1">
      <alignment horizontal="center" vertical="center" wrapText="1"/>
      <protection locked="0"/>
    </xf>
    <xf numFmtId="0" fontId="115" fillId="43" borderId="20" xfId="0" applyFont="1" applyFill="1" applyBorder="1" applyAlignment="1" applyProtection="1">
      <alignment horizontal="center" vertical="center" textRotation="90" wrapText="1"/>
      <protection locked="0"/>
    </xf>
    <xf numFmtId="0" fontId="81" fillId="0" borderId="0" xfId="0" applyFont="1" applyAlignment="1">
      <alignment horizontal="left" vertical="center"/>
    </xf>
    <xf numFmtId="0" fontId="23" fillId="0" borderId="5"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4" xfId="0" applyFont="1" applyBorder="1" applyAlignment="1">
      <alignment horizontal="center" vertical="center" wrapText="1"/>
    </xf>
    <xf numFmtId="0" fontId="15" fillId="0" borderId="1" xfId="0" applyFont="1" applyBorder="1" applyAlignment="1">
      <alignment horizontal="center" vertical="center"/>
    </xf>
    <xf numFmtId="0" fontId="15" fillId="0" borderId="33" xfId="0" applyFont="1" applyBorder="1" applyAlignment="1">
      <alignment horizontal="center" vertical="center"/>
    </xf>
    <xf numFmtId="9" fontId="5" fillId="0" borderId="3" xfId="2" applyNumberFormat="1" applyFont="1" applyBorder="1" applyAlignment="1">
      <alignment horizontal="center" vertical="center" wrapText="1"/>
    </xf>
    <xf numFmtId="9" fontId="5" fillId="0" borderId="35" xfId="2" applyNumberFormat="1" applyFont="1" applyBorder="1" applyAlignment="1">
      <alignment horizontal="center" vertical="center" wrapText="1"/>
    </xf>
    <xf numFmtId="0" fontId="19" fillId="0" borderId="61" xfId="2" applyFont="1" applyFill="1" applyBorder="1" applyAlignment="1">
      <alignment horizontal="center" vertical="center" wrapText="1"/>
    </xf>
    <xf numFmtId="0" fontId="10" fillId="0" borderId="3" xfId="0" applyFont="1" applyBorder="1" applyAlignment="1" applyProtection="1">
      <alignment horizontal="center" vertical="center" wrapText="1" readingOrder="1"/>
      <protection locked="0"/>
    </xf>
    <xf numFmtId="0" fontId="10" fillId="0" borderId="35" xfId="0" applyFont="1" applyBorder="1" applyAlignment="1" applyProtection="1">
      <alignment horizontal="center" vertical="center" wrapText="1" readingOrder="1"/>
      <protection locked="0"/>
    </xf>
    <xf numFmtId="0" fontId="47" fillId="0" borderId="0" xfId="0" applyFont="1" applyAlignment="1">
      <alignment horizontal="left" vertical="center"/>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49" fillId="0" borderId="1"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3" xfId="0" applyFont="1" applyFill="1" applyBorder="1" applyAlignment="1">
      <alignment horizontal="center" vertical="center"/>
    </xf>
    <xf numFmtId="0" fontId="50" fillId="18" borderId="2" xfId="2" applyFont="1" applyFill="1" applyBorder="1" applyAlignment="1">
      <alignment horizontal="center" vertical="center" textRotation="90" wrapText="1"/>
    </xf>
    <xf numFmtId="0" fontId="50" fillId="18" borderId="0" xfId="2" applyFont="1" applyFill="1" applyBorder="1" applyAlignment="1">
      <alignment horizontal="center" vertical="center" textRotation="90" wrapText="1"/>
    </xf>
    <xf numFmtId="0" fontId="50" fillId="18" borderId="34" xfId="2" applyFont="1" applyFill="1" applyBorder="1" applyAlignment="1">
      <alignment horizontal="center" vertical="center" textRotation="90" wrapText="1"/>
    </xf>
    <xf numFmtId="0" fontId="50" fillId="18" borderId="5" xfId="2" applyFont="1" applyFill="1" applyBorder="1" applyAlignment="1">
      <alignment horizontal="center" vertical="center" textRotation="90" wrapText="1"/>
    </xf>
    <xf numFmtId="0" fontId="50" fillId="18" borderId="30" xfId="2" applyFont="1" applyFill="1" applyBorder="1" applyAlignment="1">
      <alignment horizontal="center" vertical="center" textRotation="90" wrapText="1"/>
    </xf>
    <xf numFmtId="0" fontId="50" fillId="18" borderId="22" xfId="2" applyFont="1" applyFill="1" applyBorder="1" applyAlignment="1">
      <alignment horizontal="center" vertical="center" textRotation="90" wrapText="1"/>
    </xf>
    <xf numFmtId="0" fontId="7" fillId="0" borderId="1" xfId="0" applyFont="1" applyFill="1" applyBorder="1" applyAlignment="1">
      <alignment horizontal="center" vertical="center"/>
    </xf>
    <xf numFmtId="0" fontId="7" fillId="0" borderId="33" xfId="0" applyFont="1" applyFill="1" applyBorder="1" applyAlignment="1">
      <alignment horizontal="center" vertical="center"/>
    </xf>
    <xf numFmtId="9" fontId="50" fillId="23" borderId="31" xfId="2" applyNumberFormat="1" applyFont="1" applyFill="1" applyBorder="1" applyAlignment="1">
      <alignment horizontal="center" vertical="center" wrapText="1"/>
    </xf>
    <xf numFmtId="9" fontId="50" fillId="23" borderId="32" xfId="2" applyNumberFormat="1" applyFont="1" applyFill="1" applyBorder="1" applyAlignment="1">
      <alignment horizontal="center" vertical="center" wrapText="1"/>
    </xf>
    <xf numFmtId="9" fontId="50" fillId="0" borderId="3" xfId="2" applyNumberFormat="1" applyFont="1" applyFill="1" applyBorder="1" applyAlignment="1">
      <alignment horizontal="center" vertical="center" wrapText="1"/>
    </xf>
    <xf numFmtId="9" fontId="50" fillId="0" borderId="35" xfId="2" applyNumberFormat="1" applyFont="1" applyFill="1" applyBorder="1" applyAlignment="1">
      <alignment horizontal="center" vertical="center" wrapText="1"/>
    </xf>
    <xf numFmtId="0" fontId="17" fillId="15" borderId="34" xfId="2" applyFont="1" applyFill="1" applyBorder="1" applyAlignment="1">
      <alignment horizontal="center" vertical="center" wrapText="1"/>
    </xf>
    <xf numFmtId="0" fontId="17" fillId="15" borderId="35" xfId="2" applyFont="1" applyFill="1" applyBorder="1" applyAlignment="1">
      <alignment horizontal="center" vertical="center" wrapText="1"/>
    </xf>
    <xf numFmtId="0" fontId="17" fillId="15" borderId="33" xfId="2" applyFont="1" applyFill="1" applyBorder="1" applyAlignment="1">
      <alignment horizontal="center" vertical="center" wrapText="1"/>
    </xf>
    <xf numFmtId="0" fontId="48" fillId="0" borderId="37" xfId="0" applyFont="1" applyFill="1" applyBorder="1" applyAlignment="1">
      <alignment horizontal="center" vertical="center" wrapText="1"/>
    </xf>
    <xf numFmtId="0" fontId="48" fillId="0" borderId="56" xfId="0" applyFont="1" applyFill="1" applyBorder="1" applyAlignment="1">
      <alignment horizontal="center" vertical="center" wrapText="1"/>
    </xf>
    <xf numFmtId="0" fontId="55" fillId="0" borderId="5"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17" fillId="15" borderId="44" xfId="2" applyFont="1" applyFill="1" applyBorder="1" applyAlignment="1">
      <alignment horizontal="center" vertical="center" wrapText="1"/>
    </xf>
    <xf numFmtId="0" fontId="17" fillId="15" borderId="32" xfId="2" applyFont="1" applyFill="1" applyBorder="1" applyAlignment="1">
      <alignment horizontal="center" vertical="center" wrapText="1"/>
    </xf>
    <xf numFmtId="0" fontId="17" fillId="15" borderId="31" xfId="2" applyFont="1" applyFill="1" applyBorder="1" applyAlignment="1">
      <alignment horizontal="center" vertical="center" wrapText="1"/>
    </xf>
    <xf numFmtId="0" fontId="55" fillId="0" borderId="22" xfId="0" applyFont="1" applyFill="1" applyBorder="1" applyAlignment="1">
      <alignment horizontal="center" vertical="center" wrapText="1"/>
    </xf>
    <xf numFmtId="0" fontId="55" fillId="0" borderId="5"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34" xfId="0" applyFont="1" applyBorder="1" applyAlignment="1">
      <alignment horizontal="center" vertical="center" wrapText="1"/>
    </xf>
    <xf numFmtId="0" fontId="48" fillId="0" borderId="6"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55" fillId="0" borderId="6"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0" xfId="0" applyFont="1" applyFill="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49" fontId="10" fillId="0" borderId="6"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33" xfId="1"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34" xfId="0" applyFont="1" applyFill="1" applyBorder="1" applyAlignment="1">
      <alignment horizontal="center" vertical="center" wrapText="1"/>
    </xf>
    <xf numFmtId="0" fontId="31" fillId="0" borderId="5" xfId="2" applyFont="1" applyFill="1" applyBorder="1" applyAlignment="1">
      <alignment horizontal="center" vertical="center" wrapText="1"/>
    </xf>
    <xf numFmtId="0" fontId="31" fillId="0" borderId="30" xfId="2" applyFont="1" applyFill="1" applyBorder="1" applyAlignment="1">
      <alignment horizontal="center" vertical="center" wrapText="1"/>
    </xf>
    <xf numFmtId="0" fontId="31" fillId="0" borderId="22" xfId="2" applyFont="1" applyFill="1" applyBorder="1" applyAlignment="1">
      <alignment horizontal="center" vertical="center" wrapText="1"/>
    </xf>
    <xf numFmtId="0" fontId="27" fillId="15" borderId="55" xfId="2" applyFont="1" applyFill="1" applyBorder="1" applyAlignment="1">
      <alignment horizontal="center" vertical="center" wrapText="1"/>
    </xf>
    <xf numFmtId="0" fontId="27" fillId="15" borderId="53" xfId="2" applyFont="1" applyFill="1" applyBorder="1" applyAlignment="1">
      <alignment horizontal="center" vertical="center" wrapText="1"/>
    </xf>
    <xf numFmtId="0" fontId="27" fillId="15" borderId="66" xfId="2" applyFont="1" applyFill="1" applyBorder="1" applyAlignment="1">
      <alignment horizontal="center" vertical="center" wrapText="1"/>
    </xf>
    <xf numFmtId="0" fontId="30" fillId="0" borderId="4" xfId="1" applyNumberFormat="1" applyFont="1" applyFill="1" applyBorder="1" applyAlignment="1" applyProtection="1">
      <alignment horizontal="center" vertical="center" wrapText="1"/>
      <protection locked="0"/>
    </xf>
    <xf numFmtId="0" fontId="10" fillId="0" borderId="30" xfId="0" applyFont="1" applyBorder="1" applyAlignment="1" applyProtection="1">
      <alignment horizontal="center" vertical="center" wrapText="1" readingOrder="1"/>
      <protection locked="0"/>
    </xf>
    <xf numFmtId="0" fontId="30" fillId="0" borderId="1" xfId="1" applyNumberFormat="1" applyFont="1" applyFill="1" applyBorder="1" applyAlignment="1" applyProtection="1">
      <alignment horizontal="center" vertical="center" wrapText="1"/>
      <protection locked="0"/>
    </xf>
    <xf numFmtId="0" fontId="30" fillId="0" borderId="33" xfId="1" applyNumberFormat="1" applyFont="1" applyFill="1" applyBorder="1" applyAlignment="1" applyProtection="1">
      <alignment horizontal="center" vertical="center" wrapText="1"/>
      <protection locked="0"/>
    </xf>
    <xf numFmtId="0" fontId="9" fillId="0" borderId="4" xfId="1" applyNumberFormat="1" applyFont="1" applyFill="1" applyBorder="1" applyAlignment="1" applyProtection="1">
      <alignment horizontal="center" vertical="center" wrapText="1"/>
      <protection locked="0"/>
    </xf>
    <xf numFmtId="0" fontId="19" fillId="0" borderId="1" xfId="0" applyFont="1" applyBorder="1" applyAlignment="1">
      <alignment horizontal="center" vertical="center" wrapText="1"/>
    </xf>
    <xf numFmtId="0" fontId="19" fillId="0" borderId="33"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56" xfId="0" applyFont="1" applyBorder="1" applyAlignment="1">
      <alignment horizontal="center" vertical="center" wrapText="1"/>
    </xf>
    <xf numFmtId="0" fontId="19" fillId="0" borderId="2" xfId="1" applyNumberFormat="1" applyFont="1" applyFill="1" applyBorder="1" applyAlignment="1" applyProtection="1">
      <alignment horizontal="center" vertical="center" wrapText="1"/>
      <protection locked="0"/>
    </xf>
    <xf numFmtId="0" fontId="19" fillId="0" borderId="0" xfId="1" applyNumberFormat="1" applyFont="1" applyFill="1" applyBorder="1" applyAlignment="1" applyProtection="1">
      <alignment horizontal="center" vertical="center" wrapText="1"/>
      <protection locked="0"/>
    </xf>
    <xf numFmtId="0" fontId="19" fillId="0" borderId="34" xfId="1" applyNumberFormat="1" applyFont="1" applyFill="1" applyBorder="1" applyAlignment="1" applyProtection="1">
      <alignment horizontal="center" vertical="center" wrapText="1"/>
      <protection locked="0"/>
    </xf>
    <xf numFmtId="0" fontId="22" fillId="0" borderId="36" xfId="0" applyFont="1" applyBorder="1" applyAlignment="1">
      <alignment horizontal="center" vertical="center" wrapText="1"/>
    </xf>
    <xf numFmtId="0" fontId="11" fillId="0" borderId="5" xfId="2" applyFont="1" applyBorder="1" applyAlignment="1">
      <alignment horizontal="center" vertical="center" wrapText="1"/>
    </xf>
    <xf numFmtId="0" fontId="11" fillId="0" borderId="22" xfId="2" applyFont="1" applyBorder="1" applyAlignment="1">
      <alignment horizontal="center" vertical="center" wrapText="1"/>
    </xf>
    <xf numFmtId="0" fontId="9" fillId="0" borderId="2" xfId="0" applyFont="1" applyBorder="1" applyAlignment="1">
      <alignment horizontal="center" vertical="center" wrapText="1"/>
    </xf>
    <xf numFmtId="0" fontId="9" fillId="0" borderId="34" xfId="0" applyFont="1" applyBorder="1" applyAlignment="1">
      <alignment horizontal="center" vertical="center" wrapText="1"/>
    </xf>
    <xf numFmtId="0" fontId="3" fillId="0" borderId="0" xfId="0" applyFont="1" applyAlignment="1">
      <alignment horizontal="right" vertical="center"/>
    </xf>
    <xf numFmtId="0" fontId="19" fillId="0" borderId="1" xfId="2" applyFont="1" applyFill="1" applyBorder="1" applyAlignment="1">
      <alignment horizontal="center" vertical="center" wrapText="1"/>
    </xf>
    <xf numFmtId="0" fontId="19" fillId="0" borderId="33" xfId="2" applyFont="1" applyFill="1" applyBorder="1" applyAlignment="1">
      <alignment horizontal="center" vertical="center" wrapText="1"/>
    </xf>
    <xf numFmtId="0" fontId="19" fillId="0" borderId="5" xfId="1" applyNumberFormat="1" applyFont="1" applyFill="1" applyBorder="1" applyAlignment="1" applyProtection="1">
      <alignment horizontal="center" vertical="center" wrapText="1"/>
      <protection locked="0"/>
    </xf>
    <xf numFmtId="0" fontId="19" fillId="0" borderId="30" xfId="1" applyNumberFormat="1" applyFont="1" applyFill="1" applyBorder="1" applyAlignment="1" applyProtection="1">
      <alignment horizontal="center" vertical="center" wrapText="1"/>
      <protection locked="0"/>
    </xf>
    <xf numFmtId="0" fontId="19" fillId="0" borderId="22" xfId="1" applyNumberFormat="1" applyFont="1" applyFill="1" applyBorder="1" applyAlignment="1" applyProtection="1">
      <alignment horizontal="center" vertical="center" wrapText="1"/>
      <protection locked="0"/>
    </xf>
    <xf numFmtId="165" fontId="31" fillId="0" borderId="3" xfId="0" applyNumberFormat="1" applyFont="1" applyBorder="1" applyAlignment="1">
      <alignment horizontal="center" vertical="center" wrapText="1"/>
    </xf>
    <xf numFmtId="165" fontId="31" fillId="0" borderId="36" xfId="0" applyNumberFormat="1" applyFont="1" applyBorder="1" applyAlignment="1">
      <alignment horizontal="center" vertical="center" wrapText="1"/>
    </xf>
    <xf numFmtId="165" fontId="31" fillId="0" borderId="35" xfId="0" applyNumberFormat="1" applyFont="1" applyBorder="1" applyAlignment="1">
      <alignment horizontal="center" vertical="center" wrapText="1"/>
    </xf>
    <xf numFmtId="165" fontId="60" fillId="0" borderId="1" xfId="0" applyNumberFormat="1" applyFont="1" applyBorder="1" applyAlignment="1">
      <alignment horizontal="center" vertical="center" wrapText="1"/>
    </xf>
    <xf numFmtId="165" fontId="60" fillId="0" borderId="33" xfId="0" applyNumberFormat="1" applyFont="1" applyBorder="1" applyAlignment="1">
      <alignment horizontal="center" vertical="center" wrapText="1"/>
    </xf>
    <xf numFmtId="0" fontId="61" fillId="0" borderId="1" xfId="0" applyFont="1" applyBorder="1" applyAlignment="1">
      <alignment horizontal="center" vertical="center" wrapText="1"/>
    </xf>
    <xf numFmtId="0" fontId="61" fillId="0" borderId="33"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33" xfId="0" applyFont="1" applyBorder="1" applyAlignment="1">
      <alignment horizontal="center" vertical="center" wrapText="1"/>
    </xf>
    <xf numFmtId="0" fontId="10" fillId="13" borderId="5" xfId="0" applyFont="1" applyFill="1" applyBorder="1" applyAlignment="1">
      <alignment horizontal="center" vertical="center" wrapText="1"/>
    </xf>
    <xf numFmtId="0" fontId="10" fillId="13" borderId="22" xfId="0" applyFont="1" applyFill="1" applyBorder="1" applyAlignment="1">
      <alignment horizontal="center" vertical="center" wrapText="1"/>
    </xf>
    <xf numFmtId="0" fontId="22" fillId="0" borderId="5" xfId="1" applyFont="1" applyFill="1" applyBorder="1" applyAlignment="1">
      <alignment horizontal="center" vertical="center" wrapText="1"/>
    </xf>
    <xf numFmtId="0" fontId="22" fillId="0" borderId="30" xfId="1" applyFont="1" applyFill="1" applyBorder="1" applyAlignment="1">
      <alignment horizontal="center" vertical="center" wrapText="1"/>
    </xf>
    <xf numFmtId="0" fontId="22" fillId="0" borderId="22" xfId="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3" borderId="33" xfId="0" applyFont="1" applyFill="1" applyBorder="1" applyAlignment="1">
      <alignment horizontal="center" vertical="center" wrapText="1"/>
    </xf>
    <xf numFmtId="0" fontId="32" fillId="0" borderId="5" xfId="2" applyFont="1" applyFill="1" applyBorder="1" applyAlignment="1">
      <alignment horizontal="center" vertical="center" wrapText="1"/>
    </xf>
    <xf numFmtId="0" fontId="32" fillId="0" borderId="30" xfId="2" applyFont="1" applyFill="1" applyBorder="1" applyAlignment="1">
      <alignment horizontal="center" vertical="center" wrapText="1"/>
    </xf>
    <xf numFmtId="0" fontId="32" fillId="0" borderId="22" xfId="2"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33" xfId="1" applyFont="1" applyFill="1" applyBorder="1" applyAlignment="1">
      <alignment horizontal="center" vertical="center" wrapText="1"/>
    </xf>
    <xf numFmtId="0" fontId="22"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readingOrder="1"/>
    </xf>
    <xf numFmtId="0" fontId="10" fillId="0" borderId="22" xfId="0" applyFont="1" applyBorder="1" applyAlignment="1">
      <alignment horizontal="center" vertical="center" wrapText="1" readingOrder="1"/>
    </xf>
    <xf numFmtId="0" fontId="19" fillId="0" borderId="4" xfId="0" applyFont="1" applyBorder="1" applyAlignment="1">
      <alignment horizontal="center" vertical="center" wrapText="1"/>
    </xf>
    <xf numFmtId="0" fontId="10" fillId="0" borderId="26" xfId="0" applyFont="1" applyBorder="1" applyAlignment="1">
      <alignment horizontal="center" vertical="center" wrapText="1"/>
    </xf>
    <xf numFmtId="0" fontId="46" fillId="0" borderId="30"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30" xfId="0" applyFont="1" applyBorder="1" applyAlignment="1">
      <alignment horizontal="center" vertical="center" wrapText="1"/>
    </xf>
    <xf numFmtId="0" fontId="19" fillId="0" borderId="4" xfId="2" applyFont="1" applyFill="1" applyBorder="1" applyAlignment="1">
      <alignment horizontal="center" vertical="center" wrapText="1"/>
    </xf>
    <xf numFmtId="0" fontId="23" fillId="0" borderId="5" xfId="0" applyFont="1" applyBorder="1" applyAlignment="1">
      <alignment horizontal="center" vertical="center" wrapText="1"/>
    </xf>
    <xf numFmtId="0" fontId="23" fillId="0" borderId="2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5"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14"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33" xfId="0" applyFont="1" applyBorder="1" applyAlignment="1">
      <alignment horizontal="center" vertical="center" wrapText="1"/>
    </xf>
    <xf numFmtId="0" fontId="4" fillId="0" borderId="0" xfId="0" applyFont="1" applyAlignment="1">
      <alignment horizontal="left" vertical="center" wrapText="1"/>
    </xf>
    <xf numFmtId="0" fontId="9" fillId="0" borderId="3" xfId="1" applyNumberFormat="1" applyFont="1" applyFill="1" applyBorder="1" applyAlignment="1" applyProtection="1">
      <alignment horizontal="center" vertical="center" wrapText="1"/>
      <protection locked="0"/>
    </xf>
    <xf numFmtId="0" fontId="9" fillId="0" borderId="35" xfId="1" applyNumberFormat="1" applyFont="1" applyFill="1" applyBorder="1" applyAlignment="1" applyProtection="1">
      <alignment horizontal="center" vertical="center" wrapText="1"/>
      <protection locked="0"/>
    </xf>
  </cellXfs>
  <cellStyles count="18">
    <cellStyle name="Moneda 2" xfId="9"/>
    <cellStyle name="Normal" xfId="0" builtinId="0"/>
    <cellStyle name="Normal 2" xfId="4"/>
    <cellStyle name="Normal 2 2" xfId="2"/>
    <cellStyle name="Normal 2 2 2" xfId="1"/>
    <cellStyle name="Normal 3" xfId="5"/>
    <cellStyle name="Normal 4" xfId="6"/>
    <cellStyle name="Normal 4 2" xfId="10"/>
    <cellStyle name="Normal 4 3" xfId="11"/>
    <cellStyle name="Normal 4 4" xfId="15"/>
    <cellStyle name="Normal 5" xfId="12"/>
    <cellStyle name="Normal 6" xfId="16"/>
    <cellStyle name="Porcentaje 2" xfId="7"/>
    <cellStyle name="Porcentaje 2 2" xfId="3"/>
    <cellStyle name="Porcentaje 2 3" xfId="17"/>
    <cellStyle name="Porcentaje 3" xfId="8"/>
    <cellStyle name="Porcentaje 4" xfId="13"/>
    <cellStyle name="Texto explicativo 2" xfId="14"/>
  </cellStyles>
  <dxfs count="13320">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rgb="FFFFFFFF"/>
      </font>
      <fill>
        <patternFill>
          <fgColor rgb="FFFFFFFF"/>
          <bgColor rgb="FFFF0000"/>
        </patternFill>
      </fill>
    </dxf>
    <dxf>
      <font>
        <color auto="1"/>
      </font>
      <fill>
        <patternFill>
          <bgColor rgb="FFF88B3A"/>
        </patternFill>
      </fill>
    </dxf>
    <dxf>
      <font>
        <color rgb="FF000000"/>
      </font>
      <fill>
        <patternFill>
          <fgColor rgb="FF000000"/>
          <bgColor rgb="FFFFFF00"/>
        </patternFill>
      </fill>
    </dxf>
    <dxf>
      <fill>
        <patternFill>
          <fgColor rgb="FFFFFFFF"/>
          <bgColor rgb="FF00B050"/>
        </patternFill>
      </fill>
    </dxf>
    <dxf>
      <font>
        <color rgb="FFFFFFFF"/>
      </font>
      <fill>
        <patternFill>
          <fgColor rgb="FFFFFFFF"/>
          <bgColor rgb="FF0070C0"/>
        </patternFill>
      </fill>
    </dxf>
    <dxf>
      <font>
        <color rgb="FFFFFFFF"/>
      </font>
      <fill>
        <patternFill>
          <bgColor rgb="FF16365C"/>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
      <font>
        <color theme="0"/>
      </font>
      <fill>
        <patternFill>
          <fgColor theme="0"/>
          <bgColor rgb="FFFF0000"/>
        </patternFill>
      </fill>
    </dxf>
    <dxf>
      <font>
        <color auto="1"/>
      </font>
      <fill>
        <patternFill>
          <bgColor rgb="FFF88B3A"/>
        </patternFill>
      </fill>
    </dxf>
    <dxf>
      <font>
        <color theme="1"/>
      </font>
      <fill>
        <patternFill>
          <fgColor theme="1"/>
          <bgColor rgb="FFFFFF00"/>
        </patternFill>
      </fill>
    </dxf>
    <dxf>
      <fill>
        <patternFill>
          <fgColor theme="0"/>
          <bgColor rgb="FF00B050"/>
        </patternFill>
      </fill>
    </dxf>
    <dxf>
      <font>
        <color theme="0"/>
      </font>
      <fill>
        <patternFill>
          <fgColor theme="0"/>
          <bgColor rgb="FF0070C0"/>
        </patternFill>
      </fill>
    </dxf>
    <dxf>
      <font>
        <color theme="0"/>
      </font>
      <fill>
        <patternFill>
          <bgColor theme="3" tint="-0.24994659260841701"/>
        </patternFill>
      </fill>
    </dxf>
  </dxfs>
  <tableStyles count="0" defaultTableStyle="TableStyleMedium2" defaultPivotStyle="PivotStyleLight16"/>
  <colors>
    <mruColors>
      <color rgb="FFFFFFCC"/>
      <color rgb="FFFF3300"/>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63" Type="http://schemas.openxmlformats.org/officeDocument/2006/relationships/externalLink" Target="externalLinks/externalLink2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externalLink" Target="externalLinks/externalLink13.xml"/><Relationship Id="rId58" Type="http://schemas.openxmlformats.org/officeDocument/2006/relationships/externalLink" Target="externalLinks/externalLink1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2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56" Type="http://schemas.openxmlformats.org/officeDocument/2006/relationships/externalLink" Target="externalLinks/externalLink16.xml"/><Relationship Id="rId64" Type="http://schemas.openxmlformats.org/officeDocument/2006/relationships/externalLink" Target="externalLinks/externalLink2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59" Type="http://schemas.openxmlformats.org/officeDocument/2006/relationships/externalLink" Target="externalLinks/externalLink1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1.xml"/><Relationship Id="rId54" Type="http://schemas.openxmlformats.org/officeDocument/2006/relationships/externalLink" Target="externalLinks/externalLink14.xml"/><Relationship Id="rId62"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9.xml"/><Relationship Id="rId57" Type="http://schemas.openxmlformats.org/officeDocument/2006/relationships/externalLink" Target="externalLinks/externalLink1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externalLink" Target="externalLinks/externalLink12.xml"/><Relationship Id="rId60" Type="http://schemas.openxmlformats.org/officeDocument/2006/relationships/externalLink" Target="externalLinks/externalLink20.xml"/><Relationship Id="rId65"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10.xml"/><Relationship Id="rId55"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xdr:from>
      <xdr:col>10</xdr:col>
      <xdr:colOff>23813</xdr:colOff>
      <xdr:row>113</xdr:row>
      <xdr:rowOff>47625</xdr:rowOff>
    </xdr:from>
    <xdr:to>
      <xdr:col>13</xdr:col>
      <xdr:colOff>333375</xdr:colOff>
      <xdr:row>115</xdr:row>
      <xdr:rowOff>214313</xdr:rowOff>
    </xdr:to>
    <xdr:sp macro="" textlink="">
      <xdr:nvSpPr>
        <xdr:cNvPr id="2" name="1 CuadroTexto"/>
        <xdr:cNvSpPr txBox="1"/>
      </xdr:nvSpPr>
      <xdr:spPr>
        <a:xfrm>
          <a:off x="8691563" y="59126438"/>
          <a:ext cx="1762125"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a:t>NO HA ENTREGADO JUNIO</a:t>
          </a:r>
        </a:p>
      </xdr:txBody>
    </xdr:sp>
    <xdr:clientData/>
  </xdr:twoCellAnchor>
  <xdr:twoCellAnchor>
    <xdr:from>
      <xdr:col>9</xdr:col>
      <xdr:colOff>261937</xdr:colOff>
      <xdr:row>158</xdr:row>
      <xdr:rowOff>785812</xdr:rowOff>
    </xdr:from>
    <xdr:to>
      <xdr:col>13</xdr:col>
      <xdr:colOff>130968</xdr:colOff>
      <xdr:row>161</xdr:row>
      <xdr:rowOff>369093</xdr:rowOff>
    </xdr:to>
    <xdr:sp macro="" textlink="">
      <xdr:nvSpPr>
        <xdr:cNvPr id="7" name="6 CuadroTexto"/>
        <xdr:cNvSpPr txBox="1"/>
      </xdr:nvSpPr>
      <xdr:spPr>
        <a:xfrm>
          <a:off x="8489156" y="81641156"/>
          <a:ext cx="1762125" cy="15240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Calibri"/>
              <a:ea typeface="+mn-ea"/>
              <a:cs typeface="+mn-cs"/>
            </a:rPr>
            <a:t>NO HA ENTREGADO MAYO Y JUNIO</a:t>
          </a:r>
        </a:p>
      </xdr:txBody>
    </xdr:sp>
    <xdr:clientData/>
  </xdr:twoCellAnchor>
  <xdr:twoCellAnchor>
    <xdr:from>
      <xdr:col>9</xdr:col>
      <xdr:colOff>357187</xdr:colOff>
      <xdr:row>222</xdr:row>
      <xdr:rowOff>309562</xdr:rowOff>
    </xdr:from>
    <xdr:to>
      <xdr:col>13</xdr:col>
      <xdr:colOff>226218</xdr:colOff>
      <xdr:row>226</xdr:row>
      <xdr:rowOff>214312</xdr:rowOff>
    </xdr:to>
    <xdr:sp macro="" textlink="">
      <xdr:nvSpPr>
        <xdr:cNvPr id="15" name="14 CuadroTexto"/>
        <xdr:cNvSpPr txBox="1"/>
      </xdr:nvSpPr>
      <xdr:spPr>
        <a:xfrm>
          <a:off x="8584406" y="113585625"/>
          <a:ext cx="1762125" cy="15240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Calibri"/>
              <a:ea typeface="+mn-ea"/>
              <a:cs typeface="+mn-cs"/>
            </a:rPr>
            <a:t>NO HA ENTREGADO JUNIO</a:t>
          </a:r>
        </a:p>
      </xdr:txBody>
    </xdr:sp>
    <xdr:clientData/>
  </xdr:twoCellAnchor>
  <xdr:twoCellAnchor>
    <xdr:from>
      <xdr:col>9</xdr:col>
      <xdr:colOff>392906</xdr:colOff>
      <xdr:row>290</xdr:row>
      <xdr:rowOff>238125</xdr:rowOff>
    </xdr:from>
    <xdr:to>
      <xdr:col>13</xdr:col>
      <xdr:colOff>261937</xdr:colOff>
      <xdr:row>293</xdr:row>
      <xdr:rowOff>488156</xdr:rowOff>
    </xdr:to>
    <xdr:sp macro="" textlink="">
      <xdr:nvSpPr>
        <xdr:cNvPr id="18" name="17 CuadroTexto"/>
        <xdr:cNvSpPr txBox="1"/>
      </xdr:nvSpPr>
      <xdr:spPr>
        <a:xfrm>
          <a:off x="8620125" y="145482469"/>
          <a:ext cx="1762125" cy="15240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1400" b="0" i="0" u="none" strike="noStrike" kern="0" cap="none" spc="0" normalizeH="0" baseline="0" noProof="0" smtClean="0">
              <a:ln>
                <a:noFill/>
              </a:ln>
              <a:solidFill>
                <a:sysClr val="windowText" lastClr="000000"/>
              </a:solidFill>
              <a:effectLst/>
              <a:uLnTx/>
              <a:uFillTx/>
              <a:latin typeface="Calibri"/>
              <a:ea typeface="+mn-ea"/>
              <a:cs typeface="+mn-cs"/>
            </a:rPr>
            <a:t>NO HA ENTREGADO JUNIO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ricka\Downloads\FORMATOS%20AUDITOR&#205;A\SID-R.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ECOLOGIA01\Desktop\METAS%20NUEVO%20FORMATO%202020\FORMATOS%20AUDITOR&#205;A\SID-R.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PREGES01\Downloads\FORMATOS%20AUDITOR&#205;A\SID-R.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METAS%202020\FORMATOS%20AUDITOR&#205;A\SID-R.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sers\Medrabyte-Lap\Downloads\FORMATOS%20AUDITOR&#205;A\SID-R.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LAUDIA\Users\PREGES01\Desktop\METAS%202020\FORMATOS%20POR%20DIRECCI&#211;N\METAS%202020\FORMATOS%20AUDITOR&#205;A\SID-R.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Users\USUARIO\AppData\Local\Temp\Rar$DIa0.710\FORMATOS%20AUDITOR&#205;A\SID-R.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Users\neto\Downloads\FORMATOS%20AUDITOR&#205;A\SID-R.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FORMATOS%20AUDITOR&#205;A\SID-R.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ownloads\FORMATOS%20AUDITOR&#205;A\SID-R.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ADMINISTRACION%202018-2021\METAS\FORMATOS%20AUDITOR&#205;A\SID-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javier\Downloads\FORMATOS%20AUDITOR&#205;A\SID-R.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Users\Usuario5\Downloads\FORMATOS%20AUDITOR&#205;A\SID-R.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Users\Alex\Downloads\FORMATOS%20AUDITOR&#205;A\SID-R.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wnloads\FORMATOS%20AUDITOR&#205;A\SID-R.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Contadora%20usuario\Downloads\FORMATOS%20AUDITOR&#205;A\SID-R.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Users\PRESN02\Downloads\FORMATOS%20AUDITOR&#205;A\SID-R.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Users\twist\Documents\Formatos%20Turismo\FORMATOS%20AUDITOR&#205;A\SID-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COMUSIDA01\Desktop\FORMATOS%20AUDITOR&#205;A\SID-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Gaby\Downloads\FORMATOS%20AUDITOR&#205;A\SID-R.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Carmen%20Alicia\Downloads\Users\PRECU01\Downloads\FORMATOS%20AUDITOR&#205;A\SID-R.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Usuario\Downloads\FORMATOS%20AUDITOR&#205;A\SID-R.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PC\Downloads\FORMATOS%20AUDITOR&#205;A\SID-R.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PREGES01\Downloads\Users\fernandosainzramirez\Downloads\FORMATOS%20AUDITOR&#205;A\SID-R.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RANDA~1\AppData\Local\Temp\FORMATOS%20AUDITOR&#205;A\SID-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row r="3">
          <cell r="B3" t="str">
            <v>Acatic</v>
          </cell>
        </row>
      </sheetData>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SinMatriz"/>
      <sheetName val="Listas"/>
      <sheetName val="Base"/>
    </sheetNames>
    <sheetDataSet>
      <sheetData sheetId="0"/>
      <sheetData sheetId="1"/>
      <sheetData sheetId="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Y3" t="str">
            <v>Mensual</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Y4" t="str">
            <v>Bimestral</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cell r="Y5" t="str">
            <v>Trimestral</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cell r="Y6" t="str">
            <v>Semestral</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cell r="Y7" t="str">
            <v>Anual</v>
          </cell>
        </row>
        <row r="8">
          <cell r="B8" t="str">
            <v>Ameca</v>
          </cell>
          <cell r="D8" t="str">
            <v>Promoción y fomento</v>
          </cell>
          <cell r="K8" t="str">
            <v>O6_Disminuir_los_factores_de_riesgo_y_mejorar_la_atención_ante_desastres</v>
          </cell>
          <cell r="Y8" t="str">
            <v>Bianual</v>
          </cell>
        </row>
        <row r="9">
          <cell r="B9" t="str">
            <v>San Juanito de Escobedo</v>
          </cell>
          <cell r="D9" t="str">
            <v>Regulación y Supervisión</v>
          </cell>
          <cell r="K9" t="str">
            <v>O7_Incrementar_la_formalidad_del_empleo_la_seguridad_social_y_estabilidad_laboral</v>
          </cell>
          <cell r="Y9" t="str">
            <v>Bienal</v>
          </cell>
        </row>
        <row r="10">
          <cell r="B10" t="str">
            <v>Arandas</v>
          </cell>
          <cell r="D10" t="str">
            <v>Específicos</v>
          </cell>
          <cell r="K10" t="str">
            <v>O8_Mejorar_la_competitividad_y_el_crecimiento_inclusivo_y_sostenible_de_los_sectores_económicos</v>
          </cell>
          <cell r="Y10" t="str">
            <v>Periodo</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AJ407"/>
  <sheetViews>
    <sheetView showWhiteSpace="0" topLeftCell="A187" zoomScale="80" zoomScaleNormal="80" zoomScalePageLayoutView="70" workbookViewId="0">
      <selection activeCell="G206" sqref="G206"/>
    </sheetView>
  </sheetViews>
  <sheetFormatPr baseColWidth="10" defaultRowHeight="15"/>
  <cols>
    <col min="1" max="1" width="4.7109375" customWidth="1"/>
    <col min="2" max="2" width="9.42578125" customWidth="1"/>
    <col min="3" max="3" width="25.28515625" customWidth="1"/>
    <col min="4" max="4" width="47" style="976" customWidth="1"/>
    <col min="5" max="5" width="8.140625" customWidth="1"/>
    <col min="6" max="6" width="7.42578125" customWidth="1"/>
    <col min="7" max="7" width="6.7109375" customWidth="1"/>
    <col min="8" max="8" width="6.85546875" customWidth="1"/>
    <col min="9" max="9" width="8.5703125" customWidth="1"/>
    <col min="10" max="10" width="7.7109375" customWidth="1"/>
    <col min="11" max="12" width="7.140625" customWidth="1"/>
    <col min="13" max="13" width="7.5703125" customWidth="1"/>
    <col min="14" max="14" width="8.85546875" customWidth="1"/>
    <col min="15" max="15" width="4.5703125" customWidth="1"/>
    <col min="16" max="16" width="10.42578125" customWidth="1"/>
    <col min="17" max="17" width="3.85546875" customWidth="1"/>
    <col min="18" max="18" width="8" customWidth="1"/>
    <col min="19" max="19" width="7" customWidth="1"/>
    <col min="20" max="20" width="7.28515625" customWidth="1"/>
    <col min="21" max="21" width="6.5703125" customWidth="1"/>
    <col min="22" max="22" width="9" customWidth="1"/>
    <col min="23" max="24" width="7.140625" customWidth="1"/>
    <col min="25" max="25" width="6.5703125" customWidth="1"/>
    <col min="26" max="26" width="6.28515625" customWidth="1"/>
    <col min="27" max="27" width="10.7109375" customWidth="1"/>
    <col min="28" max="28" width="6.5703125" customWidth="1"/>
    <col min="29" max="29" width="14.28515625" customWidth="1"/>
    <col min="30" max="30" width="5" customWidth="1"/>
  </cols>
  <sheetData>
    <row r="1" spans="1:30" ht="15.75" thickBot="1">
      <c r="A1" s="1430"/>
      <c r="B1" s="952"/>
      <c r="C1" s="952"/>
      <c r="D1" s="952"/>
      <c r="E1" s="952"/>
      <c r="F1" s="952"/>
      <c r="G1" s="952"/>
      <c r="H1" s="952"/>
      <c r="I1" s="952"/>
      <c r="J1" s="952"/>
      <c r="K1" s="952"/>
      <c r="L1" s="952"/>
      <c r="M1" s="952"/>
      <c r="N1" s="952"/>
      <c r="O1" s="1302"/>
      <c r="P1" s="1302"/>
      <c r="Q1" s="1302"/>
      <c r="R1" s="952"/>
      <c r="S1" s="952"/>
      <c r="T1" s="952"/>
      <c r="U1" s="952"/>
      <c r="V1" s="952"/>
      <c r="W1" s="952"/>
      <c r="X1" s="952"/>
      <c r="Y1" s="952"/>
      <c r="Z1" s="952"/>
      <c r="AA1" s="952"/>
      <c r="AB1" s="952"/>
      <c r="AC1" s="952"/>
      <c r="AD1" s="952"/>
    </row>
    <row r="2" spans="1:30" ht="30" customHeight="1" thickBot="1">
      <c r="A2" s="1430"/>
      <c r="B2" s="1431"/>
      <c r="C2" s="1433" t="s">
        <v>2780</v>
      </c>
      <c r="D2" s="1433" t="s">
        <v>2821</v>
      </c>
      <c r="E2" s="1436" t="s">
        <v>2812</v>
      </c>
      <c r="F2" s="1437"/>
      <c r="G2" s="1437"/>
      <c r="H2" s="1437"/>
      <c r="I2" s="1438"/>
      <c r="J2" s="1453" t="s">
        <v>2813</v>
      </c>
      <c r="K2" s="1453"/>
      <c r="L2" s="1453"/>
      <c r="M2" s="1453"/>
      <c r="N2" s="1453"/>
      <c r="O2" s="1422"/>
      <c r="P2" s="1471" t="s">
        <v>83</v>
      </c>
      <c r="Q2" s="1426"/>
      <c r="R2" s="1453" t="s">
        <v>2814</v>
      </c>
      <c r="S2" s="1453"/>
      <c r="T2" s="1453"/>
      <c r="U2" s="1453"/>
      <c r="V2" s="1454"/>
      <c r="W2" s="1455" t="s">
        <v>2815</v>
      </c>
      <c r="X2" s="1455"/>
      <c r="Y2" s="1455"/>
      <c r="Z2" s="1455"/>
      <c r="AA2" s="1456"/>
      <c r="AB2" s="1457"/>
      <c r="AC2" s="1462" t="s">
        <v>90</v>
      </c>
      <c r="AD2" s="1457"/>
    </row>
    <row r="3" spans="1:30" ht="55.5" customHeight="1" thickBot="1">
      <c r="A3" s="1430"/>
      <c r="B3" s="1432"/>
      <c r="C3" s="1434"/>
      <c r="D3" s="1435"/>
      <c r="E3" s="953" t="s">
        <v>2816</v>
      </c>
      <c r="F3" s="993" t="s">
        <v>2817</v>
      </c>
      <c r="G3" s="954" t="s">
        <v>2818</v>
      </c>
      <c r="H3" s="955" t="s">
        <v>2819</v>
      </c>
      <c r="I3" s="994" t="s">
        <v>2820</v>
      </c>
      <c r="J3" s="953" t="s">
        <v>2816</v>
      </c>
      <c r="K3" s="993" t="s">
        <v>2817</v>
      </c>
      <c r="L3" s="954" t="s">
        <v>2818</v>
      </c>
      <c r="M3" s="955" t="s">
        <v>2819</v>
      </c>
      <c r="N3" s="1358" t="s">
        <v>2820</v>
      </c>
      <c r="O3" s="1423"/>
      <c r="P3" s="1472"/>
      <c r="Q3" s="1427"/>
      <c r="R3" s="953" t="s">
        <v>2816</v>
      </c>
      <c r="S3" s="993" t="s">
        <v>2817</v>
      </c>
      <c r="T3" s="954" t="s">
        <v>2818</v>
      </c>
      <c r="U3" s="955" t="s">
        <v>2819</v>
      </c>
      <c r="V3" s="994" t="s">
        <v>2820</v>
      </c>
      <c r="W3" s="953" t="s">
        <v>2816</v>
      </c>
      <c r="X3" s="993" t="s">
        <v>2817</v>
      </c>
      <c r="Y3" s="954" t="s">
        <v>2818</v>
      </c>
      <c r="Z3" s="955" t="s">
        <v>2819</v>
      </c>
      <c r="AA3" s="994" t="s">
        <v>2820</v>
      </c>
      <c r="AB3" s="1458"/>
      <c r="AC3" s="1463"/>
      <c r="AD3" s="1458"/>
    </row>
    <row r="4" spans="1:30" ht="34.5" customHeight="1">
      <c r="A4" s="1430"/>
      <c r="B4" s="1439">
        <v>1</v>
      </c>
      <c r="C4" s="1442" t="s">
        <v>2781</v>
      </c>
      <c r="D4" s="995" t="s">
        <v>2825</v>
      </c>
      <c r="E4" s="1093"/>
      <c r="F4" s="1094"/>
      <c r="G4" s="1094"/>
      <c r="H4" s="1094"/>
      <c r="I4" s="956"/>
      <c r="J4" s="1006"/>
      <c r="K4" s="958"/>
      <c r="L4" s="958"/>
      <c r="M4" s="958"/>
      <c r="N4" s="1304"/>
      <c r="O4" s="1423"/>
      <c r="P4" s="1380">
        <v>1.1399999999999999</v>
      </c>
      <c r="Q4" s="1427"/>
      <c r="R4" s="1362"/>
      <c r="S4" s="1024"/>
      <c r="T4" s="1024"/>
      <c r="U4" s="1024"/>
      <c r="V4" s="1025"/>
      <c r="W4" s="1055"/>
      <c r="X4" s="1056"/>
      <c r="Y4" s="1056"/>
      <c r="Z4" s="1056"/>
      <c r="AA4" s="1057"/>
      <c r="AB4" s="1458"/>
      <c r="AC4" s="977"/>
      <c r="AD4" s="1458"/>
    </row>
    <row r="5" spans="1:30" ht="46.5" customHeight="1">
      <c r="A5" s="1430"/>
      <c r="B5" s="1440"/>
      <c r="C5" s="1443"/>
      <c r="D5" s="996" t="s">
        <v>2826</v>
      </c>
      <c r="E5" s="1095"/>
      <c r="F5" s="1096"/>
      <c r="G5" s="1096"/>
      <c r="H5" s="1000"/>
      <c r="I5" s="1097"/>
      <c r="J5" s="973"/>
      <c r="K5" s="961"/>
      <c r="L5" s="961"/>
      <c r="M5" s="1173"/>
      <c r="N5" s="975"/>
      <c r="O5" s="1423"/>
      <c r="P5" s="1381">
        <v>0.83</v>
      </c>
      <c r="Q5" s="1427"/>
      <c r="R5" s="1044"/>
      <c r="S5" s="1026"/>
      <c r="T5" s="1026"/>
      <c r="U5" s="1026"/>
      <c r="V5" s="1027"/>
      <c r="W5" s="1058"/>
      <c r="X5" s="1059"/>
      <c r="Y5" s="1059"/>
      <c r="Z5" s="1059"/>
      <c r="AA5" s="1060"/>
      <c r="AB5" s="1458"/>
      <c r="AC5" s="978"/>
      <c r="AD5" s="1458"/>
    </row>
    <row r="6" spans="1:30" ht="58.5" customHeight="1">
      <c r="A6" s="1430"/>
      <c r="B6" s="1440"/>
      <c r="C6" s="1443"/>
      <c r="D6" s="996" t="s">
        <v>42</v>
      </c>
      <c r="E6" s="1001"/>
      <c r="F6" s="1096"/>
      <c r="G6" s="1096"/>
      <c r="H6" s="1096"/>
      <c r="I6" s="1097"/>
      <c r="J6" s="972"/>
      <c r="K6" s="971"/>
      <c r="L6" s="972"/>
      <c r="M6" s="971"/>
      <c r="N6" s="1326"/>
      <c r="O6" s="1423"/>
      <c r="P6" s="1382">
        <v>1</v>
      </c>
      <c r="Q6" s="1427"/>
      <c r="R6" s="1044"/>
      <c r="S6" s="1026"/>
      <c r="T6" s="1026"/>
      <c r="U6" s="1026"/>
      <c r="V6" s="1027"/>
      <c r="W6" s="1058"/>
      <c r="X6" s="1059"/>
      <c r="Y6" s="1059"/>
      <c r="Z6" s="1059"/>
      <c r="AA6" s="1060"/>
      <c r="AB6" s="1458"/>
      <c r="AC6" s="979"/>
      <c r="AD6" s="1458"/>
    </row>
    <row r="7" spans="1:30" ht="40.5" customHeight="1">
      <c r="A7" s="1430"/>
      <c r="B7" s="1440"/>
      <c r="C7" s="1443"/>
      <c r="D7" s="997" t="s">
        <v>2822</v>
      </c>
      <c r="E7" s="1095"/>
      <c r="F7" s="1096"/>
      <c r="G7" s="1096"/>
      <c r="H7" s="1096"/>
      <c r="I7" s="959"/>
      <c r="J7" s="973"/>
      <c r="K7" s="961"/>
      <c r="L7" s="961"/>
      <c r="M7" s="961"/>
      <c r="N7" s="1305"/>
      <c r="O7" s="1423"/>
      <c r="P7" s="1383">
        <v>1.17</v>
      </c>
      <c r="Q7" s="1427"/>
      <c r="R7" s="1044"/>
      <c r="S7" s="1026"/>
      <c r="T7" s="1026"/>
      <c r="U7" s="1026"/>
      <c r="V7" s="1027"/>
      <c r="W7" s="1058"/>
      <c r="X7" s="1059"/>
      <c r="Y7" s="1059"/>
      <c r="Z7" s="1059"/>
      <c r="AA7" s="1060"/>
      <c r="AB7" s="1458"/>
      <c r="AC7" s="978"/>
      <c r="AD7" s="1458"/>
    </row>
    <row r="8" spans="1:30" ht="30" customHeight="1">
      <c r="A8" s="1430"/>
      <c r="B8" s="1440"/>
      <c r="C8" s="1443"/>
      <c r="D8" s="996" t="s">
        <v>2827</v>
      </c>
      <c r="E8" s="963"/>
      <c r="F8" s="1098"/>
      <c r="G8" s="1098"/>
      <c r="H8" s="1098"/>
      <c r="I8" s="1099"/>
      <c r="J8" s="1234" t="s">
        <v>2783</v>
      </c>
      <c r="K8" s="1235" t="s">
        <v>2783</v>
      </c>
      <c r="L8" s="1235" t="s">
        <v>2783</v>
      </c>
      <c r="M8" s="1235" t="s">
        <v>2783</v>
      </c>
      <c r="N8" s="1306" t="s">
        <v>2783</v>
      </c>
      <c r="O8" s="1423"/>
      <c r="P8" s="1384">
        <v>0</v>
      </c>
      <c r="Q8" s="1427"/>
      <c r="R8" s="1044"/>
      <c r="S8" s="1026"/>
      <c r="T8" s="1026"/>
      <c r="U8" s="1026"/>
      <c r="V8" s="1027"/>
      <c r="W8" s="1058"/>
      <c r="X8" s="1059"/>
      <c r="Y8" s="1059"/>
      <c r="Z8" s="1059"/>
      <c r="AA8" s="1060"/>
      <c r="AB8" s="1458"/>
      <c r="AC8" s="978"/>
      <c r="AD8" s="1458"/>
    </row>
    <row r="9" spans="1:30" ht="34.5" customHeight="1">
      <c r="A9" s="1430"/>
      <c r="B9" s="1440"/>
      <c r="C9" s="1443"/>
      <c r="D9" s="996" t="s">
        <v>2828</v>
      </c>
      <c r="E9" s="1100" t="s">
        <v>2783</v>
      </c>
      <c r="F9" s="1101" t="s">
        <v>2783</v>
      </c>
      <c r="G9" s="1101" t="s">
        <v>2833</v>
      </c>
      <c r="H9" s="1101" t="s">
        <v>2783</v>
      </c>
      <c r="I9" s="1102" t="s">
        <v>2783</v>
      </c>
      <c r="J9" s="1307"/>
      <c r="K9" s="1007"/>
      <c r="L9" s="1007"/>
      <c r="M9" s="1007"/>
      <c r="N9" s="1008"/>
      <c r="O9" s="1423"/>
      <c r="P9" s="1384">
        <v>0</v>
      </c>
      <c r="Q9" s="1427"/>
      <c r="R9" s="1028"/>
      <c r="S9" s="1028"/>
      <c r="T9" s="1028"/>
      <c r="U9" s="1028"/>
      <c r="V9" s="1029"/>
      <c r="W9" s="1061"/>
      <c r="X9" s="1062"/>
      <c r="Y9" s="1062"/>
      <c r="Z9" s="1062"/>
      <c r="AA9" s="1063"/>
      <c r="AB9" s="1458"/>
      <c r="AC9" s="981"/>
      <c r="AD9" s="1458"/>
    </row>
    <row r="10" spans="1:30" ht="45" customHeight="1">
      <c r="A10" s="1430"/>
      <c r="B10" s="1440"/>
      <c r="C10" s="1443"/>
      <c r="D10" s="996" t="s">
        <v>2829</v>
      </c>
      <c r="E10" s="1100" t="s">
        <v>2783</v>
      </c>
      <c r="F10" s="1101" t="s">
        <v>2783</v>
      </c>
      <c r="G10" s="1101" t="s">
        <v>2833</v>
      </c>
      <c r="H10" s="1101" t="s">
        <v>2783</v>
      </c>
      <c r="I10" s="1102" t="s">
        <v>2783</v>
      </c>
      <c r="J10" s="1234" t="s">
        <v>2783</v>
      </c>
      <c r="K10" s="1235" t="s">
        <v>2783</v>
      </c>
      <c r="L10" s="1235" t="s">
        <v>2783</v>
      </c>
      <c r="M10" s="1235" t="s">
        <v>2783</v>
      </c>
      <c r="N10" s="1306" t="s">
        <v>2783</v>
      </c>
      <c r="O10" s="1423"/>
      <c r="P10" s="1351" t="s">
        <v>2783</v>
      </c>
      <c r="Q10" s="1427"/>
      <c r="R10" s="1028"/>
      <c r="S10" s="1028"/>
      <c r="T10" s="1028"/>
      <c r="U10" s="1028"/>
      <c r="V10" s="1029"/>
      <c r="W10" s="1061"/>
      <c r="X10" s="1062"/>
      <c r="Y10" s="1062"/>
      <c r="Z10" s="1062"/>
      <c r="AA10" s="1063"/>
      <c r="AB10" s="1458"/>
      <c r="AC10" s="981"/>
      <c r="AD10" s="1458"/>
    </row>
    <row r="11" spans="1:30" ht="38.25" customHeight="1" thickBot="1">
      <c r="A11" s="1430"/>
      <c r="B11" s="1441"/>
      <c r="C11" s="1444"/>
      <c r="D11" s="1002" t="s">
        <v>2830</v>
      </c>
      <c r="E11" s="1103"/>
      <c r="F11" s="1104"/>
      <c r="G11" s="1104"/>
      <c r="H11" s="1104"/>
      <c r="I11" s="968"/>
      <c r="J11" s="1103"/>
      <c r="K11" s="1104"/>
      <c r="L11" s="1104"/>
      <c r="M11" s="1104"/>
      <c r="N11" s="1344"/>
      <c r="O11" s="1423"/>
      <c r="P11" s="1385">
        <v>1</v>
      </c>
      <c r="Q11" s="1427"/>
      <c r="R11" s="1104"/>
      <c r="S11" s="1104"/>
      <c r="T11" s="1104"/>
      <c r="U11" s="1104"/>
      <c r="V11" s="1118"/>
      <c r="W11" s="1119"/>
      <c r="X11" s="1120"/>
      <c r="Y11" s="1120"/>
      <c r="Z11" s="1120"/>
      <c r="AA11" s="1118"/>
      <c r="AB11" s="1458"/>
      <c r="AC11" s="1121"/>
      <c r="AD11" s="1458"/>
    </row>
    <row r="12" spans="1:30" ht="57.75" customHeight="1" thickBot="1">
      <c r="A12" s="1430"/>
      <c r="B12" s="1439">
        <f>+B4+1</f>
        <v>2</v>
      </c>
      <c r="C12" s="1445" t="s">
        <v>2782</v>
      </c>
      <c r="D12" s="998" t="s">
        <v>1597</v>
      </c>
      <c r="E12" s="1105"/>
      <c r="F12" s="1094"/>
      <c r="G12" s="1094"/>
      <c r="H12" s="1094"/>
      <c r="I12" s="956"/>
      <c r="J12" s="1308"/>
      <c r="K12" s="958"/>
      <c r="L12" s="958"/>
      <c r="M12" s="958"/>
      <c r="N12" s="974"/>
      <c r="O12" s="1423"/>
      <c r="P12" s="1386">
        <v>0.57999999999999996</v>
      </c>
      <c r="Q12" s="1427"/>
      <c r="R12" s="1362"/>
      <c r="S12" s="1030"/>
      <c r="T12" s="1024"/>
      <c r="U12" s="1024"/>
      <c r="V12" s="1025"/>
      <c r="W12" s="1064"/>
      <c r="X12" s="1065"/>
      <c r="Y12" s="1065"/>
      <c r="Z12" s="1065"/>
      <c r="AA12" s="1066"/>
      <c r="AB12" s="1458"/>
      <c r="AC12" s="977"/>
      <c r="AD12" s="1458"/>
    </row>
    <row r="13" spans="1:30" ht="63.75" customHeight="1">
      <c r="A13" s="1430"/>
      <c r="B13" s="1440"/>
      <c r="C13" s="1446"/>
      <c r="D13" s="999" t="s">
        <v>2831</v>
      </c>
      <c r="E13" s="1106"/>
      <c r="F13" s="1096"/>
      <c r="G13" s="1096"/>
      <c r="H13" s="1096"/>
      <c r="I13" s="959"/>
      <c r="J13" s="960"/>
      <c r="K13" s="961"/>
      <c r="L13" s="1157"/>
      <c r="M13" s="961"/>
      <c r="N13" s="975"/>
      <c r="O13" s="1423"/>
      <c r="P13" s="1387">
        <v>0.78</v>
      </c>
      <c r="Q13" s="1427"/>
      <c r="R13" s="1044"/>
      <c r="S13" s="1026"/>
      <c r="T13" s="1026"/>
      <c r="U13" s="1026"/>
      <c r="V13" s="1027"/>
      <c r="W13" s="1067"/>
      <c r="X13" s="1059"/>
      <c r="Y13" s="1059"/>
      <c r="Z13" s="1059"/>
      <c r="AA13" s="1060"/>
      <c r="AB13" s="1458"/>
      <c r="AC13" s="978"/>
      <c r="AD13" s="1458"/>
    </row>
    <row r="14" spans="1:30" ht="43.5" customHeight="1">
      <c r="A14" s="1430"/>
      <c r="B14" s="1440"/>
      <c r="C14" s="1446"/>
      <c r="D14" s="999" t="s">
        <v>1607</v>
      </c>
      <c r="E14" s="1107"/>
      <c r="F14" s="1108"/>
      <c r="G14" s="1109"/>
      <c r="H14" s="1108"/>
      <c r="I14" s="970"/>
      <c r="J14" s="1234" t="s">
        <v>2783</v>
      </c>
      <c r="K14" s="1235" t="s">
        <v>2783</v>
      </c>
      <c r="L14" s="1235" t="s">
        <v>2783</v>
      </c>
      <c r="M14" s="1235" t="s">
        <v>2783</v>
      </c>
      <c r="N14" s="1306" t="s">
        <v>2783</v>
      </c>
      <c r="O14" s="1423"/>
      <c r="P14" s="1369">
        <v>1</v>
      </c>
      <c r="Q14" s="1427"/>
      <c r="R14" s="1363"/>
      <c r="S14" s="1031"/>
      <c r="T14" s="1031"/>
      <c r="U14" s="1031"/>
      <c r="V14" s="1032"/>
      <c r="W14" s="1068"/>
      <c r="X14" s="1068"/>
      <c r="Y14" s="1068"/>
      <c r="Z14" s="1068"/>
      <c r="AA14" s="1068"/>
      <c r="AB14" s="1458"/>
      <c r="AC14" s="980"/>
      <c r="AD14" s="1458"/>
    </row>
    <row r="15" spans="1:30" ht="57" customHeight="1">
      <c r="A15" s="1430"/>
      <c r="B15" s="1440"/>
      <c r="C15" s="1446"/>
      <c r="D15" s="999" t="s">
        <v>2832</v>
      </c>
      <c r="E15" s="1003"/>
      <c r="F15" s="1110"/>
      <c r="G15" s="1110"/>
      <c r="H15" s="1110"/>
      <c r="I15" s="1111"/>
      <c r="J15" s="1309"/>
      <c r="K15" s="964"/>
      <c r="L15" s="964"/>
      <c r="M15" s="964"/>
      <c r="N15" s="1013"/>
      <c r="O15" s="1423"/>
      <c r="P15" s="1395">
        <v>0</v>
      </c>
      <c r="Q15" s="1427"/>
      <c r="R15" s="1363"/>
      <c r="S15" s="1031"/>
      <c r="T15" s="1031"/>
      <c r="U15" s="1031"/>
      <c r="V15" s="1032"/>
      <c r="W15" s="1068"/>
      <c r="X15" s="1068"/>
      <c r="Y15" s="1068"/>
      <c r="Z15" s="1068"/>
      <c r="AA15" s="1068"/>
      <c r="AB15" s="1458"/>
      <c r="AC15" s="980"/>
      <c r="AD15" s="1458"/>
    </row>
    <row r="16" spans="1:30" ht="53.25" customHeight="1">
      <c r="A16" s="1430"/>
      <c r="B16" s="1440"/>
      <c r="C16" s="1446"/>
      <c r="D16" s="999" t="s">
        <v>1616</v>
      </c>
      <c r="E16" s="1113"/>
      <c r="F16" s="1098"/>
      <c r="G16" s="1098"/>
      <c r="H16" s="1098"/>
      <c r="I16" s="962"/>
      <c r="J16" s="1234" t="s">
        <v>2783</v>
      </c>
      <c r="K16" s="1310" t="s">
        <v>2783</v>
      </c>
      <c r="L16" s="1235" t="s">
        <v>2783</v>
      </c>
      <c r="M16" s="1235" t="s">
        <v>2783</v>
      </c>
      <c r="N16" s="1306" t="s">
        <v>2783</v>
      </c>
      <c r="O16" s="1423"/>
      <c r="P16" s="1383">
        <v>2</v>
      </c>
      <c r="Q16" s="1427"/>
      <c r="R16" s="1363"/>
      <c r="S16" s="1031"/>
      <c r="T16" s="1031"/>
      <c r="U16" s="1031"/>
      <c r="V16" s="1032"/>
      <c r="W16" s="1067"/>
      <c r="X16" s="1059"/>
      <c r="Y16" s="1059"/>
      <c r="Z16" s="1059"/>
      <c r="AA16" s="1060"/>
      <c r="AB16" s="1458"/>
      <c r="AC16" s="978"/>
      <c r="AD16" s="1458"/>
    </row>
    <row r="17" spans="1:30" ht="51" customHeight="1">
      <c r="A17" s="1430"/>
      <c r="B17" s="1440"/>
      <c r="C17" s="1446"/>
      <c r="D17" s="999" t="s">
        <v>1623</v>
      </c>
      <c r="E17" s="1107"/>
      <c r="F17" s="1108"/>
      <c r="G17" s="1109"/>
      <c r="H17" s="1004"/>
      <c r="I17" s="1112"/>
      <c r="J17" s="1171"/>
      <c r="K17" s="1153"/>
      <c r="L17" s="973"/>
      <c r="M17" s="961"/>
      <c r="N17" s="975"/>
      <c r="O17" s="1423"/>
      <c r="P17" s="1388">
        <v>0.61</v>
      </c>
      <c r="Q17" s="1427"/>
      <c r="R17" s="1363"/>
      <c r="S17" s="1031"/>
      <c r="T17" s="1031"/>
      <c r="U17" s="1031"/>
      <c r="V17" s="1032"/>
      <c r="W17" s="1067"/>
      <c r="X17" s="1059"/>
      <c r="Y17" s="1059"/>
      <c r="Z17" s="1059"/>
      <c r="AA17" s="1060"/>
      <c r="AB17" s="1458"/>
      <c r="AC17" s="981"/>
      <c r="AD17" s="1458"/>
    </row>
    <row r="18" spans="1:30" ht="38.25" customHeight="1">
      <c r="A18" s="1430"/>
      <c r="B18" s="1440"/>
      <c r="C18" s="1446"/>
      <c r="D18" s="999" t="s">
        <v>1629</v>
      </c>
      <c r="E18" s="1114"/>
      <c r="F18" s="1115"/>
      <c r="G18" s="1115"/>
      <c r="H18" s="1115"/>
      <c r="I18" s="1005"/>
      <c r="J18" s="1009"/>
      <c r="K18" s="1311"/>
      <c r="L18" s="972"/>
      <c r="M18" s="971"/>
      <c r="N18" s="1326"/>
      <c r="O18" s="1423"/>
      <c r="P18" s="1382">
        <v>1</v>
      </c>
      <c r="Q18" s="1427"/>
      <c r="R18" s="1028"/>
      <c r="S18" s="1033"/>
      <c r="T18" s="1033"/>
      <c r="U18" s="1033"/>
      <c r="V18" s="1034"/>
      <c r="W18" s="1069"/>
      <c r="X18" s="1062"/>
      <c r="Y18" s="1062"/>
      <c r="Z18" s="1062"/>
      <c r="AA18" s="1070"/>
      <c r="AB18" s="1458"/>
      <c r="AC18" s="981"/>
      <c r="AD18" s="1458"/>
    </row>
    <row r="19" spans="1:30" ht="62.25" customHeight="1" thickBot="1">
      <c r="A19" s="1430"/>
      <c r="B19" s="1441"/>
      <c r="C19" s="1447"/>
      <c r="D19" s="1144" t="s">
        <v>2824</v>
      </c>
      <c r="E19" s="1116"/>
      <c r="F19" s="1117"/>
      <c r="G19" s="1117"/>
      <c r="H19" s="1117"/>
      <c r="I19" s="967"/>
      <c r="J19" s="1010"/>
      <c r="K19" s="1011"/>
      <c r="L19" s="1012"/>
      <c r="M19" s="1011"/>
      <c r="N19" s="1359"/>
      <c r="O19" s="1423"/>
      <c r="P19" s="1389">
        <v>6.83</v>
      </c>
      <c r="Q19" s="1427"/>
      <c r="R19" s="1028"/>
      <c r="S19" s="1035"/>
      <c r="T19" s="1033"/>
      <c r="U19" s="1033"/>
      <c r="V19" s="1034"/>
      <c r="W19" s="1069"/>
      <c r="X19" s="1062"/>
      <c r="Y19" s="1062"/>
      <c r="Z19" s="1062"/>
      <c r="AA19" s="1070"/>
      <c r="AB19" s="1458"/>
      <c r="AC19" s="982"/>
      <c r="AD19" s="1458"/>
    </row>
    <row r="20" spans="1:30" ht="30.75" customHeight="1">
      <c r="A20" s="1430"/>
      <c r="B20" s="1439">
        <v>3</v>
      </c>
      <c r="C20" s="1450" t="s">
        <v>2784</v>
      </c>
      <c r="D20" s="1160" t="s">
        <v>2835</v>
      </c>
      <c r="E20" s="1105"/>
      <c r="F20" s="1094"/>
      <c r="G20" s="1094"/>
      <c r="H20" s="1094"/>
      <c r="I20" s="956"/>
      <c r="J20" s="969"/>
      <c r="K20" s="964"/>
      <c r="L20" s="964"/>
      <c r="M20" s="964"/>
      <c r="N20" s="1312"/>
      <c r="O20" s="1423"/>
      <c r="P20" s="1380">
        <v>6.25</v>
      </c>
      <c r="Q20" s="1427"/>
      <c r="R20" s="1362"/>
      <c r="S20" s="1030"/>
      <c r="T20" s="1024"/>
      <c r="U20" s="1024"/>
      <c r="V20" s="1025"/>
      <c r="W20" s="1071"/>
      <c r="X20" s="1056"/>
      <c r="Y20" s="1056"/>
      <c r="Z20" s="1056"/>
      <c r="AA20" s="1057"/>
      <c r="AB20" s="1458"/>
      <c r="AC20" s="977"/>
      <c r="AD20" s="1458"/>
    </row>
    <row r="21" spans="1:30" ht="41.25" customHeight="1">
      <c r="A21" s="1430"/>
      <c r="B21" s="1440"/>
      <c r="C21" s="1451"/>
      <c r="D21" s="999" t="s">
        <v>2196</v>
      </c>
      <c r="E21" s="1106"/>
      <c r="F21" s="1096"/>
      <c r="G21" s="1096"/>
      <c r="H21" s="1096"/>
      <c r="I21" s="959"/>
      <c r="J21" s="960"/>
      <c r="K21" s="961"/>
      <c r="L21" s="961"/>
      <c r="M21" s="961"/>
      <c r="N21" s="1305"/>
      <c r="O21" s="1423"/>
      <c r="P21" s="1383">
        <v>4.4400000000000004</v>
      </c>
      <c r="Q21" s="1427"/>
      <c r="R21" s="1044"/>
      <c r="S21" s="1026"/>
      <c r="T21" s="1026"/>
      <c r="U21" s="1026"/>
      <c r="V21" s="1027"/>
      <c r="W21" s="1067"/>
      <c r="X21" s="1059"/>
      <c r="Y21" s="1059"/>
      <c r="Z21" s="1059"/>
      <c r="AA21" s="1060"/>
      <c r="AB21" s="1458"/>
      <c r="AC21" s="978"/>
      <c r="AD21" s="1458"/>
    </row>
    <row r="22" spans="1:30" ht="40.5" customHeight="1">
      <c r="A22" s="1430"/>
      <c r="B22" s="1440"/>
      <c r="C22" s="1451"/>
      <c r="D22" s="999" t="s">
        <v>2201</v>
      </c>
      <c r="E22" s="1106"/>
      <c r="F22" s="1096"/>
      <c r="G22" s="1096"/>
      <c r="H22" s="1096"/>
      <c r="I22" s="959"/>
      <c r="J22" s="960"/>
      <c r="K22" s="961"/>
      <c r="L22" s="961"/>
      <c r="M22" s="961"/>
      <c r="N22" s="1305"/>
      <c r="O22" s="1423"/>
      <c r="P22" s="1383">
        <v>19.670000000000002</v>
      </c>
      <c r="Q22" s="1427"/>
      <c r="R22" s="1044"/>
      <c r="S22" s="1026"/>
      <c r="T22" s="1026"/>
      <c r="U22" s="1026"/>
      <c r="V22" s="1027"/>
      <c r="W22" s="1067"/>
      <c r="X22" s="1059"/>
      <c r="Y22" s="1059"/>
      <c r="Z22" s="1059"/>
      <c r="AA22" s="1060"/>
      <c r="AB22" s="1458"/>
      <c r="AC22" s="978"/>
      <c r="AD22" s="1458"/>
    </row>
    <row r="23" spans="1:30" ht="42" customHeight="1">
      <c r="A23" s="1430"/>
      <c r="B23" s="1440"/>
      <c r="C23" s="1451"/>
      <c r="D23" s="999" t="s">
        <v>2836</v>
      </c>
      <c r="E23" s="1106"/>
      <c r="F23" s="1152"/>
      <c r="G23" s="1096"/>
      <c r="H23" s="1096"/>
      <c r="I23" s="959"/>
      <c r="J23" s="960"/>
      <c r="K23" s="961"/>
      <c r="L23" s="961"/>
      <c r="M23" s="961"/>
      <c r="N23" s="1305"/>
      <c r="O23" s="1423"/>
      <c r="P23" s="1383">
        <v>5.63</v>
      </c>
      <c r="Q23" s="1427"/>
      <c r="R23" s="1044"/>
      <c r="S23" s="1026"/>
      <c r="T23" s="1026"/>
      <c r="U23" s="1026"/>
      <c r="V23" s="1027"/>
      <c r="W23" s="1067"/>
      <c r="X23" s="1059"/>
      <c r="Y23" s="1059"/>
      <c r="Z23" s="1059"/>
      <c r="AA23" s="1060"/>
      <c r="AB23" s="1458"/>
      <c r="AC23" s="978"/>
      <c r="AD23" s="1458"/>
    </row>
    <row r="24" spans="1:30" ht="38.25" customHeight="1">
      <c r="A24" s="1430"/>
      <c r="B24" s="1440"/>
      <c r="C24" s="1451"/>
      <c r="D24" s="999" t="s">
        <v>2834</v>
      </c>
      <c r="E24" s="1151"/>
      <c r="F24" s="1256"/>
      <c r="G24" s="1128"/>
      <c r="H24" s="1098"/>
      <c r="I24" s="962"/>
      <c r="J24" s="960"/>
      <c r="K24" s="961"/>
      <c r="L24" s="961"/>
      <c r="M24" s="961"/>
      <c r="N24" s="1305"/>
      <c r="O24" s="1423"/>
      <c r="P24" s="1383">
        <v>2.04</v>
      </c>
      <c r="Q24" s="1427"/>
      <c r="R24" s="1044"/>
      <c r="S24" s="1026"/>
      <c r="T24" s="1026"/>
      <c r="U24" s="1026"/>
      <c r="V24" s="1027"/>
      <c r="W24" s="1067"/>
      <c r="X24" s="1059"/>
      <c r="Y24" s="1059"/>
      <c r="Z24" s="1059"/>
      <c r="AA24" s="1060"/>
      <c r="AB24" s="1458"/>
      <c r="AC24" s="978"/>
      <c r="AD24" s="1458"/>
    </row>
    <row r="25" spans="1:30" ht="46.5" customHeight="1">
      <c r="A25" s="1430"/>
      <c r="B25" s="1440"/>
      <c r="C25" s="1451"/>
      <c r="D25" s="999" t="s">
        <v>2837</v>
      </c>
      <c r="E25" s="1128"/>
      <c r="F25" s="1154"/>
      <c r="G25" s="1098"/>
      <c r="H25" s="1098"/>
      <c r="I25" s="962"/>
      <c r="J25" s="960"/>
      <c r="K25" s="961"/>
      <c r="L25" s="961"/>
      <c r="M25" s="961"/>
      <c r="N25" s="1305"/>
      <c r="O25" s="1423"/>
      <c r="P25" s="1383">
        <v>5.67</v>
      </c>
      <c r="Q25" s="1427"/>
      <c r="R25" s="1044"/>
      <c r="S25" s="1026"/>
      <c r="T25" s="1026"/>
      <c r="U25" s="1026"/>
      <c r="V25" s="1027"/>
      <c r="W25" s="1072"/>
      <c r="X25" s="1059"/>
      <c r="Y25" s="1059"/>
      <c r="Z25" s="1059"/>
      <c r="AA25" s="1073"/>
      <c r="AB25" s="1458"/>
      <c r="AC25" s="978"/>
      <c r="AD25" s="1458"/>
    </row>
    <row r="26" spans="1:30" ht="30" customHeight="1">
      <c r="A26" s="1430"/>
      <c r="B26" s="1440"/>
      <c r="C26" s="1451"/>
      <c r="D26" s="999" t="s">
        <v>2224</v>
      </c>
      <c r="E26" s="1151"/>
      <c r="F26" s="1256"/>
      <c r="G26" s="1128"/>
      <c r="H26" s="1098"/>
      <c r="I26" s="962"/>
      <c r="J26" s="960"/>
      <c r="K26" s="961"/>
      <c r="L26" s="961"/>
      <c r="M26" s="961"/>
      <c r="N26" s="1305"/>
      <c r="O26" s="1423"/>
      <c r="P26" s="1383">
        <v>1.25</v>
      </c>
      <c r="Q26" s="1427"/>
      <c r="R26" s="1044"/>
      <c r="S26" s="1026"/>
      <c r="T26" s="1026"/>
      <c r="U26" s="1026"/>
      <c r="V26" s="1027"/>
      <c r="W26" s="1072"/>
      <c r="X26" s="1059"/>
      <c r="Y26" s="1059"/>
      <c r="Z26" s="1059"/>
      <c r="AA26" s="1073"/>
      <c r="AB26" s="1458"/>
      <c r="AC26" s="978"/>
      <c r="AD26" s="1458"/>
    </row>
    <row r="27" spans="1:30" ht="38.25" customHeight="1">
      <c r="A27" s="1430"/>
      <c r="B27" s="1440"/>
      <c r="C27" s="1451"/>
      <c r="D27" s="999" t="s">
        <v>2838</v>
      </c>
      <c r="E27" s="1128"/>
      <c r="F27" s="1131"/>
      <c r="G27" s="1098"/>
      <c r="H27" s="1098"/>
      <c r="I27" s="962"/>
      <c r="J27" s="960"/>
      <c r="K27" s="961"/>
      <c r="L27" s="961"/>
      <c r="M27" s="961"/>
      <c r="N27" s="1305"/>
      <c r="O27" s="1423"/>
      <c r="P27" s="1383">
        <v>6.42</v>
      </c>
      <c r="Q27" s="1427"/>
      <c r="R27" s="1044"/>
      <c r="S27" s="1026"/>
      <c r="T27" s="1026"/>
      <c r="U27" s="1026"/>
      <c r="V27" s="1027"/>
      <c r="W27" s="1072"/>
      <c r="X27" s="1059"/>
      <c r="Y27" s="1059"/>
      <c r="Z27" s="1059"/>
      <c r="AA27" s="1073"/>
      <c r="AB27" s="1458"/>
      <c r="AC27" s="978"/>
      <c r="AD27" s="1458"/>
    </row>
    <row r="28" spans="1:30" ht="38.25" customHeight="1">
      <c r="A28" s="1430"/>
      <c r="B28" s="1440"/>
      <c r="C28" s="1451"/>
      <c r="D28" s="999" t="s">
        <v>2233</v>
      </c>
      <c r="E28" s="1128"/>
      <c r="F28" s="1098"/>
      <c r="G28" s="1098"/>
      <c r="H28" s="1098"/>
      <c r="I28" s="962"/>
      <c r="J28" s="960"/>
      <c r="K28" s="961"/>
      <c r="L28" s="961"/>
      <c r="M28" s="961"/>
      <c r="N28" s="1305"/>
      <c r="O28" s="1423"/>
      <c r="P28" s="1383">
        <v>9.67</v>
      </c>
      <c r="Q28" s="1427"/>
      <c r="R28" s="1044"/>
      <c r="S28" s="1026"/>
      <c r="T28" s="1026"/>
      <c r="U28" s="1026"/>
      <c r="V28" s="1027"/>
      <c r="W28" s="1072"/>
      <c r="X28" s="1059"/>
      <c r="Y28" s="1059"/>
      <c r="Z28" s="1059"/>
      <c r="AA28" s="1073"/>
      <c r="AB28" s="1458"/>
      <c r="AC28" s="978"/>
      <c r="AD28" s="1458"/>
    </row>
    <row r="29" spans="1:30" ht="49.5" customHeight="1">
      <c r="A29" s="1430"/>
      <c r="B29" s="1440"/>
      <c r="C29" s="1451"/>
      <c r="D29" s="999" t="s">
        <v>2839</v>
      </c>
      <c r="E29" s="1100" t="s">
        <v>2783</v>
      </c>
      <c r="F29" s="1101" t="s">
        <v>2783</v>
      </c>
      <c r="G29" s="1101" t="s">
        <v>2833</v>
      </c>
      <c r="H29" s="1101" t="s">
        <v>2783</v>
      </c>
      <c r="I29" s="1102" t="s">
        <v>2783</v>
      </c>
      <c r="J29" s="960"/>
      <c r="K29" s="961"/>
      <c r="L29" s="961"/>
      <c r="M29" s="961"/>
      <c r="N29" s="1305"/>
      <c r="O29" s="1423"/>
      <c r="P29" s="1382">
        <v>1</v>
      </c>
      <c r="Q29" s="1427"/>
      <c r="R29" s="1044"/>
      <c r="S29" s="1026"/>
      <c r="T29" s="1026"/>
      <c r="U29" s="1026"/>
      <c r="V29" s="1027"/>
      <c r="W29" s="1072"/>
      <c r="X29" s="1059"/>
      <c r="Y29" s="1059"/>
      <c r="Z29" s="1059"/>
      <c r="AA29" s="1073"/>
      <c r="AB29" s="1458"/>
      <c r="AC29" s="978"/>
      <c r="AD29" s="1458"/>
    </row>
    <row r="30" spans="1:30" ht="59.25" customHeight="1">
      <c r="A30" s="1430"/>
      <c r="B30" s="1440"/>
      <c r="C30" s="1451"/>
      <c r="D30" s="1167" t="s">
        <v>2840</v>
      </c>
      <c r="E30" s="1100" t="s">
        <v>2783</v>
      </c>
      <c r="F30" s="1101" t="s">
        <v>2783</v>
      </c>
      <c r="G30" s="1101" t="s">
        <v>2833</v>
      </c>
      <c r="H30" s="1101" t="s">
        <v>2783</v>
      </c>
      <c r="I30" s="1102" t="s">
        <v>2783</v>
      </c>
      <c r="J30" s="960"/>
      <c r="K30" s="961"/>
      <c r="L30" s="961"/>
      <c r="M30" s="961"/>
      <c r="N30" s="1305"/>
      <c r="O30" s="1423"/>
      <c r="P30" s="1382">
        <v>1</v>
      </c>
      <c r="Q30" s="1427"/>
      <c r="R30" s="1044"/>
      <c r="S30" s="1026"/>
      <c r="T30" s="1026"/>
      <c r="U30" s="1026"/>
      <c r="V30" s="1027"/>
      <c r="W30" s="1074"/>
      <c r="X30" s="1075"/>
      <c r="Y30" s="1075"/>
      <c r="Z30" s="1075"/>
      <c r="AA30" s="1076"/>
      <c r="AB30" s="1458"/>
      <c r="AC30" s="978"/>
      <c r="AD30" s="1458"/>
    </row>
    <row r="31" spans="1:30" ht="36" customHeight="1" thickBot="1">
      <c r="A31" s="1430"/>
      <c r="B31" s="1441"/>
      <c r="C31" s="1452"/>
      <c r="D31" s="1002" t="s">
        <v>2830</v>
      </c>
      <c r="E31" s="1145"/>
      <c r="F31" s="1120"/>
      <c r="G31" s="1145"/>
      <c r="H31" s="1120"/>
      <c r="I31" s="968"/>
      <c r="J31" s="1104" t="s">
        <v>2783</v>
      </c>
      <c r="K31" s="1104" t="s">
        <v>2783</v>
      </c>
      <c r="L31" s="1104" t="s">
        <v>2783</v>
      </c>
      <c r="M31" s="1104" t="s">
        <v>2783</v>
      </c>
      <c r="N31" s="1145" t="s">
        <v>2783</v>
      </c>
      <c r="O31" s="1423"/>
      <c r="P31" s="1390">
        <v>1</v>
      </c>
      <c r="Q31" s="1427"/>
      <c r="R31" s="1364"/>
      <c r="S31" s="1146"/>
      <c r="T31" s="1146"/>
      <c r="U31" s="1146"/>
      <c r="V31" s="1147"/>
      <c r="W31" s="1148"/>
      <c r="X31" s="1148"/>
      <c r="Y31" s="1148"/>
      <c r="Z31" s="1120"/>
      <c r="AA31" s="1149"/>
      <c r="AB31" s="1458"/>
      <c r="AC31" s="1150"/>
      <c r="AD31" s="1458"/>
    </row>
    <row r="32" spans="1:30" ht="42.75" customHeight="1">
      <c r="A32" s="1430"/>
      <c r="B32" s="1439">
        <v>4</v>
      </c>
      <c r="C32" s="1445" t="s">
        <v>1726</v>
      </c>
      <c r="D32" s="1155" t="s">
        <v>2842</v>
      </c>
      <c r="E32" s="1140"/>
      <c r="F32" s="1124"/>
      <c r="G32" s="1156"/>
      <c r="H32" s="1124"/>
      <c r="I32" s="1125"/>
      <c r="J32" s="1308"/>
      <c r="K32" s="958"/>
      <c r="L32" s="958"/>
      <c r="M32" s="958"/>
      <c r="N32" s="974"/>
      <c r="O32" s="1423"/>
      <c r="P32" s="1391">
        <v>0.36</v>
      </c>
      <c r="Q32" s="1427"/>
      <c r="R32" s="1362"/>
      <c r="S32" s="1030"/>
      <c r="T32" s="1030"/>
      <c r="U32" s="1030"/>
      <c r="V32" s="1037"/>
      <c r="W32" s="1055"/>
      <c r="X32" s="1056"/>
      <c r="Y32" s="1056"/>
      <c r="Z32" s="1056"/>
      <c r="AA32" s="1057"/>
      <c r="AB32" s="1458"/>
      <c r="AC32" s="977"/>
      <c r="AD32" s="1458"/>
    </row>
    <row r="33" spans="1:30" ht="36" customHeight="1">
      <c r="A33" s="1430"/>
      <c r="B33" s="1440"/>
      <c r="C33" s="1446"/>
      <c r="D33" s="997" t="s">
        <v>2841</v>
      </c>
      <c r="E33" s="1128"/>
      <c r="F33" s="1098"/>
      <c r="G33" s="1157"/>
      <c r="H33" s="1098"/>
      <c r="I33" s="1099"/>
      <c r="J33" s="963"/>
      <c r="K33" s="961"/>
      <c r="L33" s="961"/>
      <c r="M33" s="961"/>
      <c r="N33" s="975"/>
      <c r="O33" s="1423"/>
      <c r="P33" s="1392">
        <v>0.35</v>
      </c>
      <c r="Q33" s="1427"/>
      <c r="R33" s="1044"/>
      <c r="S33" s="1026"/>
      <c r="T33" s="1026"/>
      <c r="U33" s="1026"/>
      <c r="V33" s="1027"/>
      <c r="W33" s="1058"/>
      <c r="X33" s="1059"/>
      <c r="Y33" s="1059"/>
      <c r="Z33" s="1059"/>
      <c r="AA33" s="1060"/>
      <c r="AB33" s="1458"/>
      <c r="AC33" s="978"/>
      <c r="AD33" s="1458"/>
    </row>
    <row r="34" spans="1:30" ht="57" customHeight="1">
      <c r="A34" s="1430"/>
      <c r="B34" s="1440"/>
      <c r="C34" s="1446"/>
      <c r="D34" s="997" t="s">
        <v>2843</v>
      </c>
      <c r="E34" s="1128"/>
      <c r="F34" s="1098"/>
      <c r="G34" s="1157"/>
      <c r="H34" s="1098"/>
      <c r="I34" s="1099"/>
      <c r="J34" s="963"/>
      <c r="K34" s="961"/>
      <c r="L34" s="961"/>
      <c r="M34" s="961"/>
      <c r="N34" s="975"/>
      <c r="O34" s="1423"/>
      <c r="P34" s="1392">
        <v>0.36</v>
      </c>
      <c r="Q34" s="1427"/>
      <c r="R34" s="1044"/>
      <c r="S34" s="1026"/>
      <c r="T34" s="1026"/>
      <c r="U34" s="1026"/>
      <c r="V34" s="1027"/>
      <c r="W34" s="1058"/>
      <c r="X34" s="1059"/>
      <c r="Y34" s="1059"/>
      <c r="Z34" s="1059"/>
      <c r="AA34" s="1060"/>
      <c r="AB34" s="1458"/>
      <c r="AC34" s="978"/>
      <c r="AD34" s="1458"/>
    </row>
    <row r="35" spans="1:30" ht="38.25" customHeight="1">
      <c r="A35" s="1430"/>
      <c r="B35" s="1440"/>
      <c r="C35" s="1446"/>
      <c r="D35" s="997" t="s">
        <v>2844</v>
      </c>
      <c r="E35" s="1128"/>
      <c r="F35" s="1098"/>
      <c r="G35" s="1157"/>
      <c r="H35" s="1098"/>
      <c r="I35" s="1099"/>
      <c r="J35" s="963"/>
      <c r="K35" s="961"/>
      <c r="L35" s="961"/>
      <c r="M35" s="961"/>
      <c r="N35" s="975"/>
      <c r="O35" s="1423"/>
      <c r="P35" s="1392">
        <v>0.36</v>
      </c>
      <c r="Q35" s="1427"/>
      <c r="R35" s="1044"/>
      <c r="S35" s="1026"/>
      <c r="T35" s="1026"/>
      <c r="U35" s="1026"/>
      <c r="V35" s="1027"/>
      <c r="W35" s="1058"/>
      <c r="X35" s="1059"/>
      <c r="Y35" s="1059"/>
      <c r="Z35" s="1059"/>
      <c r="AA35" s="1060"/>
      <c r="AB35" s="1458"/>
      <c r="AC35" s="978"/>
      <c r="AD35" s="1458"/>
    </row>
    <row r="36" spans="1:30" ht="46.5" customHeight="1">
      <c r="A36" s="1430"/>
      <c r="B36" s="1440"/>
      <c r="C36" s="1446"/>
      <c r="D36" s="997" t="s">
        <v>2845</v>
      </c>
      <c r="E36" s="1159"/>
      <c r="F36" s="1098"/>
      <c r="G36" s="1098"/>
      <c r="H36" s="1098"/>
      <c r="I36" s="1099"/>
      <c r="J36" s="963"/>
      <c r="K36" s="961"/>
      <c r="L36" s="961"/>
      <c r="M36" s="961"/>
      <c r="N36" s="975"/>
      <c r="O36" s="1423"/>
      <c r="P36" s="1384">
        <v>0.14000000000000001</v>
      </c>
      <c r="Q36" s="1427"/>
      <c r="R36" s="1044"/>
      <c r="S36" s="1026"/>
      <c r="T36" s="1026"/>
      <c r="U36" s="1026"/>
      <c r="V36" s="1027"/>
      <c r="W36" s="1058"/>
      <c r="X36" s="1059"/>
      <c r="Y36" s="1059"/>
      <c r="Z36" s="1059"/>
      <c r="AA36" s="1060"/>
      <c r="AB36" s="1458"/>
      <c r="AC36" s="978"/>
      <c r="AD36" s="1458"/>
    </row>
    <row r="37" spans="1:30" ht="39.75" customHeight="1">
      <c r="A37" s="1430"/>
      <c r="B37" s="1440"/>
      <c r="C37" s="1446"/>
      <c r="D37" s="997" t="s">
        <v>2846</v>
      </c>
      <c r="E37" s="1128"/>
      <c r="F37" s="1098"/>
      <c r="G37" s="1157"/>
      <c r="H37" s="1098"/>
      <c r="I37" s="1099"/>
      <c r="J37" s="963"/>
      <c r="K37" s="961"/>
      <c r="L37" s="961"/>
      <c r="M37" s="961"/>
      <c r="N37" s="975"/>
      <c r="O37" s="1423"/>
      <c r="P37" s="1392">
        <v>0.36</v>
      </c>
      <c r="Q37" s="1427"/>
      <c r="R37" s="1044"/>
      <c r="S37" s="1026"/>
      <c r="T37" s="1026"/>
      <c r="U37" s="1026"/>
      <c r="V37" s="1027"/>
      <c r="W37" s="1058"/>
      <c r="X37" s="1059"/>
      <c r="Y37" s="1059"/>
      <c r="Z37" s="1059"/>
      <c r="AA37" s="1060"/>
      <c r="AB37" s="1458"/>
      <c r="AC37" s="978"/>
      <c r="AD37" s="1458"/>
    </row>
    <row r="38" spans="1:30" ht="40.5" customHeight="1">
      <c r="A38" s="1430"/>
      <c r="B38" s="1440"/>
      <c r="C38" s="1446"/>
      <c r="D38" s="997" t="s">
        <v>1762</v>
      </c>
      <c r="E38" s="1128"/>
      <c r="F38" s="1098"/>
      <c r="G38" s="1098"/>
      <c r="H38" s="1098"/>
      <c r="I38" s="962"/>
      <c r="J38" s="960"/>
      <c r="K38" s="961"/>
      <c r="L38" s="961"/>
      <c r="M38" s="961"/>
      <c r="N38" s="1305"/>
      <c r="O38" s="1423"/>
      <c r="P38" s="1383">
        <v>3.58</v>
      </c>
      <c r="Q38" s="1427"/>
      <c r="R38" s="1044"/>
      <c r="S38" s="1026"/>
      <c r="T38" s="1026"/>
      <c r="U38" s="1026"/>
      <c r="V38" s="1027"/>
      <c r="W38" s="1058"/>
      <c r="X38" s="1059"/>
      <c r="Y38" s="1059"/>
      <c r="Z38" s="1059"/>
      <c r="AA38" s="1060"/>
      <c r="AB38" s="1458"/>
      <c r="AC38" s="978"/>
      <c r="AD38" s="1458"/>
    </row>
    <row r="39" spans="1:30" ht="38.25" customHeight="1">
      <c r="A39" s="1430"/>
      <c r="B39" s="1440"/>
      <c r="C39" s="1446"/>
      <c r="D39" s="996" t="s">
        <v>1767</v>
      </c>
      <c r="E39" s="1128"/>
      <c r="F39" s="1098"/>
      <c r="G39" s="1098"/>
      <c r="H39" s="1098"/>
      <c r="I39" s="962"/>
      <c r="J39" s="963"/>
      <c r="K39" s="961"/>
      <c r="L39" s="961"/>
      <c r="M39" s="961"/>
      <c r="N39" s="975"/>
      <c r="O39" s="1423"/>
      <c r="P39" s="1383">
        <v>1.5</v>
      </c>
      <c r="Q39" s="1427"/>
      <c r="R39" s="1044"/>
      <c r="S39" s="1026"/>
      <c r="T39" s="1026"/>
      <c r="U39" s="1026"/>
      <c r="V39" s="1027"/>
      <c r="W39" s="1058"/>
      <c r="X39" s="1059"/>
      <c r="Y39" s="1059"/>
      <c r="Z39" s="1059"/>
      <c r="AA39" s="1060"/>
      <c r="AB39" s="1458"/>
      <c r="AC39" s="978"/>
      <c r="AD39" s="1458"/>
    </row>
    <row r="40" spans="1:30" ht="38.25" customHeight="1" thickBot="1">
      <c r="A40" s="1430"/>
      <c r="B40" s="1441"/>
      <c r="C40" s="1447"/>
      <c r="D40" s="1002" t="s">
        <v>2830</v>
      </c>
      <c r="E40" s="1104" t="s">
        <v>2783</v>
      </c>
      <c r="F40" s="1104" t="s">
        <v>2783</v>
      </c>
      <c r="G40" s="1104" t="s">
        <v>2783</v>
      </c>
      <c r="H40" s="1104" t="s">
        <v>2783</v>
      </c>
      <c r="I40" s="1118" t="s">
        <v>2783</v>
      </c>
      <c r="J40" s="1104" t="s">
        <v>2783</v>
      </c>
      <c r="K40" s="1104" t="s">
        <v>2783</v>
      </c>
      <c r="L40" s="1104" t="s">
        <v>2783</v>
      </c>
      <c r="M40" s="1104" t="s">
        <v>2783</v>
      </c>
      <c r="N40" s="1145" t="s">
        <v>2783</v>
      </c>
      <c r="O40" s="1423"/>
      <c r="P40" s="1218" t="s">
        <v>2783</v>
      </c>
      <c r="Q40" s="1427"/>
      <c r="R40" s="1104"/>
      <c r="S40" s="1104"/>
      <c r="T40" s="1104"/>
      <c r="U40" s="1104"/>
      <c r="V40" s="1118"/>
      <c r="W40" s="1119"/>
      <c r="X40" s="1120"/>
      <c r="Y40" s="1120"/>
      <c r="Z40" s="1120"/>
      <c r="AA40" s="1118"/>
      <c r="AB40" s="1458"/>
      <c r="AC40" s="1118"/>
      <c r="AD40" s="1458"/>
    </row>
    <row r="41" spans="1:30" ht="43.5" customHeight="1">
      <c r="A41" s="1430"/>
      <c r="B41" s="1439">
        <v>5</v>
      </c>
      <c r="C41" s="1442" t="s">
        <v>2785</v>
      </c>
      <c r="D41" s="1160" t="s">
        <v>2847</v>
      </c>
      <c r="E41" s="1140"/>
      <c r="F41" s="1124"/>
      <c r="G41" s="1156"/>
      <c r="H41" s="1124"/>
      <c r="I41" s="1125"/>
      <c r="J41" s="969"/>
      <c r="K41" s="964"/>
      <c r="L41" s="964"/>
      <c r="M41" s="1313"/>
      <c r="N41" s="1013"/>
      <c r="O41" s="1423"/>
      <c r="P41" s="1393">
        <v>0.65</v>
      </c>
      <c r="Q41" s="1427"/>
      <c r="R41" s="1362"/>
      <c r="S41" s="1024"/>
      <c r="T41" s="1024"/>
      <c r="U41" s="1024"/>
      <c r="V41" s="1025"/>
      <c r="W41" s="1064"/>
      <c r="X41" s="1065"/>
      <c r="Y41" s="1065"/>
      <c r="Z41" s="1065"/>
      <c r="AA41" s="1066"/>
      <c r="AB41" s="1458"/>
      <c r="AC41" s="983"/>
      <c r="AD41" s="1458"/>
    </row>
    <row r="42" spans="1:30" ht="38.25" customHeight="1">
      <c r="A42" s="1430"/>
      <c r="B42" s="1440"/>
      <c r="C42" s="1443"/>
      <c r="D42" s="999" t="s">
        <v>889</v>
      </c>
      <c r="E42" s="1128"/>
      <c r="F42" s="1098"/>
      <c r="G42" s="1098"/>
      <c r="H42" s="1098"/>
      <c r="I42" s="962"/>
      <c r="J42" s="960"/>
      <c r="K42" s="961"/>
      <c r="L42" s="961"/>
      <c r="M42" s="1173" t="s">
        <v>331</v>
      </c>
      <c r="N42" s="975"/>
      <c r="O42" s="1423"/>
      <c r="P42" s="1381">
        <v>0.88</v>
      </c>
      <c r="Q42" s="1427"/>
      <c r="R42" s="1044"/>
      <c r="S42" s="1026"/>
      <c r="T42" s="1026"/>
      <c r="U42" s="1026"/>
      <c r="V42" s="1027"/>
      <c r="W42" s="1067"/>
      <c r="X42" s="1059"/>
      <c r="Y42" s="1059"/>
      <c r="Z42" s="1059"/>
      <c r="AA42" s="1060"/>
      <c r="AB42" s="1458"/>
      <c r="AC42" s="978"/>
      <c r="AD42" s="1458"/>
    </row>
    <row r="43" spans="1:30" ht="48.75" customHeight="1">
      <c r="A43" s="1430"/>
      <c r="B43" s="1440"/>
      <c r="C43" s="1443"/>
      <c r="D43" s="999" t="s">
        <v>2848</v>
      </c>
      <c r="E43" s="1128"/>
      <c r="F43" s="1098"/>
      <c r="G43" s="1098"/>
      <c r="H43" s="1098"/>
      <c r="I43" s="962"/>
      <c r="J43" s="960"/>
      <c r="K43" s="961"/>
      <c r="L43" s="961"/>
      <c r="M43" s="961"/>
      <c r="N43" s="1305"/>
      <c r="O43" s="1423"/>
      <c r="P43" s="1383">
        <v>1.07</v>
      </c>
      <c r="Q43" s="1427"/>
      <c r="R43" s="1044"/>
      <c r="S43" s="1026"/>
      <c r="T43" s="1026"/>
      <c r="U43" s="1026"/>
      <c r="V43" s="1027"/>
      <c r="W43" s="1067"/>
      <c r="X43" s="1059"/>
      <c r="Y43" s="1059"/>
      <c r="Z43" s="1059"/>
      <c r="AA43" s="1060"/>
      <c r="AB43" s="1458"/>
      <c r="AC43" s="978"/>
      <c r="AD43" s="1458"/>
    </row>
    <row r="44" spans="1:30" ht="53.25" customHeight="1">
      <c r="A44" s="1430"/>
      <c r="B44" s="1440"/>
      <c r="C44" s="1443"/>
      <c r="D44" s="999" t="s">
        <v>2849</v>
      </c>
      <c r="E44" s="1128"/>
      <c r="F44" s="1098"/>
      <c r="G44" s="1098"/>
      <c r="H44" s="1098"/>
      <c r="I44" s="962"/>
      <c r="J44" s="960"/>
      <c r="K44" s="961"/>
      <c r="L44" s="961"/>
      <c r="M44" s="961"/>
      <c r="N44" s="1305"/>
      <c r="O44" s="1423"/>
      <c r="P44" s="1382">
        <v>0.99</v>
      </c>
      <c r="Q44" s="1427"/>
      <c r="R44" s="1044"/>
      <c r="S44" s="1026"/>
      <c r="T44" s="1026"/>
      <c r="U44" s="1026"/>
      <c r="V44" s="1027"/>
      <c r="W44" s="1067"/>
      <c r="X44" s="1059"/>
      <c r="Y44" s="1059"/>
      <c r="Z44" s="1059"/>
      <c r="AA44" s="1060"/>
      <c r="AB44" s="1458"/>
      <c r="AC44" s="978"/>
      <c r="AD44" s="1458"/>
    </row>
    <row r="45" spans="1:30" ht="37.5" customHeight="1">
      <c r="A45" s="1430"/>
      <c r="B45" s="1440"/>
      <c r="C45" s="1443"/>
      <c r="D45" s="999" t="s">
        <v>2850</v>
      </c>
      <c r="E45" s="1128"/>
      <c r="F45" s="1098"/>
      <c r="G45" s="1157"/>
      <c r="H45" s="1098"/>
      <c r="I45" s="1099"/>
      <c r="J45" s="960"/>
      <c r="K45" s="961"/>
      <c r="L45" s="1157"/>
      <c r="M45" s="961"/>
      <c r="N45" s="975"/>
      <c r="O45" s="1423"/>
      <c r="P45" s="1388">
        <v>0.67</v>
      </c>
      <c r="Q45" s="1427"/>
      <c r="R45" s="1044"/>
      <c r="S45" s="1026"/>
      <c r="T45" s="1026"/>
      <c r="U45" s="1026"/>
      <c r="V45" s="1027"/>
      <c r="W45" s="1067"/>
      <c r="X45" s="1059"/>
      <c r="Y45" s="1059"/>
      <c r="Z45" s="1059"/>
      <c r="AA45" s="1060"/>
      <c r="AB45" s="1458"/>
      <c r="AC45" s="978"/>
      <c r="AD45" s="1458"/>
    </row>
    <row r="46" spans="1:30" ht="47.25" customHeight="1">
      <c r="A46" s="1430"/>
      <c r="B46" s="1440"/>
      <c r="C46" s="1443"/>
      <c r="D46" s="999" t="s">
        <v>912</v>
      </c>
      <c r="E46" s="1159"/>
      <c r="F46" s="1098"/>
      <c r="G46" s="1098"/>
      <c r="H46" s="1098"/>
      <c r="I46" s="1099"/>
      <c r="J46" s="1234" t="s">
        <v>2783</v>
      </c>
      <c r="K46" s="1310" t="s">
        <v>2783</v>
      </c>
      <c r="L46" s="1235" t="s">
        <v>2783</v>
      </c>
      <c r="M46" s="1235" t="s">
        <v>2783</v>
      </c>
      <c r="N46" s="1306" t="s">
        <v>2783</v>
      </c>
      <c r="O46" s="1423"/>
      <c r="P46" s="1384">
        <v>0</v>
      </c>
      <c r="Q46" s="1427"/>
      <c r="R46" s="1044"/>
      <c r="S46" s="1026"/>
      <c r="T46" s="1026"/>
      <c r="U46" s="1026"/>
      <c r="V46" s="1027"/>
      <c r="W46" s="1067"/>
      <c r="X46" s="1059"/>
      <c r="Y46" s="1059"/>
      <c r="Z46" s="1059"/>
      <c r="AA46" s="1060"/>
      <c r="AB46" s="1458"/>
      <c r="AC46" s="978"/>
      <c r="AD46" s="1458"/>
    </row>
    <row r="47" spans="1:30" ht="36.75" customHeight="1" thickBot="1">
      <c r="A47" s="1430"/>
      <c r="B47" s="1441"/>
      <c r="C47" s="1444"/>
      <c r="D47" s="1002" t="s">
        <v>2830</v>
      </c>
      <c r="E47" s="1161"/>
      <c r="F47" s="1146"/>
      <c r="G47" s="1146"/>
      <c r="H47" s="1146"/>
      <c r="I47" s="967"/>
      <c r="J47" s="1162"/>
      <c r="K47" s="1146"/>
      <c r="L47" s="1146"/>
      <c r="M47" s="1146"/>
      <c r="N47" s="1314"/>
      <c r="O47" s="1423"/>
      <c r="P47" s="1389">
        <v>1.33</v>
      </c>
      <c r="Q47" s="1427"/>
      <c r="R47" s="1364"/>
      <c r="S47" s="1164"/>
      <c r="T47" s="1146"/>
      <c r="U47" s="1164"/>
      <c r="V47" s="1165"/>
      <c r="W47" s="1161"/>
      <c r="X47" s="1146"/>
      <c r="Y47" s="1146"/>
      <c r="Z47" s="1146"/>
      <c r="AA47" s="1147"/>
      <c r="AB47" s="1458"/>
      <c r="AC47" s="1166"/>
      <c r="AD47" s="1458"/>
    </row>
    <row r="48" spans="1:30" ht="39.75" customHeight="1">
      <c r="A48" s="1430"/>
      <c r="B48" s="1439">
        <v>6</v>
      </c>
      <c r="C48" s="1445" t="s">
        <v>2786</v>
      </c>
      <c r="D48" s="1160" t="s">
        <v>2851</v>
      </c>
      <c r="E48" s="1123"/>
      <c r="F48" s="1124"/>
      <c r="G48" s="1124"/>
      <c r="H48" s="1124"/>
      <c r="I48" s="1168"/>
      <c r="J48" s="1198"/>
      <c r="K48" s="958"/>
      <c r="L48" s="958"/>
      <c r="M48" s="958"/>
      <c r="N48" s="974"/>
      <c r="O48" s="1423"/>
      <c r="P48" s="1387">
        <v>0.7</v>
      </c>
      <c r="Q48" s="1427"/>
      <c r="R48" s="1362"/>
      <c r="S48" s="1024"/>
      <c r="T48" s="1030"/>
      <c r="U48" s="1024"/>
      <c r="V48" s="1025"/>
      <c r="W48" s="1055"/>
      <c r="X48" s="1056"/>
      <c r="Y48" s="1056"/>
      <c r="Z48" s="1056"/>
      <c r="AA48" s="1057"/>
      <c r="AB48" s="1458"/>
      <c r="AC48" s="984"/>
      <c r="AD48" s="1458"/>
    </row>
    <row r="49" spans="1:30" ht="25.5" customHeight="1">
      <c r="A49" s="1430"/>
      <c r="B49" s="1440"/>
      <c r="C49" s="1446"/>
      <c r="D49" s="1167" t="s">
        <v>2861</v>
      </c>
      <c r="E49" s="1100" t="s">
        <v>2783</v>
      </c>
      <c r="F49" s="1101" t="s">
        <v>2783</v>
      </c>
      <c r="G49" s="1101" t="s">
        <v>2833</v>
      </c>
      <c r="H49" s="1101" t="s">
        <v>2783</v>
      </c>
      <c r="I49" s="1102" t="s">
        <v>2783</v>
      </c>
      <c r="J49" s="1234" t="s">
        <v>2783</v>
      </c>
      <c r="K49" s="1310" t="s">
        <v>2783</v>
      </c>
      <c r="L49" s="1235" t="s">
        <v>2783</v>
      </c>
      <c r="M49" s="1235" t="s">
        <v>2783</v>
      </c>
      <c r="N49" s="1306" t="s">
        <v>2783</v>
      </c>
      <c r="O49" s="1423"/>
      <c r="P49" s="1351" t="s">
        <v>2783</v>
      </c>
      <c r="Q49" s="1427"/>
      <c r="R49" s="1044"/>
      <c r="S49" s="1026"/>
      <c r="T49" s="1026"/>
      <c r="U49" s="1026"/>
      <c r="V49" s="1027"/>
      <c r="W49" s="1058"/>
      <c r="X49" s="1059"/>
      <c r="Y49" s="1059"/>
      <c r="Z49" s="1059"/>
      <c r="AA49" s="1060"/>
      <c r="AB49" s="1458"/>
      <c r="AC49" s="978"/>
      <c r="AD49" s="1458"/>
    </row>
    <row r="50" spans="1:30" ht="30.75" customHeight="1">
      <c r="A50" s="1430"/>
      <c r="B50" s="1440"/>
      <c r="C50" s="1446"/>
      <c r="D50" s="1167" t="s">
        <v>1796</v>
      </c>
      <c r="E50" s="1315"/>
      <c r="F50" s="1130"/>
      <c r="G50" s="1130"/>
      <c r="H50" s="1130"/>
      <c r="I50" s="1303"/>
      <c r="J50" s="1234" t="s">
        <v>2783</v>
      </c>
      <c r="K50" s="1310" t="s">
        <v>2783</v>
      </c>
      <c r="L50" s="1235" t="s">
        <v>2783</v>
      </c>
      <c r="M50" s="1235" t="s">
        <v>2783</v>
      </c>
      <c r="N50" s="1306" t="s">
        <v>2783</v>
      </c>
      <c r="O50" s="1423"/>
      <c r="P50" s="1384">
        <v>0</v>
      </c>
      <c r="Q50" s="1427"/>
      <c r="R50" s="1044"/>
      <c r="S50" s="1026"/>
      <c r="T50" s="1026"/>
      <c r="U50" s="1026"/>
      <c r="V50" s="1027"/>
      <c r="W50" s="1080"/>
      <c r="X50" s="1068"/>
      <c r="Y50" s="1068"/>
      <c r="Z50" s="1068"/>
      <c r="AA50" s="1076"/>
      <c r="AB50" s="1458"/>
      <c r="AC50" s="985"/>
      <c r="AD50" s="1458"/>
    </row>
    <row r="51" spans="1:30" ht="41.25" customHeight="1">
      <c r="A51" s="1430"/>
      <c r="B51" s="1440"/>
      <c r="C51" s="1446"/>
      <c r="D51" s="999" t="s">
        <v>2852</v>
      </c>
      <c r="E51" s="1129"/>
      <c r="F51" s="1130"/>
      <c r="G51" s="1130"/>
      <c r="H51" s="1130"/>
      <c r="I51" s="1180"/>
      <c r="J51" s="1234" t="s">
        <v>2783</v>
      </c>
      <c r="K51" s="1310" t="s">
        <v>2783</v>
      </c>
      <c r="L51" s="1235" t="s">
        <v>2783</v>
      </c>
      <c r="M51" s="1235" t="s">
        <v>2783</v>
      </c>
      <c r="N51" s="1306" t="s">
        <v>2783</v>
      </c>
      <c r="O51" s="1423"/>
      <c r="P51" s="1382">
        <v>1</v>
      </c>
      <c r="Q51" s="1427"/>
      <c r="R51" s="1044"/>
      <c r="S51" s="1026"/>
      <c r="T51" s="1026"/>
      <c r="U51" s="1026"/>
      <c r="V51" s="1027"/>
      <c r="W51" s="1080"/>
      <c r="X51" s="1068"/>
      <c r="Y51" s="1068"/>
      <c r="Z51" s="1068"/>
      <c r="AA51" s="1076"/>
      <c r="AB51" s="1458"/>
      <c r="AC51" s="985"/>
      <c r="AD51" s="1458"/>
    </row>
    <row r="52" spans="1:30" ht="33.75" customHeight="1">
      <c r="A52" s="1430"/>
      <c r="B52" s="1440"/>
      <c r="C52" s="1446"/>
      <c r="D52" s="999" t="s">
        <v>2853</v>
      </c>
      <c r="E52" s="1113"/>
      <c r="F52" s="1098"/>
      <c r="G52" s="1098"/>
      <c r="H52" s="1098"/>
      <c r="I52" s="962"/>
      <c r="J52" s="973"/>
      <c r="K52" s="961"/>
      <c r="L52" s="961"/>
      <c r="M52" s="961"/>
      <c r="N52" s="1305"/>
      <c r="O52" s="1423"/>
      <c r="P52" s="1383">
        <v>1.35</v>
      </c>
      <c r="Q52" s="1427"/>
      <c r="R52" s="1044"/>
      <c r="S52" s="1026"/>
      <c r="T52" s="1026"/>
      <c r="U52" s="1026"/>
      <c r="V52" s="1027"/>
      <c r="W52" s="1058"/>
      <c r="X52" s="1059"/>
      <c r="Y52" s="1059"/>
      <c r="Z52" s="1059"/>
      <c r="AA52" s="1060"/>
      <c r="AB52" s="1458"/>
      <c r="AC52" s="985"/>
      <c r="AD52" s="1458"/>
    </row>
    <row r="53" spans="1:30" ht="37.5" customHeight="1">
      <c r="A53" s="1430"/>
      <c r="B53" s="1440"/>
      <c r="C53" s="1446"/>
      <c r="D53" s="999" t="s">
        <v>2854</v>
      </c>
      <c r="E53" s="1113"/>
      <c r="F53" s="1098"/>
      <c r="G53" s="1098"/>
      <c r="H53" s="1098"/>
      <c r="I53" s="962"/>
      <c r="J53" s="973"/>
      <c r="K53" s="961"/>
      <c r="L53" s="961"/>
      <c r="M53" s="961"/>
      <c r="N53" s="1305"/>
      <c r="O53" s="1423"/>
      <c r="P53" s="1383">
        <v>2.5</v>
      </c>
      <c r="Q53" s="1427"/>
      <c r="R53" s="1044"/>
      <c r="S53" s="1026"/>
      <c r="T53" s="1026"/>
      <c r="U53" s="1026"/>
      <c r="V53" s="1027"/>
      <c r="W53" s="1058"/>
      <c r="X53" s="1059"/>
      <c r="Y53" s="1059"/>
      <c r="Z53" s="1059"/>
      <c r="AA53" s="1060"/>
      <c r="AB53" s="1458"/>
      <c r="AC53" s="984"/>
      <c r="AD53" s="1458"/>
    </row>
    <row r="54" spans="1:30" ht="48.75" customHeight="1">
      <c r="A54" s="1430"/>
      <c r="B54" s="1440"/>
      <c r="C54" s="1446"/>
      <c r="D54" s="999" t="s">
        <v>2855</v>
      </c>
      <c r="E54" s="1113"/>
      <c r="F54" s="1098"/>
      <c r="G54" s="1098"/>
      <c r="H54" s="1098"/>
      <c r="I54" s="962"/>
      <c r="J54" s="1159"/>
      <c r="K54" s="961"/>
      <c r="L54" s="961"/>
      <c r="M54" s="961"/>
      <c r="N54" s="975"/>
      <c r="O54" s="1423"/>
      <c r="P54" s="1388">
        <v>0.56999999999999995</v>
      </c>
      <c r="Q54" s="1427"/>
      <c r="R54" s="1044"/>
      <c r="S54" s="1026"/>
      <c r="T54" s="1026"/>
      <c r="U54" s="1026"/>
      <c r="V54" s="1027"/>
      <c r="W54" s="1058"/>
      <c r="X54" s="1059"/>
      <c r="Y54" s="1059"/>
      <c r="Z54" s="1059"/>
      <c r="AA54" s="1060"/>
      <c r="AB54" s="1458"/>
      <c r="AC54" s="978"/>
      <c r="AD54" s="1458"/>
    </row>
    <row r="55" spans="1:30" ht="33" customHeight="1">
      <c r="A55" s="1430"/>
      <c r="B55" s="1440"/>
      <c r="C55" s="1446"/>
      <c r="D55" s="999" t="s">
        <v>2856</v>
      </c>
      <c r="E55" s="1113"/>
      <c r="F55" s="1098"/>
      <c r="G55" s="1098"/>
      <c r="H55" s="1098"/>
      <c r="I55" s="962"/>
      <c r="J55" s="973"/>
      <c r="K55" s="961"/>
      <c r="L55" s="1157"/>
      <c r="M55" s="961"/>
      <c r="N55" s="975"/>
      <c r="O55" s="1423"/>
      <c r="P55" s="1381">
        <v>0.75</v>
      </c>
      <c r="Q55" s="1427"/>
      <c r="R55" s="1044"/>
      <c r="S55" s="1026"/>
      <c r="T55" s="1026"/>
      <c r="U55" s="1026"/>
      <c r="V55" s="1027"/>
      <c r="W55" s="1058"/>
      <c r="X55" s="1059"/>
      <c r="Y55" s="1059"/>
      <c r="Z55" s="1059"/>
      <c r="AA55" s="1060"/>
      <c r="AB55" s="1458"/>
      <c r="AC55" s="978"/>
      <c r="AD55" s="1458"/>
    </row>
    <row r="56" spans="1:30" ht="39.75" customHeight="1">
      <c r="A56" s="1430"/>
      <c r="B56" s="1440"/>
      <c r="C56" s="1446"/>
      <c r="D56" s="999" t="s">
        <v>2857</v>
      </c>
      <c r="E56" s="1316"/>
      <c r="F56" s="1098"/>
      <c r="G56" s="1098"/>
      <c r="H56" s="1098"/>
      <c r="I56" s="1099"/>
      <c r="J56" s="973"/>
      <c r="K56" s="961"/>
      <c r="L56" s="961"/>
      <c r="M56" s="961"/>
      <c r="N56" s="1305"/>
      <c r="O56" s="1423"/>
      <c r="P56" s="1388">
        <v>0.5</v>
      </c>
      <c r="Q56" s="1427"/>
      <c r="R56" s="1044"/>
      <c r="S56" s="1026"/>
      <c r="T56" s="1026"/>
      <c r="U56" s="1026"/>
      <c r="V56" s="1027"/>
      <c r="W56" s="1058"/>
      <c r="X56" s="1059"/>
      <c r="Y56" s="1059"/>
      <c r="Z56" s="1059"/>
      <c r="AA56" s="1060"/>
      <c r="AB56" s="1458"/>
      <c r="AC56" s="978"/>
      <c r="AD56" s="1458"/>
    </row>
    <row r="57" spans="1:30" ht="40.5" customHeight="1">
      <c r="A57" s="1430"/>
      <c r="B57" s="1440"/>
      <c r="C57" s="1446"/>
      <c r="D57" s="999" t="s">
        <v>2858</v>
      </c>
      <c r="E57" s="1113"/>
      <c r="F57" s="1098"/>
      <c r="G57" s="1098"/>
      <c r="H57" s="1098"/>
      <c r="I57" s="962"/>
      <c r="J57" s="1159"/>
      <c r="K57" s="961"/>
      <c r="L57" s="961"/>
      <c r="M57" s="961"/>
      <c r="N57" s="975"/>
      <c r="O57" s="1423"/>
      <c r="P57" s="1388">
        <v>0.56000000000000005</v>
      </c>
      <c r="Q57" s="1427"/>
      <c r="R57" s="1044"/>
      <c r="S57" s="1026"/>
      <c r="T57" s="1026"/>
      <c r="U57" s="1026"/>
      <c r="V57" s="1027"/>
      <c r="W57" s="1058"/>
      <c r="X57" s="1059"/>
      <c r="Y57" s="1059"/>
      <c r="Z57" s="1059"/>
      <c r="AA57" s="1060"/>
      <c r="AB57" s="1458"/>
      <c r="AC57" s="978"/>
      <c r="AD57" s="1458"/>
    </row>
    <row r="58" spans="1:30" ht="36" customHeight="1">
      <c r="A58" s="1430"/>
      <c r="B58" s="1440"/>
      <c r="C58" s="1446"/>
      <c r="D58" s="999" t="s">
        <v>2859</v>
      </c>
      <c r="E58" s="1113"/>
      <c r="F58" s="1098"/>
      <c r="G58" s="1157"/>
      <c r="H58" s="1098"/>
      <c r="I58" s="1099"/>
      <c r="J58" s="973"/>
      <c r="K58" s="961"/>
      <c r="L58" s="961"/>
      <c r="M58" s="961"/>
      <c r="N58" s="1305"/>
      <c r="O58" s="1423"/>
      <c r="P58" s="1381">
        <v>0.75</v>
      </c>
      <c r="Q58" s="1427"/>
      <c r="R58" s="1044"/>
      <c r="S58" s="1026"/>
      <c r="T58" s="1026"/>
      <c r="U58" s="1026"/>
      <c r="V58" s="1027"/>
      <c r="W58" s="1058"/>
      <c r="X58" s="1059"/>
      <c r="Y58" s="1059"/>
      <c r="Z58" s="1059"/>
      <c r="AA58" s="1060"/>
      <c r="AB58" s="1458"/>
      <c r="AC58" s="978"/>
      <c r="AD58" s="1458"/>
    </row>
    <row r="59" spans="1:30" ht="36.75" customHeight="1">
      <c r="A59" s="1430"/>
      <c r="B59" s="1440"/>
      <c r="C59" s="1446"/>
      <c r="D59" s="999" t="s">
        <v>2860</v>
      </c>
      <c r="E59" s="1100" t="s">
        <v>2783</v>
      </c>
      <c r="F59" s="1101" t="s">
        <v>2783</v>
      </c>
      <c r="G59" s="1101" t="s">
        <v>2833</v>
      </c>
      <c r="H59" s="1101" t="s">
        <v>2783</v>
      </c>
      <c r="I59" s="1102" t="s">
        <v>2783</v>
      </c>
      <c r="J59" s="973"/>
      <c r="K59" s="961"/>
      <c r="L59" s="1157"/>
      <c r="M59" s="961"/>
      <c r="N59" s="975"/>
      <c r="O59" s="1423"/>
      <c r="P59" s="1388">
        <v>0.5</v>
      </c>
      <c r="Q59" s="1427"/>
      <c r="R59" s="1044"/>
      <c r="S59" s="1026"/>
      <c r="T59" s="1026"/>
      <c r="U59" s="1026"/>
      <c r="V59" s="1027"/>
      <c r="W59" s="1058"/>
      <c r="X59" s="1059"/>
      <c r="Y59" s="1059"/>
      <c r="Z59" s="1059"/>
      <c r="AA59" s="1060"/>
      <c r="AB59" s="1458"/>
      <c r="AC59" s="978"/>
      <c r="AD59" s="1458"/>
    </row>
    <row r="60" spans="1:30" ht="37.5" customHeight="1" thickBot="1">
      <c r="A60" s="1430"/>
      <c r="B60" s="1441"/>
      <c r="C60" s="1447"/>
      <c r="D60" s="1002" t="s">
        <v>2830</v>
      </c>
      <c r="E60" s="1119"/>
      <c r="F60" s="1120"/>
      <c r="G60" s="1145"/>
      <c r="H60" s="1120"/>
      <c r="I60" s="968"/>
      <c r="J60" s="1104" t="s">
        <v>2783</v>
      </c>
      <c r="K60" s="1104" t="s">
        <v>2783</v>
      </c>
      <c r="L60" s="1104" t="s">
        <v>2783</v>
      </c>
      <c r="M60" s="1104" t="s">
        <v>2783</v>
      </c>
      <c r="N60" s="1145" t="s">
        <v>2783</v>
      </c>
      <c r="O60" s="1423"/>
      <c r="P60" s="1390">
        <v>1</v>
      </c>
      <c r="Q60" s="1427"/>
      <c r="R60" s="1145"/>
      <c r="S60" s="1120"/>
      <c r="T60" s="1145"/>
      <c r="U60" s="1120"/>
      <c r="V60" s="1118"/>
      <c r="W60" s="1119"/>
      <c r="X60" s="1120"/>
      <c r="Y60" s="1120"/>
      <c r="Z60" s="1120"/>
      <c r="AA60" s="1118"/>
      <c r="AB60" s="1458"/>
      <c r="AC60" s="1118"/>
      <c r="AD60" s="1458"/>
    </row>
    <row r="61" spans="1:30" ht="37.5" customHeight="1">
      <c r="A61" s="1430"/>
      <c r="B61" s="1439">
        <v>7</v>
      </c>
      <c r="C61" s="1442" t="s">
        <v>2787</v>
      </c>
      <c r="D61" s="995" t="s">
        <v>248</v>
      </c>
      <c r="E61" s="1448" t="s">
        <v>2875</v>
      </c>
      <c r="F61" s="1448"/>
      <c r="G61" s="1448"/>
      <c r="H61" s="1448"/>
      <c r="I61" s="1449"/>
      <c r="J61" s="1469" t="s">
        <v>3189</v>
      </c>
      <c r="K61" s="1470"/>
      <c r="L61" s="1470"/>
      <c r="M61" s="1470"/>
      <c r="N61" s="1470"/>
      <c r="O61" s="1423"/>
      <c r="P61" s="1355" t="s">
        <v>3195</v>
      </c>
      <c r="Q61" s="1427"/>
      <c r="R61" s="1464" t="s">
        <v>2862</v>
      </c>
      <c r="S61" s="1464"/>
      <c r="T61" s="1464"/>
      <c r="U61" s="1464"/>
      <c r="V61" s="1465"/>
      <c r="W61" s="1466" t="s">
        <v>2862</v>
      </c>
      <c r="X61" s="1467"/>
      <c r="Y61" s="1467"/>
      <c r="Z61" s="1467"/>
      <c r="AA61" s="1468"/>
      <c r="AB61" s="1458"/>
      <c r="AC61" s="986"/>
      <c r="AD61" s="1458"/>
    </row>
    <row r="62" spans="1:30" ht="61.5" customHeight="1">
      <c r="A62" s="1430"/>
      <c r="B62" s="1440"/>
      <c r="C62" s="1443"/>
      <c r="D62" s="996" t="s">
        <v>2863</v>
      </c>
      <c r="E62" s="1128"/>
      <c r="F62" s="1098"/>
      <c r="G62" s="1157"/>
      <c r="H62" s="1098"/>
      <c r="I62" s="1099"/>
      <c r="J62" s="960"/>
      <c r="K62" s="961"/>
      <c r="L62" s="961"/>
      <c r="M62" s="1173"/>
      <c r="N62" s="975"/>
      <c r="O62" s="1423"/>
      <c r="P62" s="1388">
        <v>0.61</v>
      </c>
      <c r="Q62" s="1427"/>
      <c r="R62" s="1044"/>
      <c r="S62" s="1026"/>
      <c r="T62" s="1026"/>
      <c r="U62" s="1026"/>
      <c r="V62" s="1027"/>
      <c r="W62" s="1058"/>
      <c r="X62" s="1059"/>
      <c r="Y62" s="1059"/>
      <c r="Z62" s="1059"/>
      <c r="AA62" s="1060"/>
      <c r="AB62" s="1458"/>
      <c r="AC62" s="985"/>
      <c r="AD62" s="1458"/>
    </row>
    <row r="63" spans="1:30" ht="37.5" customHeight="1">
      <c r="A63" s="1430"/>
      <c r="B63" s="1440"/>
      <c r="C63" s="1443"/>
      <c r="D63" s="996" t="s">
        <v>2864</v>
      </c>
      <c r="E63" s="1128"/>
      <c r="F63" s="1098"/>
      <c r="G63" s="1098"/>
      <c r="H63" s="1098"/>
      <c r="I63" s="962"/>
      <c r="J63" s="960"/>
      <c r="K63" s="961"/>
      <c r="L63" s="961"/>
      <c r="M63" s="961"/>
      <c r="N63" s="1305"/>
      <c r="O63" s="1423"/>
      <c r="P63" s="1383">
        <v>1.08</v>
      </c>
      <c r="Q63" s="1427"/>
      <c r="R63" s="1044"/>
      <c r="S63" s="1026"/>
      <c r="T63" s="1026"/>
      <c r="U63" s="1026"/>
      <c r="V63" s="1027"/>
      <c r="W63" s="1058"/>
      <c r="X63" s="1059"/>
      <c r="Y63" s="1059"/>
      <c r="Z63" s="1059"/>
      <c r="AA63" s="1060"/>
      <c r="AB63" s="1458"/>
      <c r="AC63" s="985"/>
      <c r="AD63" s="1458"/>
    </row>
    <row r="64" spans="1:30" ht="36.75" customHeight="1">
      <c r="A64" s="1430"/>
      <c r="B64" s="1440"/>
      <c r="C64" s="1443"/>
      <c r="D64" s="996" t="s">
        <v>2865</v>
      </c>
      <c r="E64" s="1128"/>
      <c r="F64" s="1098"/>
      <c r="G64" s="1098"/>
      <c r="H64" s="1098"/>
      <c r="I64" s="962"/>
      <c r="J64" s="960"/>
      <c r="K64" s="961"/>
      <c r="L64" s="961"/>
      <c r="M64" s="961"/>
      <c r="N64" s="1305"/>
      <c r="O64" s="1423"/>
      <c r="P64" s="1383">
        <v>1.17</v>
      </c>
      <c r="Q64" s="1427"/>
      <c r="R64" s="1044"/>
      <c r="S64" s="1026"/>
      <c r="T64" s="1026"/>
      <c r="U64" s="1026"/>
      <c r="V64" s="1027"/>
      <c r="W64" s="1058"/>
      <c r="X64" s="1059"/>
      <c r="Y64" s="1059"/>
      <c r="Z64" s="1059"/>
      <c r="AA64" s="1060"/>
      <c r="AB64" s="1458"/>
      <c r="AC64" s="985"/>
      <c r="AD64" s="1458"/>
    </row>
    <row r="65" spans="1:30" ht="62.25" customHeight="1">
      <c r="A65" s="1430"/>
      <c r="B65" s="1440"/>
      <c r="C65" s="1443"/>
      <c r="D65" s="996" t="s">
        <v>2866</v>
      </c>
      <c r="E65" s="1128"/>
      <c r="F65" s="1098"/>
      <c r="G65" s="1157"/>
      <c r="H65" s="1098"/>
      <c r="I65" s="1099"/>
      <c r="J65" s="960"/>
      <c r="K65" s="961"/>
      <c r="L65" s="1157"/>
      <c r="M65" s="961"/>
      <c r="N65" s="975"/>
      <c r="O65" s="1423"/>
      <c r="P65" s="1388">
        <v>0.61</v>
      </c>
      <c r="Q65" s="1427"/>
      <c r="R65" s="1044"/>
      <c r="S65" s="1026"/>
      <c r="T65" s="1026"/>
      <c r="U65" s="1026"/>
      <c r="V65" s="1027"/>
      <c r="W65" s="1058"/>
      <c r="X65" s="1059"/>
      <c r="Y65" s="1059"/>
      <c r="Z65" s="1059"/>
      <c r="AA65" s="1060"/>
      <c r="AB65" s="1458"/>
      <c r="AC65" s="985"/>
      <c r="AD65" s="1458"/>
    </row>
    <row r="66" spans="1:30" ht="63.75" customHeight="1">
      <c r="A66" s="1430"/>
      <c r="B66" s="1440"/>
      <c r="C66" s="1443"/>
      <c r="D66" s="997" t="s">
        <v>2867</v>
      </c>
      <c r="E66" s="1128"/>
      <c r="F66" s="1098"/>
      <c r="G66" s="1098"/>
      <c r="H66" s="1098"/>
      <c r="I66" s="962"/>
      <c r="J66" s="960"/>
      <c r="K66" s="966"/>
      <c r="L66" s="961"/>
      <c r="M66" s="961"/>
      <c r="N66" s="1305"/>
      <c r="O66" s="1423"/>
      <c r="P66" s="1383">
        <v>4.67</v>
      </c>
      <c r="Q66" s="1427"/>
      <c r="R66" s="1044"/>
      <c r="S66" s="1026"/>
      <c r="T66" s="1026"/>
      <c r="U66" s="1026"/>
      <c r="V66" s="1027"/>
      <c r="W66" s="1058"/>
      <c r="X66" s="1059"/>
      <c r="Y66" s="1059"/>
      <c r="Z66" s="1059"/>
      <c r="AA66" s="1060"/>
      <c r="AB66" s="1458"/>
      <c r="AC66" s="985"/>
      <c r="AD66" s="1458"/>
    </row>
    <row r="67" spans="1:30" ht="76.5" customHeight="1">
      <c r="A67" s="1430"/>
      <c r="B67" s="1440"/>
      <c r="C67" s="1443"/>
      <c r="D67" s="997" t="s">
        <v>2868</v>
      </c>
      <c r="E67" s="1128"/>
      <c r="F67" s="1153"/>
      <c r="G67" s="1098"/>
      <c r="H67" s="1098"/>
      <c r="I67" s="1099"/>
      <c r="J67" s="1171"/>
      <c r="K67" s="1174"/>
      <c r="L67" s="973"/>
      <c r="M67" s="961"/>
      <c r="N67" s="1305"/>
      <c r="O67" s="1423"/>
      <c r="P67" s="1383">
        <v>1.25</v>
      </c>
      <c r="Q67" s="1427"/>
      <c r="R67" s="1044"/>
      <c r="S67" s="1026"/>
      <c r="T67" s="1026"/>
      <c r="U67" s="1026"/>
      <c r="V67" s="1027"/>
      <c r="W67" s="1058"/>
      <c r="X67" s="1059"/>
      <c r="Y67" s="1059"/>
      <c r="Z67" s="1059"/>
      <c r="AA67" s="1060"/>
      <c r="AB67" s="1458"/>
      <c r="AC67" s="985"/>
      <c r="AD67" s="1458"/>
    </row>
    <row r="68" spans="1:30" ht="33" customHeight="1">
      <c r="A68" s="1430"/>
      <c r="B68" s="1440"/>
      <c r="C68" s="1443"/>
      <c r="D68" s="997" t="s">
        <v>2869</v>
      </c>
      <c r="E68" s="1159"/>
      <c r="F68" s="1098"/>
      <c r="G68" s="1098"/>
      <c r="H68" s="1098"/>
      <c r="I68" s="1099"/>
      <c r="J68" s="963"/>
      <c r="K68" s="964"/>
      <c r="L68" s="961"/>
      <c r="M68" s="961"/>
      <c r="N68" s="975"/>
      <c r="O68" s="1423"/>
      <c r="P68" s="1384">
        <v>0</v>
      </c>
      <c r="Q68" s="1427"/>
      <c r="R68" s="1363"/>
      <c r="S68" s="1031"/>
      <c r="T68" s="1031"/>
      <c r="U68" s="1031"/>
      <c r="V68" s="1032"/>
      <c r="W68" s="1080"/>
      <c r="X68" s="1068"/>
      <c r="Y68" s="1068"/>
      <c r="Z68" s="1068"/>
      <c r="AA68" s="1076"/>
      <c r="AB68" s="1458"/>
      <c r="AC68" s="985"/>
      <c r="AD68" s="1458"/>
    </row>
    <row r="69" spans="1:30" ht="36" customHeight="1">
      <c r="A69" s="1430"/>
      <c r="B69" s="1440"/>
      <c r="C69" s="1443"/>
      <c r="D69" s="997" t="s">
        <v>2870</v>
      </c>
      <c r="E69" s="1128"/>
      <c r="F69" s="1098"/>
      <c r="G69" s="1098"/>
      <c r="H69" s="1173"/>
      <c r="I69" s="1099"/>
      <c r="J69" s="963"/>
      <c r="K69" s="961"/>
      <c r="L69" s="961"/>
      <c r="M69" s="961"/>
      <c r="N69" s="975"/>
      <c r="O69" s="1423"/>
      <c r="P69" s="1388">
        <v>0.5</v>
      </c>
      <c r="Q69" s="1427"/>
      <c r="R69" s="1044"/>
      <c r="S69" s="1026"/>
      <c r="T69" s="1026"/>
      <c r="U69" s="1026"/>
      <c r="V69" s="1027"/>
      <c r="W69" s="1058"/>
      <c r="X69" s="1059"/>
      <c r="Y69" s="1059"/>
      <c r="Z69" s="1059"/>
      <c r="AA69" s="1060"/>
      <c r="AB69" s="1458"/>
      <c r="AC69" s="985"/>
      <c r="AD69" s="1458"/>
    </row>
    <row r="70" spans="1:30" ht="42.75" customHeight="1">
      <c r="A70" s="1430"/>
      <c r="B70" s="1440"/>
      <c r="C70" s="1443"/>
      <c r="D70" s="997" t="s">
        <v>2871</v>
      </c>
      <c r="E70" s="1159"/>
      <c r="F70" s="1098"/>
      <c r="G70" s="1098"/>
      <c r="H70" s="1098"/>
      <c r="I70" s="1099"/>
      <c r="J70" s="1171"/>
      <c r="K70" s="961"/>
      <c r="L70" s="1172"/>
      <c r="M70" s="961"/>
      <c r="N70" s="1249"/>
      <c r="O70" s="1423"/>
      <c r="P70" s="1383">
        <v>4</v>
      </c>
      <c r="Q70" s="1427"/>
      <c r="R70" s="1044"/>
      <c r="S70" s="1026"/>
      <c r="T70" s="1026"/>
      <c r="U70" s="1026"/>
      <c r="V70" s="1027"/>
      <c r="W70" s="1058"/>
      <c r="X70" s="1067"/>
      <c r="Y70" s="1067"/>
      <c r="Z70" s="1067"/>
      <c r="AA70" s="1073"/>
      <c r="AB70" s="1458"/>
      <c r="AC70" s="985"/>
      <c r="AD70" s="1458"/>
    </row>
    <row r="71" spans="1:30" ht="45" customHeight="1">
      <c r="A71" s="1430"/>
      <c r="B71" s="1440"/>
      <c r="C71" s="1443"/>
      <c r="D71" s="997" t="s">
        <v>2872</v>
      </c>
      <c r="E71" s="1128"/>
      <c r="F71" s="1098"/>
      <c r="G71" s="1098"/>
      <c r="H71" s="1098"/>
      <c r="I71" s="962"/>
      <c r="J71" s="1171"/>
      <c r="K71" s="961"/>
      <c r="L71" s="1172"/>
      <c r="M71" s="961"/>
      <c r="N71" s="1249"/>
      <c r="O71" s="1423"/>
      <c r="P71" s="1383">
        <v>1.5</v>
      </c>
      <c r="Q71" s="1427"/>
      <c r="R71" s="1044"/>
      <c r="S71" s="1026"/>
      <c r="T71" s="1026"/>
      <c r="U71" s="1026"/>
      <c r="V71" s="1027"/>
      <c r="W71" s="1058"/>
      <c r="X71" s="1067"/>
      <c r="Y71" s="1067"/>
      <c r="Z71" s="1067"/>
      <c r="AA71" s="1073"/>
      <c r="AB71" s="1458"/>
      <c r="AC71" s="985"/>
      <c r="AD71" s="1458"/>
    </row>
    <row r="72" spans="1:30" ht="51" customHeight="1">
      <c r="A72" s="1430"/>
      <c r="B72" s="1440"/>
      <c r="C72" s="1443"/>
      <c r="D72" s="997" t="s">
        <v>2873</v>
      </c>
      <c r="E72" s="1128"/>
      <c r="F72" s="1098"/>
      <c r="G72" s="1098"/>
      <c r="H72" s="1098"/>
      <c r="I72" s="962"/>
      <c r="J72" s="1234" t="s">
        <v>2783</v>
      </c>
      <c r="K72" s="1310" t="s">
        <v>2783</v>
      </c>
      <c r="L72" s="1235" t="s">
        <v>2783</v>
      </c>
      <c r="M72" s="1235" t="s">
        <v>2783</v>
      </c>
      <c r="N72" s="1306" t="s">
        <v>2783</v>
      </c>
      <c r="O72" s="1423"/>
      <c r="P72" s="1383">
        <v>2</v>
      </c>
      <c r="Q72" s="1427"/>
      <c r="R72" s="1044"/>
      <c r="S72" s="1026"/>
      <c r="T72" s="1026"/>
      <c r="U72" s="1026"/>
      <c r="V72" s="1027"/>
      <c r="W72" s="1058"/>
      <c r="X72" s="1067"/>
      <c r="Y72" s="1067"/>
      <c r="Z72" s="1067"/>
      <c r="AA72" s="1073"/>
      <c r="AB72" s="1458"/>
      <c r="AC72" s="985"/>
      <c r="AD72" s="1458"/>
    </row>
    <row r="73" spans="1:30" ht="43.5" customHeight="1">
      <c r="A73" s="1430"/>
      <c r="B73" s="1440"/>
      <c r="C73" s="1443"/>
      <c r="D73" s="997" t="s">
        <v>2874</v>
      </c>
      <c r="E73" s="1128"/>
      <c r="F73" s="1098"/>
      <c r="G73" s="1098"/>
      <c r="H73" s="1098"/>
      <c r="I73" s="962"/>
      <c r="J73" s="1009"/>
      <c r="K73" s="971"/>
      <c r="L73" s="972"/>
      <c r="M73" s="971"/>
      <c r="N73" s="1326"/>
      <c r="O73" s="1423"/>
      <c r="P73" s="1383">
        <v>2</v>
      </c>
      <c r="Q73" s="1427"/>
      <c r="R73" s="1363"/>
      <c r="S73" s="1031"/>
      <c r="T73" s="1031"/>
      <c r="U73" s="1031"/>
      <c r="V73" s="1032"/>
      <c r="W73" s="1080"/>
      <c r="X73" s="1068"/>
      <c r="Y73" s="1068"/>
      <c r="Z73" s="1068"/>
      <c r="AA73" s="1076"/>
      <c r="AB73" s="1458"/>
      <c r="AC73" s="985"/>
      <c r="AD73" s="1458"/>
    </row>
    <row r="74" spans="1:30" ht="38.25" customHeight="1" thickBot="1">
      <c r="A74" s="1430"/>
      <c r="B74" s="1441"/>
      <c r="C74" s="1444"/>
      <c r="D74" s="1002" t="s">
        <v>2830</v>
      </c>
      <c r="E74" s="1104" t="s">
        <v>2783</v>
      </c>
      <c r="F74" s="1104" t="s">
        <v>2783</v>
      </c>
      <c r="G74" s="1104" t="s">
        <v>2783</v>
      </c>
      <c r="H74" s="1104" t="s">
        <v>2783</v>
      </c>
      <c r="I74" s="1118" t="s">
        <v>2783</v>
      </c>
      <c r="J74" s="1104" t="s">
        <v>2783</v>
      </c>
      <c r="K74" s="1104" t="s">
        <v>2783</v>
      </c>
      <c r="L74" s="1104" t="s">
        <v>2783</v>
      </c>
      <c r="M74" s="1104" t="s">
        <v>2783</v>
      </c>
      <c r="N74" s="1145" t="s">
        <v>2783</v>
      </c>
      <c r="O74" s="1423"/>
      <c r="P74" s="1218" t="s">
        <v>2783</v>
      </c>
      <c r="Q74" s="1427"/>
      <c r="R74" s="1104"/>
      <c r="S74" s="1104"/>
      <c r="T74" s="1104"/>
      <c r="U74" s="1104"/>
      <c r="V74" s="1118"/>
      <c r="W74" s="1119"/>
      <c r="X74" s="1120"/>
      <c r="Y74" s="1120"/>
      <c r="Z74" s="1120"/>
      <c r="AA74" s="1118"/>
      <c r="AB74" s="1458"/>
      <c r="AC74" s="1118"/>
      <c r="AD74" s="1458"/>
    </row>
    <row r="75" spans="1:30" ht="37.5" customHeight="1">
      <c r="A75" s="1430"/>
      <c r="B75" s="1439">
        <v>8</v>
      </c>
      <c r="C75" s="1442" t="s">
        <v>2788</v>
      </c>
      <c r="D75" s="995" t="s">
        <v>248</v>
      </c>
      <c r="E75" s="1448" t="s">
        <v>2883</v>
      </c>
      <c r="F75" s="1448"/>
      <c r="G75" s="1448"/>
      <c r="H75" s="1448"/>
      <c r="I75" s="1449"/>
      <c r="J75" s="1469" t="s">
        <v>3190</v>
      </c>
      <c r="K75" s="1470"/>
      <c r="L75" s="1470"/>
      <c r="M75" s="1470"/>
      <c r="N75" s="1470"/>
      <c r="O75" s="1424"/>
      <c r="P75" s="1379" t="s">
        <v>3196</v>
      </c>
      <c r="Q75" s="1428"/>
      <c r="R75" s="1464" t="s">
        <v>2862</v>
      </c>
      <c r="S75" s="1464"/>
      <c r="T75" s="1464"/>
      <c r="U75" s="1464"/>
      <c r="V75" s="1465"/>
      <c r="W75" s="1466" t="s">
        <v>2862</v>
      </c>
      <c r="X75" s="1467"/>
      <c r="Y75" s="1467"/>
      <c r="Z75" s="1467"/>
      <c r="AA75" s="1468"/>
      <c r="AB75" s="1458"/>
      <c r="AC75" s="986"/>
      <c r="AD75" s="1458"/>
    </row>
    <row r="76" spans="1:30" ht="30.75" customHeight="1">
      <c r="A76" s="1430"/>
      <c r="B76" s="1440"/>
      <c r="C76" s="1443"/>
      <c r="D76" s="997" t="s">
        <v>2876</v>
      </c>
      <c r="E76" s="1128"/>
      <c r="F76" s="1098"/>
      <c r="G76" s="1098"/>
      <c r="H76" s="1098"/>
      <c r="I76" s="962"/>
      <c r="J76" s="960"/>
      <c r="K76" s="961"/>
      <c r="L76" s="961"/>
      <c r="M76" s="1173"/>
      <c r="N76" s="975"/>
      <c r="O76" s="1424"/>
      <c r="P76" s="1369">
        <v>0.9</v>
      </c>
      <c r="Q76" s="1428"/>
      <c r="R76" s="1044"/>
      <c r="S76" s="1026"/>
      <c r="T76" s="1026"/>
      <c r="U76" s="1026"/>
      <c r="V76" s="1027"/>
      <c r="W76" s="1058"/>
      <c r="X76" s="1059"/>
      <c r="Y76" s="1059"/>
      <c r="Z76" s="1059"/>
      <c r="AA76" s="1060"/>
      <c r="AB76" s="1458"/>
      <c r="AC76" s="985"/>
      <c r="AD76" s="1458"/>
    </row>
    <row r="77" spans="1:30" ht="51.75" customHeight="1">
      <c r="A77" s="1430"/>
      <c r="B77" s="1440"/>
      <c r="C77" s="1443"/>
      <c r="D77" s="997" t="s">
        <v>2016</v>
      </c>
      <c r="E77" s="1134"/>
      <c r="F77" s="1131"/>
      <c r="G77" s="1176"/>
      <c r="H77" s="1131"/>
      <c r="I77" s="1132"/>
      <c r="J77" s="973"/>
      <c r="K77" s="961"/>
      <c r="L77" s="1157"/>
      <c r="M77" s="961"/>
      <c r="N77" s="975"/>
      <c r="O77" s="1424"/>
      <c r="P77" s="1374">
        <v>0.62</v>
      </c>
      <c r="Q77" s="1428"/>
      <c r="R77" s="1044"/>
      <c r="S77" s="1026"/>
      <c r="T77" s="1026"/>
      <c r="U77" s="1026"/>
      <c r="V77" s="1027"/>
      <c r="W77" s="1058"/>
      <c r="X77" s="1059"/>
      <c r="Y77" s="1059"/>
      <c r="Z77" s="1059"/>
      <c r="AA77" s="1060"/>
      <c r="AB77" s="1458"/>
      <c r="AC77" s="985"/>
      <c r="AD77" s="1458"/>
    </row>
    <row r="78" spans="1:30" ht="34.5" customHeight="1">
      <c r="A78" s="1430"/>
      <c r="B78" s="1440"/>
      <c r="C78" s="1443"/>
      <c r="D78" s="996" t="s">
        <v>2877</v>
      </c>
      <c r="E78" s="1128"/>
      <c r="F78" s="1098"/>
      <c r="G78" s="1098"/>
      <c r="H78" s="1098"/>
      <c r="I78" s="962"/>
      <c r="J78" s="1234"/>
      <c r="K78" s="1310"/>
      <c r="L78" s="1235"/>
      <c r="M78" s="1235"/>
      <c r="N78" s="1318"/>
      <c r="O78" s="1424"/>
      <c r="P78" s="1370">
        <v>1.03</v>
      </c>
      <c r="Q78" s="1428"/>
      <c r="R78" s="1044"/>
      <c r="S78" s="1026"/>
      <c r="T78" s="1026"/>
      <c r="U78" s="1026"/>
      <c r="V78" s="1027"/>
      <c r="W78" s="1058"/>
      <c r="X78" s="1059"/>
      <c r="Y78" s="1059"/>
      <c r="Z78" s="1059"/>
      <c r="AA78" s="1060"/>
      <c r="AB78" s="1458"/>
      <c r="AC78" s="985"/>
      <c r="AD78" s="1458"/>
    </row>
    <row r="79" spans="1:30" ht="36" customHeight="1">
      <c r="A79" s="1430"/>
      <c r="B79" s="1440"/>
      <c r="C79" s="1443"/>
      <c r="D79" s="997" t="s">
        <v>2878</v>
      </c>
      <c r="E79" s="1128"/>
      <c r="F79" s="1098"/>
      <c r="G79" s="1098"/>
      <c r="H79" s="1098"/>
      <c r="I79" s="962"/>
      <c r="J79" s="1234" t="s">
        <v>2783</v>
      </c>
      <c r="K79" s="1310" t="s">
        <v>2783</v>
      </c>
      <c r="L79" s="1235" t="s">
        <v>2783</v>
      </c>
      <c r="M79" s="1235" t="s">
        <v>2783</v>
      </c>
      <c r="N79" s="1306" t="s">
        <v>2783</v>
      </c>
      <c r="O79" s="1424"/>
      <c r="P79" s="1369">
        <v>1</v>
      </c>
      <c r="Q79" s="1428"/>
      <c r="R79" s="1044"/>
      <c r="S79" s="1026"/>
      <c r="T79" s="1026"/>
      <c r="U79" s="1026"/>
      <c r="V79" s="1027"/>
      <c r="W79" s="1058"/>
      <c r="X79" s="1059"/>
      <c r="Y79" s="1059"/>
      <c r="Z79" s="1059"/>
      <c r="AA79" s="1060"/>
      <c r="AB79" s="1458"/>
      <c r="AC79" s="985"/>
      <c r="AD79" s="1458"/>
    </row>
    <row r="80" spans="1:30" ht="36.75" customHeight="1">
      <c r="A80" s="1430"/>
      <c r="B80" s="1440"/>
      <c r="C80" s="1443"/>
      <c r="D80" s="997" t="s">
        <v>2879</v>
      </c>
      <c r="E80" s="1100" t="s">
        <v>2783</v>
      </c>
      <c r="F80" s="1101" t="s">
        <v>2783</v>
      </c>
      <c r="G80" s="1101" t="s">
        <v>2833</v>
      </c>
      <c r="H80" s="1101" t="s">
        <v>2783</v>
      </c>
      <c r="I80" s="1102" t="s">
        <v>2783</v>
      </c>
      <c r="J80" s="1213"/>
      <c r="K80" s="1310"/>
      <c r="L80" s="1235"/>
      <c r="M80" s="1235"/>
      <c r="N80" s="1306"/>
      <c r="O80" s="1424"/>
      <c r="P80" s="1371">
        <v>0</v>
      </c>
      <c r="Q80" s="1428"/>
      <c r="R80" s="1044"/>
      <c r="S80" s="1026"/>
      <c r="T80" s="1026"/>
      <c r="U80" s="1026"/>
      <c r="V80" s="1027"/>
      <c r="W80" s="1058"/>
      <c r="X80" s="1059"/>
      <c r="Y80" s="1059"/>
      <c r="Z80" s="1059"/>
      <c r="AA80" s="1060"/>
      <c r="AB80" s="1458"/>
      <c r="AC80" s="985"/>
      <c r="AD80" s="1458"/>
    </row>
    <row r="81" spans="1:30" ht="37.5" customHeight="1">
      <c r="A81" s="1430"/>
      <c r="B81" s="1440"/>
      <c r="C81" s="1443"/>
      <c r="D81" s="997" t="s">
        <v>2065</v>
      </c>
      <c r="E81" s="1100" t="s">
        <v>2783</v>
      </c>
      <c r="F81" s="1101" t="s">
        <v>2783</v>
      </c>
      <c r="G81" s="1101" t="s">
        <v>2833</v>
      </c>
      <c r="H81" s="1101" t="s">
        <v>2783</v>
      </c>
      <c r="I81" s="1102" t="s">
        <v>2783</v>
      </c>
      <c r="J81" s="1234" t="s">
        <v>2783</v>
      </c>
      <c r="K81" s="1310" t="s">
        <v>2783</v>
      </c>
      <c r="L81" s="1235" t="s">
        <v>2783</v>
      </c>
      <c r="M81" s="1235" t="s">
        <v>2783</v>
      </c>
      <c r="N81" s="1306" t="s">
        <v>2783</v>
      </c>
      <c r="O81" s="1424"/>
      <c r="P81" s="1244" t="s">
        <v>2783</v>
      </c>
      <c r="Q81" s="1428"/>
      <c r="R81" s="1044"/>
      <c r="S81" s="1026"/>
      <c r="T81" s="1026"/>
      <c r="U81" s="1026"/>
      <c r="V81" s="1027"/>
      <c r="W81" s="1058"/>
      <c r="X81" s="1059"/>
      <c r="Y81" s="1059"/>
      <c r="Z81" s="1059"/>
      <c r="AA81" s="1060"/>
      <c r="AB81" s="1458"/>
      <c r="AC81" s="985"/>
      <c r="AD81" s="1458"/>
    </row>
    <row r="82" spans="1:30" ht="34.5" customHeight="1">
      <c r="A82" s="1430"/>
      <c r="B82" s="1440"/>
      <c r="C82" s="1443"/>
      <c r="D82" s="997" t="s">
        <v>2880</v>
      </c>
      <c r="E82" s="1100" t="s">
        <v>2783</v>
      </c>
      <c r="F82" s="1101" t="s">
        <v>2783</v>
      </c>
      <c r="G82" s="1101" t="s">
        <v>2833</v>
      </c>
      <c r="H82" s="1101" t="s">
        <v>2783</v>
      </c>
      <c r="I82" s="1102" t="s">
        <v>2783</v>
      </c>
      <c r="J82" s="1234" t="s">
        <v>2783</v>
      </c>
      <c r="K82" s="1310" t="s">
        <v>2783</v>
      </c>
      <c r="L82" s="1235" t="s">
        <v>2783</v>
      </c>
      <c r="M82" s="1235" t="s">
        <v>2783</v>
      </c>
      <c r="N82" s="1306" t="s">
        <v>2783</v>
      </c>
      <c r="O82" s="1424"/>
      <c r="P82" s="1244" t="s">
        <v>2783</v>
      </c>
      <c r="Q82" s="1428"/>
      <c r="R82" s="1044"/>
      <c r="S82" s="1026"/>
      <c r="T82" s="1026"/>
      <c r="U82" s="1026"/>
      <c r="V82" s="1027"/>
      <c r="W82" s="1058"/>
      <c r="X82" s="1059"/>
      <c r="Y82" s="1059"/>
      <c r="Z82" s="1059"/>
      <c r="AA82" s="1060"/>
      <c r="AB82" s="1458"/>
      <c r="AC82" s="985"/>
      <c r="AD82" s="1458"/>
    </row>
    <row r="83" spans="1:30" ht="31.5" customHeight="1">
      <c r="A83" s="1430"/>
      <c r="B83" s="1440"/>
      <c r="C83" s="1443"/>
      <c r="D83" s="997" t="s">
        <v>2881</v>
      </c>
      <c r="E83" s="1100" t="s">
        <v>2783</v>
      </c>
      <c r="F83" s="1101" t="s">
        <v>2783</v>
      </c>
      <c r="G83" s="1101" t="s">
        <v>2833</v>
      </c>
      <c r="H83" s="1101" t="s">
        <v>2783</v>
      </c>
      <c r="I83" s="1102" t="s">
        <v>2783</v>
      </c>
      <c r="J83" s="1317"/>
      <c r="K83" s="971"/>
      <c r="L83" s="972"/>
      <c r="M83" s="971"/>
      <c r="N83" s="972"/>
      <c r="O83" s="1424"/>
      <c r="P83" s="1371">
        <v>0</v>
      </c>
      <c r="Q83" s="1428"/>
      <c r="R83" s="1044"/>
      <c r="S83" s="1026"/>
      <c r="T83" s="1026"/>
      <c r="U83" s="1026"/>
      <c r="V83" s="1027"/>
      <c r="W83" s="1058"/>
      <c r="X83" s="1059"/>
      <c r="Y83" s="1059"/>
      <c r="Z83" s="1059"/>
      <c r="AA83" s="1060"/>
      <c r="AB83" s="1458"/>
      <c r="AC83" s="985"/>
      <c r="AD83" s="1458"/>
    </row>
    <row r="84" spans="1:30" ht="32.25" customHeight="1">
      <c r="A84" s="1430"/>
      <c r="B84" s="1440"/>
      <c r="C84" s="1443"/>
      <c r="D84" s="997" t="s">
        <v>2882</v>
      </c>
      <c r="E84" s="1100" t="s">
        <v>2783</v>
      </c>
      <c r="F84" s="1101" t="s">
        <v>2783</v>
      </c>
      <c r="G84" s="1101" t="s">
        <v>2833</v>
      </c>
      <c r="H84" s="1101" t="s">
        <v>2783</v>
      </c>
      <c r="I84" s="1102" t="s">
        <v>2783</v>
      </c>
      <c r="J84" s="1234"/>
      <c r="K84" s="1310"/>
      <c r="L84" s="1235"/>
      <c r="M84" s="1235"/>
      <c r="N84" s="1318"/>
      <c r="O84" s="1424"/>
      <c r="P84" s="1369">
        <v>1</v>
      </c>
      <c r="Q84" s="1428"/>
      <c r="R84" s="1363"/>
      <c r="S84" s="1031"/>
      <c r="T84" s="1031"/>
      <c r="U84" s="1031"/>
      <c r="V84" s="1032"/>
      <c r="W84" s="1058"/>
      <c r="X84" s="1059"/>
      <c r="Y84" s="1059"/>
      <c r="Z84" s="1059"/>
      <c r="AA84" s="1060"/>
      <c r="AB84" s="1458"/>
      <c r="AC84" s="985"/>
      <c r="AD84" s="1458"/>
    </row>
    <row r="85" spans="1:30" ht="33.75" customHeight="1">
      <c r="A85" s="1430"/>
      <c r="B85" s="1440"/>
      <c r="C85" s="1443"/>
      <c r="D85" s="997" t="s">
        <v>2070</v>
      </c>
      <c r="E85" s="1100" t="s">
        <v>2783</v>
      </c>
      <c r="F85" s="1101" t="s">
        <v>2783</v>
      </c>
      <c r="G85" s="1101" t="s">
        <v>2833</v>
      </c>
      <c r="H85" s="1101" t="s">
        <v>2783</v>
      </c>
      <c r="I85" s="1102" t="s">
        <v>2783</v>
      </c>
      <c r="J85" s="1234" t="s">
        <v>2783</v>
      </c>
      <c r="K85" s="1310" t="s">
        <v>2783</v>
      </c>
      <c r="L85" s="1235" t="s">
        <v>2783</v>
      </c>
      <c r="M85" s="1235" t="s">
        <v>2783</v>
      </c>
      <c r="N85" s="1306" t="s">
        <v>2783</v>
      </c>
      <c r="O85" s="1424"/>
      <c r="P85" s="1244" t="s">
        <v>2783</v>
      </c>
      <c r="Q85" s="1428"/>
      <c r="R85" s="1044"/>
      <c r="S85" s="1026"/>
      <c r="T85" s="1026"/>
      <c r="U85" s="1026"/>
      <c r="V85" s="1027"/>
      <c r="W85" s="1058"/>
      <c r="X85" s="1059"/>
      <c r="Y85" s="1059"/>
      <c r="Z85" s="1059"/>
      <c r="AA85" s="1060"/>
      <c r="AB85" s="1458"/>
      <c r="AC85" s="985"/>
      <c r="AD85" s="1458"/>
    </row>
    <row r="86" spans="1:30" ht="30.75" customHeight="1">
      <c r="A86" s="1430"/>
      <c r="B86" s="1440"/>
      <c r="C86" s="1443"/>
      <c r="D86" s="1175" t="s">
        <v>2051</v>
      </c>
      <c r="E86" s="1128"/>
      <c r="F86" s="1098"/>
      <c r="G86" s="1098"/>
      <c r="H86" s="1173"/>
      <c r="I86" s="1099"/>
      <c r="J86" s="1159"/>
      <c r="K86" s="961"/>
      <c r="L86" s="961"/>
      <c r="M86" s="961"/>
      <c r="N86" s="975"/>
      <c r="O86" s="1424"/>
      <c r="P86" s="1377">
        <v>0.33</v>
      </c>
      <c r="Q86" s="1428"/>
      <c r="R86" s="1044"/>
      <c r="S86" s="1026"/>
      <c r="T86" s="1026"/>
      <c r="U86" s="1026"/>
      <c r="V86" s="1027"/>
      <c r="W86" s="1080"/>
      <c r="X86" s="1068"/>
      <c r="Y86" s="1068"/>
      <c r="Z86" s="1068"/>
      <c r="AA86" s="1076"/>
      <c r="AB86" s="1458"/>
      <c r="AC86" s="985"/>
      <c r="AD86" s="1458"/>
    </row>
    <row r="87" spans="1:30" ht="38.25" customHeight="1" thickBot="1">
      <c r="A87" s="1430"/>
      <c r="B87" s="1441"/>
      <c r="C87" s="1444"/>
      <c r="D87" s="1002" t="s">
        <v>2830</v>
      </c>
      <c r="E87" s="1104" t="s">
        <v>2783</v>
      </c>
      <c r="F87" s="1104" t="s">
        <v>2783</v>
      </c>
      <c r="G87" s="1104" t="s">
        <v>2783</v>
      </c>
      <c r="H87" s="1104" t="s">
        <v>2783</v>
      </c>
      <c r="I87" s="1118" t="s">
        <v>2783</v>
      </c>
      <c r="J87" s="1104" t="s">
        <v>2783</v>
      </c>
      <c r="K87" s="1104" t="s">
        <v>2783</v>
      </c>
      <c r="L87" s="1104" t="s">
        <v>2783</v>
      </c>
      <c r="M87" s="1104" t="s">
        <v>2783</v>
      </c>
      <c r="N87" s="1145" t="s">
        <v>2783</v>
      </c>
      <c r="O87" s="1424"/>
      <c r="P87" s="1394" t="s">
        <v>2783</v>
      </c>
      <c r="Q87" s="1428"/>
      <c r="R87" s="1104"/>
      <c r="S87" s="1104"/>
      <c r="T87" s="1104"/>
      <c r="U87" s="1104"/>
      <c r="V87" s="1118"/>
      <c r="W87" s="1119"/>
      <c r="X87" s="1120"/>
      <c r="Y87" s="1120"/>
      <c r="Z87" s="1120"/>
      <c r="AA87" s="1118"/>
      <c r="AB87" s="1458"/>
      <c r="AC87" s="1118"/>
      <c r="AD87" s="1458"/>
    </row>
    <row r="88" spans="1:30" ht="36.75" customHeight="1">
      <c r="A88" s="1430"/>
      <c r="B88" s="1439">
        <v>9</v>
      </c>
      <c r="C88" s="1450" t="s">
        <v>2789</v>
      </c>
      <c r="D88" s="995" t="s">
        <v>248</v>
      </c>
      <c r="E88" s="1448" t="s">
        <v>2884</v>
      </c>
      <c r="F88" s="1448"/>
      <c r="G88" s="1448"/>
      <c r="H88" s="1448"/>
      <c r="I88" s="1449"/>
      <c r="J88" s="1469" t="s">
        <v>3191</v>
      </c>
      <c r="K88" s="1470"/>
      <c r="L88" s="1470"/>
      <c r="M88" s="1470"/>
      <c r="N88" s="1470"/>
      <c r="O88" s="1424"/>
      <c r="P88" s="1379" t="s">
        <v>3197</v>
      </c>
      <c r="Q88" s="1428"/>
      <c r="R88" s="1464" t="s">
        <v>2862</v>
      </c>
      <c r="S88" s="1464"/>
      <c r="T88" s="1464"/>
      <c r="U88" s="1464"/>
      <c r="V88" s="1465"/>
      <c r="W88" s="1466" t="s">
        <v>2862</v>
      </c>
      <c r="X88" s="1467"/>
      <c r="Y88" s="1467"/>
      <c r="Z88" s="1467"/>
      <c r="AA88" s="1468"/>
      <c r="AB88" s="1458"/>
      <c r="AC88" s="986"/>
      <c r="AD88" s="1458"/>
    </row>
    <row r="89" spans="1:30" ht="57" customHeight="1">
      <c r="A89" s="1430"/>
      <c r="B89" s="1440"/>
      <c r="C89" s="1451"/>
      <c r="D89" s="1167" t="s">
        <v>2863</v>
      </c>
      <c r="E89" s="1128"/>
      <c r="F89" s="1098"/>
      <c r="G89" s="1098"/>
      <c r="H89" s="1173"/>
      <c r="I89" s="1099"/>
      <c r="J89" s="960"/>
      <c r="K89" s="1153"/>
      <c r="L89" s="961"/>
      <c r="M89" s="961"/>
      <c r="N89" s="975"/>
      <c r="O89" s="1424"/>
      <c r="P89" s="1374">
        <v>0.64</v>
      </c>
      <c r="Q89" s="1428"/>
      <c r="R89" s="1044"/>
      <c r="S89" s="1026"/>
      <c r="T89" s="1026"/>
      <c r="U89" s="1026"/>
      <c r="V89" s="1027"/>
      <c r="W89" s="1067"/>
      <c r="X89" s="1059"/>
      <c r="Y89" s="1059"/>
      <c r="Z89" s="1059"/>
      <c r="AA89" s="1060"/>
      <c r="AB89" s="1458"/>
      <c r="AC89" s="985"/>
      <c r="AD89" s="1458"/>
    </row>
    <row r="90" spans="1:30" ht="34.5" customHeight="1">
      <c r="A90" s="1430"/>
      <c r="B90" s="1440"/>
      <c r="C90" s="1451"/>
      <c r="D90" s="996" t="s">
        <v>2864</v>
      </c>
      <c r="E90" s="1128"/>
      <c r="F90" s="1139"/>
      <c r="G90" s="1098"/>
      <c r="H90" s="1173"/>
      <c r="I90" s="1099"/>
      <c r="J90" s="960"/>
      <c r="K90" s="961"/>
      <c r="L90" s="961"/>
      <c r="M90" s="1173"/>
      <c r="N90" s="975"/>
      <c r="O90" s="1424"/>
      <c r="P90" s="1368">
        <v>0.71</v>
      </c>
      <c r="Q90" s="1428"/>
      <c r="R90" s="1044"/>
      <c r="S90" s="1026"/>
      <c r="T90" s="1026"/>
      <c r="U90" s="1026"/>
      <c r="V90" s="1027"/>
      <c r="W90" s="1067"/>
      <c r="X90" s="1059"/>
      <c r="Y90" s="1081"/>
      <c r="Z90" s="1059"/>
      <c r="AA90" s="1060"/>
      <c r="AB90" s="1458"/>
      <c r="AC90" s="985"/>
      <c r="AD90" s="1458"/>
    </row>
    <row r="91" spans="1:30" ht="37.5" customHeight="1">
      <c r="A91" s="1430"/>
      <c r="B91" s="1440"/>
      <c r="C91" s="1451"/>
      <c r="D91" s="996" t="s">
        <v>2865</v>
      </c>
      <c r="E91" s="1151"/>
      <c r="F91" s="1153"/>
      <c r="G91" s="1128"/>
      <c r="H91" s="1098"/>
      <c r="I91" s="1099"/>
      <c r="J91" s="963"/>
      <c r="K91" s="961"/>
      <c r="L91" s="961"/>
      <c r="M91" s="961"/>
      <c r="N91" s="975"/>
      <c r="O91" s="1424"/>
      <c r="P91" s="1371">
        <v>0.23</v>
      </c>
      <c r="Q91" s="1428"/>
      <c r="R91" s="1044"/>
      <c r="S91" s="1026"/>
      <c r="T91" s="1026"/>
      <c r="U91" s="1026"/>
      <c r="V91" s="1027"/>
      <c r="W91" s="1067"/>
      <c r="X91" s="1059"/>
      <c r="Y91" s="1081"/>
      <c r="Z91" s="1059"/>
      <c r="AA91" s="1060"/>
      <c r="AB91" s="1458"/>
      <c r="AC91" s="985"/>
      <c r="AD91" s="1458"/>
    </row>
    <row r="92" spans="1:30" ht="59.25" customHeight="1">
      <c r="A92" s="1430"/>
      <c r="B92" s="1440"/>
      <c r="C92" s="1451"/>
      <c r="D92" s="996" t="s">
        <v>2866</v>
      </c>
      <c r="E92" s="1128"/>
      <c r="F92" s="1154"/>
      <c r="G92" s="1157"/>
      <c r="H92" s="1098"/>
      <c r="I92" s="1099"/>
      <c r="J92" s="960"/>
      <c r="K92" s="961"/>
      <c r="L92" s="961"/>
      <c r="M92" s="1173"/>
      <c r="N92" s="975"/>
      <c r="O92" s="1424"/>
      <c r="P92" s="1374">
        <v>0.63</v>
      </c>
      <c r="Q92" s="1428"/>
      <c r="R92" s="1044"/>
      <c r="S92" s="1026"/>
      <c r="T92" s="1026"/>
      <c r="U92" s="1026"/>
      <c r="V92" s="1027"/>
      <c r="W92" s="1067"/>
      <c r="X92" s="1059"/>
      <c r="Y92" s="1081"/>
      <c r="Z92" s="1059"/>
      <c r="AA92" s="1060"/>
      <c r="AB92" s="1458"/>
      <c r="AC92" s="985"/>
      <c r="AD92" s="1458"/>
    </row>
    <row r="93" spans="1:30" ht="54" customHeight="1">
      <c r="A93" s="1430"/>
      <c r="B93" s="1440"/>
      <c r="C93" s="1451"/>
      <c r="D93" s="997" t="s">
        <v>2885</v>
      </c>
      <c r="E93" s="1151"/>
      <c r="F93" s="1153"/>
      <c r="G93" s="1128"/>
      <c r="H93" s="1098"/>
      <c r="I93" s="1099"/>
      <c r="J93" s="960"/>
      <c r="K93" s="1153"/>
      <c r="L93" s="961"/>
      <c r="M93" s="961"/>
      <c r="N93" s="975"/>
      <c r="O93" s="1424"/>
      <c r="P93" s="1377">
        <v>0.33</v>
      </c>
      <c r="Q93" s="1428"/>
      <c r="R93" s="1044"/>
      <c r="S93" s="1026"/>
      <c r="T93" s="1026"/>
      <c r="U93" s="1026"/>
      <c r="V93" s="1027"/>
      <c r="W93" s="1067"/>
      <c r="X93" s="1059"/>
      <c r="Y93" s="1059"/>
      <c r="Z93" s="1059"/>
      <c r="AA93" s="1060"/>
      <c r="AB93" s="1458"/>
      <c r="AC93" s="985"/>
      <c r="AD93" s="1458"/>
    </row>
    <row r="94" spans="1:30" ht="31.5" customHeight="1">
      <c r="A94" s="1430"/>
      <c r="B94" s="1440"/>
      <c r="C94" s="1451"/>
      <c r="D94" s="997" t="s">
        <v>2886</v>
      </c>
      <c r="E94" s="1179"/>
      <c r="F94" s="1131"/>
      <c r="G94" s="1098"/>
      <c r="H94" s="1098"/>
      <c r="I94" s="1099"/>
      <c r="J94" s="960"/>
      <c r="K94" s="961"/>
      <c r="L94" s="961"/>
      <c r="M94" s="961"/>
      <c r="N94" s="1305"/>
      <c r="O94" s="1424"/>
      <c r="P94" s="1369">
        <v>1</v>
      </c>
      <c r="Q94" s="1428"/>
      <c r="R94" s="1044"/>
      <c r="S94" s="1026"/>
      <c r="T94" s="1026"/>
      <c r="U94" s="1026"/>
      <c r="V94" s="1027"/>
      <c r="W94" s="1082"/>
      <c r="X94" s="1059"/>
      <c r="Y94" s="1059"/>
      <c r="Z94" s="1059"/>
      <c r="AA94" s="1060"/>
      <c r="AB94" s="1458"/>
      <c r="AC94" s="985"/>
      <c r="AD94" s="1458"/>
    </row>
    <row r="95" spans="1:30" ht="36" customHeight="1">
      <c r="A95" s="1430"/>
      <c r="B95" s="1440"/>
      <c r="C95" s="1451"/>
      <c r="D95" s="997" t="s">
        <v>2887</v>
      </c>
      <c r="E95" s="1177"/>
      <c r="F95" s="1098"/>
      <c r="G95" s="1098"/>
      <c r="H95" s="1098"/>
      <c r="I95" s="962"/>
      <c r="J95" s="960"/>
      <c r="K95" s="961"/>
      <c r="L95" s="961"/>
      <c r="M95" s="961"/>
      <c r="N95" s="1305"/>
      <c r="O95" s="1424"/>
      <c r="P95" s="1369">
        <v>1</v>
      </c>
      <c r="Q95" s="1428"/>
      <c r="R95" s="1044"/>
      <c r="S95" s="1026"/>
      <c r="T95" s="1026"/>
      <c r="U95" s="1026"/>
      <c r="V95" s="1027"/>
      <c r="W95" s="1082"/>
      <c r="X95" s="1059"/>
      <c r="Y95" s="1059"/>
      <c r="Z95" s="1059"/>
      <c r="AA95" s="1060"/>
      <c r="AB95" s="1458"/>
      <c r="AC95" s="985"/>
      <c r="AD95" s="1458"/>
    </row>
    <row r="96" spans="1:30" ht="43.5" customHeight="1">
      <c r="A96" s="1430"/>
      <c r="B96" s="1440"/>
      <c r="C96" s="1451"/>
      <c r="D96" s="997" t="s">
        <v>2888</v>
      </c>
      <c r="E96" s="1177"/>
      <c r="F96" s="1098"/>
      <c r="G96" s="1098"/>
      <c r="H96" s="1098"/>
      <c r="I96" s="962"/>
      <c r="J96" s="960"/>
      <c r="K96" s="961"/>
      <c r="L96" s="961"/>
      <c r="M96" s="961"/>
      <c r="N96" s="1305"/>
      <c r="O96" s="1424"/>
      <c r="P96" s="1369">
        <v>1</v>
      </c>
      <c r="Q96" s="1428"/>
      <c r="R96" s="1044"/>
      <c r="S96" s="1026"/>
      <c r="T96" s="1026"/>
      <c r="U96" s="1026"/>
      <c r="V96" s="1027"/>
      <c r="W96" s="1082"/>
      <c r="X96" s="1059"/>
      <c r="Y96" s="1059"/>
      <c r="Z96" s="1059"/>
      <c r="AA96" s="1060"/>
      <c r="AB96" s="1458"/>
      <c r="AC96" s="985"/>
      <c r="AD96" s="1458"/>
    </row>
    <row r="97" spans="1:30" ht="39.75" customHeight="1">
      <c r="A97" s="1430"/>
      <c r="B97" s="1440"/>
      <c r="C97" s="1451"/>
      <c r="D97" s="997" t="s">
        <v>265</v>
      </c>
      <c r="E97" s="1100" t="s">
        <v>2783</v>
      </c>
      <c r="F97" s="1101" t="s">
        <v>2783</v>
      </c>
      <c r="G97" s="1101" t="s">
        <v>2833</v>
      </c>
      <c r="H97" s="1101" t="s">
        <v>2783</v>
      </c>
      <c r="I97" s="1102" t="s">
        <v>2783</v>
      </c>
      <c r="J97" s="963"/>
      <c r="K97" s="961"/>
      <c r="L97" s="961"/>
      <c r="M97" s="961"/>
      <c r="N97" s="975"/>
      <c r="O97" s="1424"/>
      <c r="P97" s="1371">
        <v>0</v>
      </c>
      <c r="Q97" s="1428"/>
      <c r="R97" s="1044"/>
      <c r="S97" s="1026"/>
      <c r="T97" s="1026"/>
      <c r="U97" s="1026"/>
      <c r="V97" s="1027"/>
      <c r="W97" s="1082"/>
      <c r="X97" s="1059"/>
      <c r="Y97" s="1059"/>
      <c r="Z97" s="1059"/>
      <c r="AA97" s="1060"/>
      <c r="AB97" s="1458"/>
      <c r="AC97" s="985"/>
      <c r="AD97" s="1458"/>
    </row>
    <row r="98" spans="1:30" ht="32.25" customHeight="1">
      <c r="A98" s="1430"/>
      <c r="B98" s="1440"/>
      <c r="C98" s="1451"/>
      <c r="D98" s="997" t="s">
        <v>2889</v>
      </c>
      <c r="E98" s="1100" t="s">
        <v>2783</v>
      </c>
      <c r="F98" s="1101" t="s">
        <v>2783</v>
      </c>
      <c r="G98" s="1101" t="s">
        <v>2833</v>
      </c>
      <c r="H98" s="1101" t="s">
        <v>2783</v>
      </c>
      <c r="I98" s="1102" t="s">
        <v>2783</v>
      </c>
      <c r="J98" s="963"/>
      <c r="K98" s="961"/>
      <c r="L98" s="961"/>
      <c r="M98" s="961"/>
      <c r="N98" s="975"/>
      <c r="O98" s="1424"/>
      <c r="P98" s="1371">
        <v>0</v>
      </c>
      <c r="Q98" s="1428"/>
      <c r="R98" s="1044"/>
      <c r="S98" s="1026"/>
      <c r="T98" s="1026"/>
      <c r="U98" s="1026"/>
      <c r="V98" s="1027"/>
      <c r="W98" s="1082"/>
      <c r="X98" s="1059"/>
      <c r="Y98" s="1059"/>
      <c r="Z98" s="1059"/>
      <c r="AA98" s="1060"/>
      <c r="AB98" s="1458"/>
      <c r="AC98" s="985"/>
      <c r="AD98" s="1458"/>
    </row>
    <row r="99" spans="1:30" ht="36.75" customHeight="1">
      <c r="A99" s="1430"/>
      <c r="B99" s="1440"/>
      <c r="C99" s="1451"/>
      <c r="D99" s="997" t="s">
        <v>2874</v>
      </c>
      <c r="E99" s="1179"/>
      <c r="F99" s="1098"/>
      <c r="G99" s="1098"/>
      <c r="H99" s="1098"/>
      <c r="I99" s="1099"/>
      <c r="J99" s="960"/>
      <c r="K99" s="961"/>
      <c r="L99" s="1157"/>
      <c r="M99" s="961"/>
      <c r="N99" s="975"/>
      <c r="O99" s="1424"/>
      <c r="P99" s="1377">
        <v>0.46</v>
      </c>
      <c r="Q99" s="1428"/>
      <c r="R99" s="1044"/>
      <c r="S99" s="1026"/>
      <c r="T99" s="1026"/>
      <c r="U99" s="1026"/>
      <c r="V99" s="1027"/>
      <c r="W99" s="1067"/>
      <c r="X99" s="1059"/>
      <c r="Y99" s="1059"/>
      <c r="Z99" s="1059"/>
      <c r="AA99" s="1060"/>
      <c r="AB99" s="1458"/>
      <c r="AC99" s="985"/>
      <c r="AD99" s="1458"/>
    </row>
    <row r="100" spans="1:30" ht="39" customHeight="1" thickBot="1">
      <c r="A100" s="1430"/>
      <c r="B100" s="1441"/>
      <c r="C100" s="1452"/>
      <c r="D100" s="1002" t="s">
        <v>2830</v>
      </c>
      <c r="E100" s="1104" t="s">
        <v>2783</v>
      </c>
      <c r="F100" s="1104" t="s">
        <v>2783</v>
      </c>
      <c r="G100" s="1104" t="s">
        <v>2783</v>
      </c>
      <c r="H100" s="1104" t="s">
        <v>2783</v>
      </c>
      <c r="I100" s="1118" t="s">
        <v>2783</v>
      </c>
      <c r="J100" s="1104" t="s">
        <v>2783</v>
      </c>
      <c r="K100" s="1104" t="s">
        <v>2783</v>
      </c>
      <c r="L100" s="1104" t="s">
        <v>2783</v>
      </c>
      <c r="M100" s="1104" t="s">
        <v>2783</v>
      </c>
      <c r="N100" s="1145" t="s">
        <v>2783</v>
      </c>
      <c r="O100" s="1424"/>
      <c r="P100" s="1394" t="s">
        <v>2783</v>
      </c>
      <c r="Q100" s="1428"/>
      <c r="R100" s="1145"/>
      <c r="S100" s="1120"/>
      <c r="T100" s="1145"/>
      <c r="U100" s="1120"/>
      <c r="V100" s="1118"/>
      <c r="W100" s="1119"/>
      <c r="X100" s="1120"/>
      <c r="Y100" s="1145"/>
      <c r="Z100" s="1120"/>
      <c r="AA100" s="1118"/>
      <c r="AB100" s="1458"/>
      <c r="AC100" s="1178"/>
      <c r="AD100" s="1458"/>
    </row>
    <row r="101" spans="1:30" ht="36" customHeight="1">
      <c r="A101" s="1430"/>
      <c r="B101" s="1440">
        <v>10</v>
      </c>
      <c r="C101" s="1473" t="s">
        <v>2790</v>
      </c>
      <c r="D101" s="1155" t="s">
        <v>2890</v>
      </c>
      <c r="E101" s="1123"/>
      <c r="F101" s="1124"/>
      <c r="G101" s="1124"/>
      <c r="H101" s="1124"/>
      <c r="I101" s="1168"/>
      <c r="J101" s="1321" t="s">
        <v>2783</v>
      </c>
      <c r="K101" s="1322" t="s">
        <v>2783</v>
      </c>
      <c r="L101" s="1233" t="s">
        <v>2783</v>
      </c>
      <c r="M101" s="1233" t="s">
        <v>2783</v>
      </c>
      <c r="N101" s="1360" t="s">
        <v>2783</v>
      </c>
      <c r="O101" s="1424"/>
      <c r="P101" s="1396">
        <v>1</v>
      </c>
      <c r="Q101" s="1428"/>
      <c r="R101" s="1045"/>
      <c r="S101" s="1030"/>
      <c r="T101" s="1030"/>
      <c r="U101" s="1030"/>
      <c r="V101" s="1037"/>
      <c r="W101" s="1064"/>
      <c r="X101" s="1065"/>
      <c r="Y101" s="1065"/>
      <c r="Z101" s="1065"/>
      <c r="AA101" s="1066"/>
      <c r="AB101" s="1458"/>
      <c r="AC101" s="988"/>
      <c r="AD101" s="1458"/>
    </row>
    <row r="102" spans="1:30" ht="52.5" customHeight="1">
      <c r="A102" s="1430"/>
      <c r="B102" s="1440"/>
      <c r="C102" s="1474"/>
      <c r="D102" s="997" t="s">
        <v>2891</v>
      </c>
      <c r="E102" s="1113"/>
      <c r="F102" s="1098"/>
      <c r="G102" s="1098"/>
      <c r="H102" s="1098"/>
      <c r="I102" s="962"/>
      <c r="J102" s="960"/>
      <c r="K102" s="961"/>
      <c r="L102" s="1157"/>
      <c r="M102" s="961"/>
      <c r="N102" s="975"/>
      <c r="O102" s="1424"/>
      <c r="P102" s="1368">
        <v>0.72</v>
      </c>
      <c r="Q102" s="1428"/>
      <c r="R102" s="1044"/>
      <c r="S102" s="1026"/>
      <c r="T102" s="1026"/>
      <c r="U102" s="1026"/>
      <c r="V102" s="1027"/>
      <c r="W102" s="1068"/>
      <c r="X102" s="1068"/>
      <c r="Y102" s="1068"/>
      <c r="Z102" s="1068"/>
      <c r="AA102" s="1083"/>
      <c r="AB102" s="1458"/>
      <c r="AC102" s="978"/>
      <c r="AD102" s="1458"/>
    </row>
    <row r="103" spans="1:30" ht="37.5" customHeight="1">
      <c r="A103" s="1430"/>
      <c r="B103" s="1440"/>
      <c r="C103" s="1474"/>
      <c r="D103" s="997" t="s">
        <v>2892</v>
      </c>
      <c r="E103" s="1100" t="s">
        <v>2783</v>
      </c>
      <c r="F103" s="1101" t="s">
        <v>2783</v>
      </c>
      <c r="G103" s="1101" t="s">
        <v>2833</v>
      </c>
      <c r="H103" s="1101" t="s">
        <v>2783</v>
      </c>
      <c r="I103" s="1102" t="s">
        <v>2783</v>
      </c>
      <c r="J103" s="963"/>
      <c r="K103" s="961"/>
      <c r="L103" s="961"/>
      <c r="M103" s="961"/>
      <c r="N103" s="975"/>
      <c r="O103" s="1424"/>
      <c r="P103" s="1371">
        <v>0</v>
      </c>
      <c r="Q103" s="1428"/>
      <c r="R103" s="1044"/>
      <c r="S103" s="1026"/>
      <c r="T103" s="1026"/>
      <c r="U103" s="1026"/>
      <c r="V103" s="1027"/>
      <c r="W103" s="1080"/>
      <c r="X103" s="1068"/>
      <c r="Y103" s="1068"/>
      <c r="Z103" s="1068"/>
      <c r="AA103" s="1076"/>
      <c r="AB103" s="1458"/>
      <c r="AC103" s="978"/>
      <c r="AD103" s="1458"/>
    </row>
    <row r="104" spans="1:30" ht="35.25" customHeight="1">
      <c r="A104" s="1430"/>
      <c r="B104" s="1440"/>
      <c r="C104" s="1474"/>
      <c r="D104" s="997" t="s">
        <v>2893</v>
      </c>
      <c r="E104" s="1129"/>
      <c r="F104" s="1130"/>
      <c r="G104" s="1130"/>
      <c r="H104" s="1130"/>
      <c r="I104" s="1180"/>
      <c r="J104" s="1009"/>
      <c r="K104" s="971"/>
      <c r="L104" s="1319"/>
      <c r="M104" s="971"/>
      <c r="N104" s="972"/>
      <c r="O104" s="1424"/>
      <c r="P104" s="1368">
        <v>0.79</v>
      </c>
      <c r="Q104" s="1428"/>
      <c r="R104" s="1044"/>
      <c r="S104" s="1026"/>
      <c r="T104" s="1026"/>
      <c r="U104" s="1026"/>
      <c r="V104" s="1027"/>
      <c r="W104" s="1067"/>
      <c r="X104" s="1059"/>
      <c r="Y104" s="1059"/>
      <c r="Z104" s="1059"/>
      <c r="AA104" s="1060"/>
      <c r="AB104" s="1458"/>
      <c r="AC104" s="978"/>
      <c r="AD104" s="1458"/>
    </row>
    <row r="105" spans="1:30" ht="34.5" customHeight="1">
      <c r="A105" s="1430"/>
      <c r="B105" s="1440"/>
      <c r="C105" s="1474"/>
      <c r="D105" s="997" t="s">
        <v>2894</v>
      </c>
      <c r="E105" s="1129"/>
      <c r="F105" s="1130"/>
      <c r="G105" s="1130"/>
      <c r="H105" s="1181"/>
      <c r="I105" s="1133"/>
      <c r="J105" s="1323"/>
      <c r="K105" s="971"/>
      <c r="L105" s="972"/>
      <c r="M105" s="971"/>
      <c r="N105" s="972"/>
      <c r="O105" s="1424"/>
      <c r="P105" s="1377">
        <v>0.4</v>
      </c>
      <c r="Q105" s="1428"/>
      <c r="R105" s="1044"/>
      <c r="S105" s="1026"/>
      <c r="T105" s="1026"/>
      <c r="U105" s="1026"/>
      <c r="V105" s="1027"/>
      <c r="W105" s="1067"/>
      <c r="X105" s="1059"/>
      <c r="Y105" s="1059"/>
      <c r="Z105" s="1059"/>
      <c r="AA105" s="1060"/>
      <c r="AB105" s="1458"/>
      <c r="AC105" s="978"/>
      <c r="AD105" s="1458"/>
    </row>
    <row r="106" spans="1:30" ht="31.5" customHeight="1">
      <c r="A106" s="1430"/>
      <c r="B106" s="1440"/>
      <c r="C106" s="1474"/>
      <c r="D106" s="997" t="s">
        <v>1903</v>
      </c>
      <c r="E106" s="1129"/>
      <c r="F106" s="1130"/>
      <c r="G106" s="1130"/>
      <c r="H106" s="1181"/>
      <c r="I106" s="1133"/>
      <c r="J106" s="1323"/>
      <c r="K106" s="971"/>
      <c r="L106" s="972"/>
      <c r="M106" s="971"/>
      <c r="N106" s="972"/>
      <c r="O106" s="1424"/>
      <c r="P106" s="1377">
        <v>0.43</v>
      </c>
      <c r="Q106" s="1428"/>
      <c r="R106" s="1044"/>
      <c r="S106" s="1026"/>
      <c r="T106" s="1026"/>
      <c r="U106" s="1026"/>
      <c r="V106" s="1027"/>
      <c r="W106" s="1080"/>
      <c r="X106" s="1068"/>
      <c r="Y106" s="1068"/>
      <c r="Z106" s="1068"/>
      <c r="AA106" s="1076"/>
      <c r="AB106" s="1458"/>
      <c r="AC106" s="978"/>
      <c r="AD106" s="1458"/>
    </row>
    <row r="107" spans="1:30" ht="33" customHeight="1">
      <c r="A107" s="1430"/>
      <c r="B107" s="1440"/>
      <c r="C107" s="1474"/>
      <c r="D107" s="997" t="s">
        <v>1909</v>
      </c>
      <c r="E107" s="1100" t="s">
        <v>2783</v>
      </c>
      <c r="F107" s="1101" t="s">
        <v>2783</v>
      </c>
      <c r="G107" s="1101" t="s">
        <v>2833</v>
      </c>
      <c r="H107" s="1101" t="s">
        <v>2783</v>
      </c>
      <c r="I107" s="1102" t="s">
        <v>2783</v>
      </c>
      <c r="J107" s="1324" t="s">
        <v>2783</v>
      </c>
      <c r="K107" s="1310" t="s">
        <v>2783</v>
      </c>
      <c r="L107" s="1235" t="s">
        <v>2783</v>
      </c>
      <c r="M107" s="1235" t="s">
        <v>2783</v>
      </c>
      <c r="N107" s="1306" t="s">
        <v>2783</v>
      </c>
      <c r="O107" s="1424"/>
      <c r="P107" s="1397" t="s">
        <v>2783</v>
      </c>
      <c r="Q107" s="1428"/>
      <c r="R107" s="1363"/>
      <c r="S107" s="1031"/>
      <c r="T107" s="1031"/>
      <c r="U107" s="1031"/>
      <c r="V107" s="1032"/>
      <c r="W107" s="1067"/>
      <c r="X107" s="1059"/>
      <c r="Y107" s="1059"/>
      <c r="Z107" s="1059"/>
      <c r="AA107" s="1060"/>
      <c r="AB107" s="1458"/>
      <c r="AC107" s="978"/>
      <c r="AD107" s="1458"/>
    </row>
    <row r="108" spans="1:30" ht="48.75" customHeight="1">
      <c r="A108" s="1430"/>
      <c r="B108" s="1440"/>
      <c r="C108" s="1474"/>
      <c r="D108" s="997" t="s">
        <v>2895</v>
      </c>
      <c r="E108" s="1100"/>
      <c r="F108" s="1101"/>
      <c r="G108" s="1101"/>
      <c r="H108" s="1182"/>
      <c r="I108" s="1102"/>
      <c r="J108" s="1325"/>
      <c r="K108" s="971"/>
      <c r="L108" s="971"/>
      <c r="M108" s="971"/>
      <c r="N108" s="1204"/>
      <c r="O108" s="1424"/>
      <c r="P108" s="1377">
        <v>0.44</v>
      </c>
      <c r="Q108" s="1428"/>
      <c r="R108" s="1051"/>
      <c r="S108" s="1051"/>
      <c r="T108" s="1051"/>
      <c r="U108" s="1051"/>
      <c r="V108" s="1052"/>
      <c r="W108" s="1069"/>
      <c r="X108" s="1069"/>
      <c r="Y108" s="1069"/>
      <c r="Z108" s="1069"/>
      <c r="AA108" s="1063"/>
      <c r="AB108" s="1458"/>
      <c r="AC108" s="981"/>
      <c r="AD108" s="1458"/>
    </row>
    <row r="109" spans="1:30" ht="32.25" customHeight="1" thickBot="1">
      <c r="A109" s="1430"/>
      <c r="B109" s="1441"/>
      <c r="C109" s="1475"/>
      <c r="D109" s="1002" t="s">
        <v>2830</v>
      </c>
      <c r="E109" s="1148" t="s">
        <v>2783</v>
      </c>
      <c r="F109" s="1148" t="s">
        <v>2783</v>
      </c>
      <c r="G109" s="1148" t="s">
        <v>2783</v>
      </c>
      <c r="H109" s="1148" t="s">
        <v>2783</v>
      </c>
      <c r="I109" s="1185" t="s">
        <v>2783</v>
      </c>
      <c r="J109" s="1103" t="s">
        <v>2783</v>
      </c>
      <c r="K109" s="1104" t="s">
        <v>2783</v>
      </c>
      <c r="L109" s="1104" t="s">
        <v>2783</v>
      </c>
      <c r="M109" s="1104" t="s">
        <v>2783</v>
      </c>
      <c r="N109" s="1145" t="s">
        <v>2783</v>
      </c>
      <c r="O109" s="1424"/>
      <c r="P109" s="1227" t="s">
        <v>2783</v>
      </c>
      <c r="Q109" s="1428"/>
      <c r="R109" s="1104"/>
      <c r="S109" s="1104"/>
      <c r="T109" s="1104"/>
      <c r="U109" s="1104"/>
      <c r="V109" s="1118"/>
      <c r="W109" s="1104"/>
      <c r="X109" s="1104"/>
      <c r="Y109" s="1104"/>
      <c r="Z109" s="1104"/>
      <c r="AA109" s="1118"/>
      <c r="AB109" s="1458"/>
      <c r="AC109" s="1150"/>
      <c r="AD109" s="1458"/>
    </row>
    <row r="110" spans="1:30" ht="34.5" customHeight="1">
      <c r="A110" s="1430"/>
      <c r="B110" s="1439">
        <v>11</v>
      </c>
      <c r="C110" s="1450" t="s">
        <v>2791</v>
      </c>
      <c r="D110" s="1160" t="s">
        <v>2619</v>
      </c>
      <c r="E110" s="1199"/>
      <c r="F110" s="1186"/>
      <c r="G110" s="1140"/>
      <c r="H110" s="1124"/>
      <c r="I110" s="1125"/>
      <c r="J110" s="1014"/>
      <c r="K110" s="1015"/>
      <c r="L110" s="1015"/>
      <c r="M110" s="1015"/>
      <c r="N110" s="1320"/>
      <c r="O110" s="1423"/>
      <c r="P110" s="1356"/>
      <c r="Q110" s="1427"/>
      <c r="R110" s="1045"/>
      <c r="S110" s="1030"/>
      <c r="T110" s="1030"/>
      <c r="U110" s="1030"/>
      <c r="V110" s="1037"/>
      <c r="W110" s="1084"/>
      <c r="X110" s="1085"/>
      <c r="Y110" s="1085"/>
      <c r="Z110" s="1085"/>
      <c r="AA110" s="1086"/>
      <c r="AB110" s="1458"/>
      <c r="AC110" s="988"/>
      <c r="AD110" s="1458"/>
    </row>
    <row r="111" spans="1:30" ht="32.25" customHeight="1">
      <c r="A111" s="1430"/>
      <c r="B111" s="1440"/>
      <c r="C111" s="1451"/>
      <c r="D111" s="999" t="s">
        <v>2625</v>
      </c>
      <c r="E111" s="1128"/>
      <c r="F111" s="1131"/>
      <c r="G111" s="1157"/>
      <c r="H111" s="1098"/>
      <c r="I111" s="1099"/>
      <c r="J111" s="1016"/>
      <c r="K111" s="1017"/>
      <c r="L111" s="1017"/>
      <c r="M111" s="1017"/>
      <c r="N111" s="1018"/>
      <c r="O111" s="1423"/>
      <c r="P111" s="1357"/>
      <c r="Q111" s="1427"/>
      <c r="R111" s="1044"/>
      <c r="S111" s="1026"/>
      <c r="T111" s="1026"/>
      <c r="U111" s="1026"/>
      <c r="V111" s="1027"/>
      <c r="W111" s="1087"/>
      <c r="X111" s="1088"/>
      <c r="Y111" s="1088"/>
      <c r="Z111" s="1088"/>
      <c r="AA111" s="1089"/>
      <c r="AB111" s="1458"/>
      <c r="AC111" s="985"/>
      <c r="AD111" s="1458"/>
    </row>
    <row r="112" spans="1:30" ht="32.25" customHeight="1">
      <c r="A112" s="1430"/>
      <c r="B112" s="1440"/>
      <c r="C112" s="1451"/>
      <c r="D112" s="1200" t="s">
        <v>2632</v>
      </c>
      <c r="E112" s="1128"/>
      <c r="F112" s="1154"/>
      <c r="G112" s="1098"/>
      <c r="H112" s="1098"/>
      <c r="I112" s="1188"/>
      <c r="J112" s="1016"/>
      <c r="K112" s="1017"/>
      <c r="L112" s="1017"/>
      <c r="M112" s="1017"/>
      <c r="N112" s="1018"/>
      <c r="O112" s="1423"/>
      <c r="P112" s="1357"/>
      <c r="Q112" s="1427"/>
      <c r="R112" s="1044"/>
      <c r="S112" s="1026"/>
      <c r="T112" s="1026"/>
      <c r="U112" s="1026"/>
      <c r="V112" s="1027"/>
      <c r="W112" s="1087"/>
      <c r="X112" s="1088"/>
      <c r="Y112" s="1088"/>
      <c r="Z112" s="1088"/>
      <c r="AA112" s="1089"/>
      <c r="AB112" s="1458"/>
      <c r="AC112" s="985"/>
      <c r="AD112" s="1458"/>
    </row>
    <row r="113" spans="1:30" ht="36" customHeight="1">
      <c r="A113" s="1430"/>
      <c r="B113" s="1440"/>
      <c r="C113" s="1451"/>
      <c r="D113" s="999" t="s">
        <v>2639</v>
      </c>
      <c r="E113" s="1151"/>
      <c r="F113" s="1153"/>
      <c r="G113" s="1128"/>
      <c r="H113" s="1098"/>
      <c r="I113" s="1099"/>
      <c r="J113" s="1016"/>
      <c r="K113" s="1017"/>
      <c r="L113" s="1017"/>
      <c r="M113" s="1017"/>
      <c r="N113" s="1018"/>
      <c r="O113" s="1423"/>
      <c r="P113" s="1357"/>
      <c r="Q113" s="1427"/>
      <c r="R113" s="1044"/>
      <c r="S113" s="1026"/>
      <c r="T113" s="1026"/>
      <c r="U113" s="1026"/>
      <c r="V113" s="1027"/>
      <c r="W113" s="1087"/>
      <c r="X113" s="1088"/>
      <c r="Y113" s="1088"/>
      <c r="Z113" s="1088"/>
      <c r="AA113" s="1089"/>
      <c r="AB113" s="1458"/>
      <c r="AC113" s="985"/>
      <c r="AD113" s="1458"/>
    </row>
    <row r="114" spans="1:30" ht="54" customHeight="1">
      <c r="A114" s="1430"/>
      <c r="B114" s="1440"/>
      <c r="C114" s="1451"/>
      <c r="D114" s="999" t="s">
        <v>2896</v>
      </c>
      <c r="E114" s="1151"/>
      <c r="F114" s="1190"/>
      <c r="G114" s="1128"/>
      <c r="H114" s="1173"/>
      <c r="I114" s="1099"/>
      <c r="J114" s="1019"/>
      <c r="K114" s="1017"/>
      <c r="L114" s="1017"/>
      <c r="M114" s="1017"/>
      <c r="N114" s="1018"/>
      <c r="O114" s="1423"/>
      <c r="P114" s="1357"/>
      <c r="Q114" s="1427"/>
      <c r="R114" s="1044"/>
      <c r="S114" s="1026"/>
      <c r="T114" s="1026"/>
      <c r="U114" s="1026"/>
      <c r="V114" s="1027"/>
      <c r="W114" s="1058"/>
      <c r="X114" s="1059"/>
      <c r="Y114" s="1059"/>
      <c r="Z114" s="1090"/>
      <c r="AA114" s="1060"/>
      <c r="AB114" s="1458"/>
      <c r="AC114" s="985"/>
      <c r="AD114" s="1458"/>
    </row>
    <row r="115" spans="1:30" ht="52.5" customHeight="1">
      <c r="A115" s="1430"/>
      <c r="B115" s="1440"/>
      <c r="C115" s="1451"/>
      <c r="D115" s="999" t="s">
        <v>2897</v>
      </c>
      <c r="E115" s="1128"/>
      <c r="F115" s="1131"/>
      <c r="G115" s="1098"/>
      <c r="H115" s="1098"/>
      <c r="I115" s="962"/>
      <c r="J115" s="1020"/>
      <c r="K115" s="1015"/>
      <c r="L115" s="1015"/>
      <c r="M115" s="1015"/>
      <c r="N115" s="1320"/>
      <c r="O115" s="1423"/>
      <c r="P115" s="1357"/>
      <c r="Q115" s="1427"/>
      <c r="R115" s="1045"/>
      <c r="S115" s="1030"/>
      <c r="T115" s="1030"/>
      <c r="U115" s="1030"/>
      <c r="V115" s="1037"/>
      <c r="W115" s="1058"/>
      <c r="X115" s="1059"/>
      <c r="Y115" s="1059"/>
      <c r="Z115" s="1090"/>
      <c r="AA115" s="1060"/>
      <c r="AB115" s="1458"/>
      <c r="AC115" s="985"/>
      <c r="AD115" s="1458"/>
    </row>
    <row r="116" spans="1:30" ht="30" customHeight="1">
      <c r="A116" s="1430"/>
      <c r="B116" s="1440"/>
      <c r="C116" s="1451"/>
      <c r="D116" s="999" t="s">
        <v>2898</v>
      </c>
      <c r="E116" s="1128"/>
      <c r="F116" s="1098"/>
      <c r="G116" s="1098"/>
      <c r="H116" s="1098"/>
      <c r="I116" s="962"/>
      <c r="J116" s="1019"/>
      <c r="K116" s="1017"/>
      <c r="L116" s="1017"/>
      <c r="M116" s="1017"/>
      <c r="N116" s="1018"/>
      <c r="O116" s="1423"/>
      <c r="P116" s="1357"/>
      <c r="Q116" s="1427"/>
      <c r="R116" s="1363"/>
      <c r="S116" s="1031"/>
      <c r="T116" s="1031"/>
      <c r="U116" s="1031"/>
      <c r="V116" s="1032"/>
      <c r="W116" s="1080"/>
      <c r="X116" s="1068"/>
      <c r="Y116" s="1068"/>
      <c r="Z116" s="1068"/>
      <c r="AA116" s="1076"/>
      <c r="AB116" s="1458"/>
      <c r="AC116" s="985"/>
      <c r="AD116" s="1458"/>
    </row>
    <row r="117" spans="1:30" ht="72" customHeight="1">
      <c r="A117" s="1430"/>
      <c r="B117" s="1440"/>
      <c r="C117" s="1451"/>
      <c r="D117" s="1167" t="s">
        <v>2899</v>
      </c>
      <c r="E117" s="1158"/>
      <c r="F117" s="1098"/>
      <c r="G117" s="1098"/>
      <c r="H117" s="1098"/>
      <c r="I117" s="1099"/>
      <c r="J117" s="1019"/>
      <c r="K117" s="1017"/>
      <c r="L117" s="1017"/>
      <c r="M117" s="1017"/>
      <c r="N117" s="1018"/>
      <c r="O117" s="1423"/>
      <c r="P117" s="1357"/>
      <c r="Q117" s="1427"/>
      <c r="R117" s="1044"/>
      <c r="S117" s="1026"/>
      <c r="T117" s="1026"/>
      <c r="U117" s="1026"/>
      <c r="V117" s="1027"/>
      <c r="W117" s="1058"/>
      <c r="X117" s="1059"/>
      <c r="Y117" s="1059"/>
      <c r="Z117" s="1059"/>
      <c r="AA117" s="1060"/>
      <c r="AB117" s="1458"/>
      <c r="AC117" s="985"/>
      <c r="AD117" s="1458"/>
    </row>
    <row r="118" spans="1:30" ht="26.25" customHeight="1">
      <c r="A118" s="1430"/>
      <c r="B118" s="1440"/>
      <c r="C118" s="1451"/>
      <c r="D118" s="1167" t="s">
        <v>2670</v>
      </c>
      <c r="E118" s="1158"/>
      <c r="F118" s="1098"/>
      <c r="G118" s="1098"/>
      <c r="H118" s="1098"/>
      <c r="I118" s="1099"/>
      <c r="J118" s="1019"/>
      <c r="K118" s="1017"/>
      <c r="L118" s="1017"/>
      <c r="M118" s="1017"/>
      <c r="N118" s="1018"/>
      <c r="O118" s="1423"/>
      <c r="P118" s="1357"/>
      <c r="Q118" s="1427"/>
      <c r="R118" s="1044"/>
      <c r="S118" s="1026"/>
      <c r="T118" s="1026"/>
      <c r="U118" s="1026"/>
      <c r="V118" s="1027"/>
      <c r="W118" s="1058"/>
      <c r="X118" s="1059"/>
      <c r="Y118" s="1059"/>
      <c r="Z118" s="1059"/>
      <c r="AA118" s="1060"/>
      <c r="AB118" s="1458"/>
      <c r="AC118" s="985"/>
      <c r="AD118" s="1458"/>
    </row>
    <row r="119" spans="1:30" ht="36" customHeight="1">
      <c r="A119" s="1430"/>
      <c r="B119" s="1440"/>
      <c r="C119" s="1451"/>
      <c r="D119" s="999" t="s">
        <v>2675</v>
      </c>
      <c r="E119" s="1101"/>
      <c r="F119" s="1101"/>
      <c r="G119" s="1101"/>
      <c r="H119" s="1101"/>
      <c r="I119" s="1189"/>
      <c r="J119" s="1019"/>
      <c r="K119" s="1017"/>
      <c r="L119" s="1017"/>
      <c r="M119" s="1017"/>
      <c r="N119" s="1018"/>
      <c r="O119" s="1423"/>
      <c r="P119" s="1357"/>
      <c r="Q119" s="1427"/>
      <c r="R119" s="1044"/>
      <c r="S119" s="1026"/>
      <c r="T119" s="1026"/>
      <c r="U119" s="1026"/>
      <c r="V119" s="1027"/>
      <c r="W119" s="1058"/>
      <c r="X119" s="1059"/>
      <c r="Y119" s="1059"/>
      <c r="Z119" s="1059"/>
      <c r="AA119" s="1060"/>
      <c r="AB119" s="1458"/>
      <c r="AC119" s="985"/>
      <c r="AD119" s="1458"/>
    </row>
    <row r="120" spans="1:30" ht="27.75" customHeight="1">
      <c r="A120" s="1430"/>
      <c r="B120" s="1440"/>
      <c r="C120" s="1451"/>
      <c r="D120" s="1167" t="s">
        <v>2900</v>
      </c>
      <c r="E120" s="1158"/>
      <c r="F120" s="1098"/>
      <c r="G120" s="1098"/>
      <c r="H120" s="1098"/>
      <c r="I120" s="1099"/>
      <c r="J120" s="1019"/>
      <c r="K120" s="1017"/>
      <c r="L120" s="1017"/>
      <c r="M120" s="1017"/>
      <c r="N120" s="1018"/>
      <c r="O120" s="1423"/>
      <c r="P120" s="1357"/>
      <c r="Q120" s="1427"/>
      <c r="R120" s="1044"/>
      <c r="S120" s="1026"/>
      <c r="T120" s="1026"/>
      <c r="U120" s="1026"/>
      <c r="V120" s="1027"/>
      <c r="W120" s="1058"/>
      <c r="X120" s="1059"/>
      <c r="Y120" s="1059"/>
      <c r="Z120" s="1059"/>
      <c r="AA120" s="1060"/>
      <c r="AB120" s="1458"/>
      <c r="AC120" s="985"/>
      <c r="AD120" s="1458"/>
    </row>
    <row r="121" spans="1:30" ht="29.25" customHeight="1">
      <c r="A121" s="1430"/>
      <c r="B121" s="1440"/>
      <c r="C121" s="1451"/>
      <c r="D121" s="1196" t="s">
        <v>2686</v>
      </c>
      <c r="E121" s="1158"/>
      <c r="F121" s="1098"/>
      <c r="G121" s="1098"/>
      <c r="H121" s="1098"/>
      <c r="I121" s="1099"/>
      <c r="J121" s="1019"/>
      <c r="K121" s="1017"/>
      <c r="L121" s="1017"/>
      <c r="M121" s="1017"/>
      <c r="N121" s="1018"/>
      <c r="O121" s="1423"/>
      <c r="P121" s="1357"/>
      <c r="Q121" s="1427"/>
      <c r="R121" s="1044"/>
      <c r="S121" s="1026"/>
      <c r="T121" s="1026"/>
      <c r="U121" s="1026"/>
      <c r="V121" s="1027"/>
      <c r="W121" s="1058"/>
      <c r="X121" s="1059"/>
      <c r="Y121" s="1059"/>
      <c r="Z121" s="1059"/>
      <c r="AA121" s="1060"/>
      <c r="AB121" s="1458"/>
      <c r="AC121" s="985"/>
      <c r="AD121" s="1458"/>
    </row>
    <row r="122" spans="1:30" ht="35.25" customHeight="1" thickBot="1">
      <c r="A122" s="1430"/>
      <c r="B122" s="1441"/>
      <c r="C122" s="1452"/>
      <c r="D122" s="1197" t="s">
        <v>2830</v>
      </c>
      <c r="E122" s="1148" t="s">
        <v>2783</v>
      </c>
      <c r="F122" s="1148" t="s">
        <v>2783</v>
      </c>
      <c r="G122" s="1148" t="s">
        <v>2783</v>
      </c>
      <c r="H122" s="1148" t="s">
        <v>2783</v>
      </c>
      <c r="I122" s="1185" t="s">
        <v>2783</v>
      </c>
      <c r="J122" s="1103"/>
      <c r="K122" s="1104"/>
      <c r="L122" s="1104"/>
      <c r="M122" s="1104"/>
      <c r="N122" s="1145"/>
      <c r="O122" s="1423"/>
      <c r="P122" s="1353"/>
      <c r="Q122" s="1427"/>
      <c r="R122" s="1104"/>
      <c r="S122" s="1104"/>
      <c r="T122" s="1104"/>
      <c r="U122" s="1104"/>
      <c r="V122" s="1118"/>
      <c r="W122" s="1119"/>
      <c r="X122" s="1120"/>
      <c r="Y122" s="1120"/>
      <c r="Z122" s="1120"/>
      <c r="AA122" s="1118"/>
      <c r="AB122" s="1458"/>
      <c r="AC122" s="1118"/>
      <c r="AD122" s="1458"/>
    </row>
    <row r="123" spans="1:30" ht="50.25" customHeight="1">
      <c r="A123" s="1430"/>
      <c r="B123" s="1439">
        <v>12</v>
      </c>
      <c r="C123" s="1450" t="s">
        <v>2792</v>
      </c>
      <c r="D123" s="1193" t="s">
        <v>2903</v>
      </c>
      <c r="E123" s="1123"/>
      <c r="F123" s="1124"/>
      <c r="G123" s="1124"/>
      <c r="H123" s="1124"/>
      <c r="I123" s="1168"/>
      <c r="J123" s="972"/>
      <c r="K123" s="971"/>
      <c r="L123" s="1319"/>
      <c r="M123" s="971"/>
      <c r="N123" s="972"/>
      <c r="O123" s="1424"/>
      <c r="P123" s="1373">
        <v>0.85</v>
      </c>
      <c r="Q123" s="1428"/>
      <c r="R123" s="1363"/>
      <c r="S123" s="1031"/>
      <c r="T123" s="1031"/>
      <c r="U123" s="1031"/>
      <c r="V123" s="1032"/>
      <c r="W123" s="1088"/>
      <c r="X123" s="1088"/>
      <c r="Y123" s="1088"/>
      <c r="Z123" s="1088"/>
      <c r="AA123" s="1088"/>
      <c r="AB123" s="1458"/>
      <c r="AC123" s="988"/>
      <c r="AD123" s="1458"/>
    </row>
    <row r="124" spans="1:30" ht="47.25" customHeight="1">
      <c r="A124" s="1430"/>
      <c r="B124" s="1440"/>
      <c r="C124" s="1451"/>
      <c r="D124" s="1184" t="s">
        <v>1521</v>
      </c>
      <c r="E124" s="1113"/>
      <c r="F124" s="1098"/>
      <c r="G124" s="1098"/>
      <c r="H124" s="1098"/>
      <c r="I124" s="962"/>
      <c r="J124" s="960"/>
      <c r="K124" s="961"/>
      <c r="L124" s="1157"/>
      <c r="M124" s="961"/>
      <c r="N124" s="975"/>
      <c r="O124" s="1424"/>
      <c r="P124" s="1368">
        <v>0.88</v>
      </c>
      <c r="Q124" s="1428"/>
      <c r="R124" s="1044"/>
      <c r="S124" s="1026"/>
      <c r="T124" s="1026"/>
      <c r="U124" s="1026"/>
      <c r="V124" s="1027"/>
      <c r="W124" s="1067"/>
      <c r="X124" s="1059"/>
      <c r="Y124" s="1059"/>
      <c r="Z124" s="1059"/>
      <c r="AA124" s="1060"/>
      <c r="AB124" s="1458"/>
      <c r="AC124" s="985"/>
      <c r="AD124" s="1458"/>
    </row>
    <row r="125" spans="1:30" ht="35.25" customHeight="1">
      <c r="A125" s="1430"/>
      <c r="B125" s="1440"/>
      <c r="C125" s="1451"/>
      <c r="D125" s="1183" t="s">
        <v>2904</v>
      </c>
      <c r="E125" s="1129"/>
      <c r="F125" s="1130"/>
      <c r="G125" s="1130"/>
      <c r="H125" s="1130"/>
      <c r="I125" s="1180"/>
      <c r="J125" s="960"/>
      <c r="K125" s="961"/>
      <c r="L125" s="961"/>
      <c r="M125" s="961"/>
      <c r="N125" s="1305"/>
      <c r="O125" s="1424"/>
      <c r="P125" s="1370">
        <v>2.1</v>
      </c>
      <c r="Q125" s="1428"/>
      <c r="R125" s="1044"/>
      <c r="S125" s="1026"/>
      <c r="T125" s="1026"/>
      <c r="U125" s="1026"/>
      <c r="V125" s="1027"/>
      <c r="W125" s="1067"/>
      <c r="X125" s="1059"/>
      <c r="Y125" s="1059"/>
      <c r="Z125" s="1059"/>
      <c r="AA125" s="1060"/>
      <c r="AB125" s="1458"/>
      <c r="AC125" s="985"/>
      <c r="AD125" s="1458"/>
    </row>
    <row r="126" spans="1:30" ht="30" customHeight="1">
      <c r="A126" s="1430"/>
      <c r="B126" s="1440"/>
      <c r="C126" s="1451"/>
      <c r="D126" s="1183" t="s">
        <v>2905</v>
      </c>
      <c r="E126" s="1113"/>
      <c r="F126" s="1139"/>
      <c r="G126" s="1098"/>
      <c r="H126" s="1173"/>
      <c r="I126" s="1099"/>
      <c r="J126" s="960"/>
      <c r="K126" s="961"/>
      <c r="L126" s="961"/>
      <c r="M126" s="961"/>
      <c r="N126" s="1305"/>
      <c r="O126" s="1424"/>
      <c r="P126" s="1370">
        <v>1.06</v>
      </c>
      <c r="Q126" s="1428"/>
      <c r="R126" s="1044"/>
      <c r="S126" s="1026"/>
      <c r="T126" s="1026"/>
      <c r="U126" s="1026"/>
      <c r="V126" s="1027"/>
      <c r="W126" s="1067"/>
      <c r="X126" s="1059"/>
      <c r="Y126" s="1059"/>
      <c r="Z126" s="1059"/>
      <c r="AA126" s="1060"/>
      <c r="AB126" s="1458"/>
      <c r="AC126" s="985"/>
      <c r="AD126" s="1458"/>
    </row>
    <row r="127" spans="1:30" ht="48" customHeight="1">
      <c r="A127" s="1430"/>
      <c r="B127" s="1440"/>
      <c r="C127" s="1451"/>
      <c r="D127" s="1183" t="s">
        <v>2906</v>
      </c>
      <c r="E127" s="1187"/>
      <c r="F127" s="1153"/>
      <c r="G127" s="1128"/>
      <c r="H127" s="1098"/>
      <c r="I127" s="1099"/>
      <c r="J127" s="960"/>
      <c r="K127" s="1153"/>
      <c r="L127" s="961"/>
      <c r="M127" s="961"/>
      <c r="N127" s="975"/>
      <c r="O127" s="1424"/>
      <c r="P127" s="1377">
        <v>0.33</v>
      </c>
      <c r="Q127" s="1428"/>
      <c r="R127" s="1044"/>
      <c r="S127" s="1026"/>
      <c r="T127" s="1026"/>
      <c r="U127" s="1026"/>
      <c r="V127" s="1027"/>
      <c r="W127" s="1067"/>
      <c r="X127" s="1059"/>
      <c r="Y127" s="1059"/>
      <c r="Z127" s="1059"/>
      <c r="AA127" s="1060"/>
      <c r="AB127" s="1458"/>
      <c r="AC127" s="985"/>
      <c r="AD127" s="1458"/>
    </row>
    <row r="128" spans="1:30" ht="47.25" customHeight="1">
      <c r="A128" s="1430"/>
      <c r="B128" s="1440"/>
      <c r="C128" s="1451"/>
      <c r="D128" s="1183" t="s">
        <v>2907</v>
      </c>
      <c r="E128" s="1113"/>
      <c r="F128" s="1131"/>
      <c r="G128" s="1098"/>
      <c r="H128" s="1098"/>
      <c r="I128" s="962"/>
      <c r="J128" s="1324" t="s">
        <v>2783</v>
      </c>
      <c r="K128" s="1310" t="s">
        <v>2783</v>
      </c>
      <c r="L128" s="1235" t="s">
        <v>2783</v>
      </c>
      <c r="M128" s="1235" t="s">
        <v>2783</v>
      </c>
      <c r="N128" s="1306" t="s">
        <v>2783</v>
      </c>
      <c r="O128" s="1424"/>
      <c r="P128" s="1398">
        <v>1</v>
      </c>
      <c r="Q128" s="1428"/>
      <c r="R128" s="1044"/>
      <c r="S128" s="1026"/>
      <c r="T128" s="1026"/>
      <c r="U128" s="1026"/>
      <c r="V128" s="1027"/>
      <c r="W128" s="1068"/>
      <c r="X128" s="1068"/>
      <c r="Y128" s="1068"/>
      <c r="Z128" s="1068"/>
      <c r="AA128" s="1068"/>
      <c r="AB128" s="1458"/>
      <c r="AC128" s="985"/>
      <c r="AD128" s="1458"/>
    </row>
    <row r="129" spans="1:30" ht="43.5" customHeight="1">
      <c r="A129" s="1430"/>
      <c r="B129" s="1440"/>
      <c r="C129" s="1451"/>
      <c r="D129" s="1183" t="s">
        <v>1553</v>
      </c>
      <c r="E129" s="1194"/>
      <c r="F129" s="1130"/>
      <c r="G129" s="1130"/>
      <c r="H129" s="1130"/>
      <c r="I129" s="1133"/>
      <c r="J129" s="963"/>
      <c r="K129" s="961"/>
      <c r="L129" s="961"/>
      <c r="M129" s="961"/>
      <c r="N129" s="975"/>
      <c r="O129" s="1424"/>
      <c r="P129" s="1371">
        <v>0.15</v>
      </c>
      <c r="Q129" s="1428"/>
      <c r="R129" s="1044"/>
      <c r="S129" s="1026"/>
      <c r="T129" s="1026"/>
      <c r="U129" s="1026"/>
      <c r="V129" s="1027"/>
      <c r="W129" s="1068"/>
      <c r="X129" s="1068"/>
      <c r="Y129" s="1068"/>
      <c r="Z129" s="1068"/>
      <c r="AA129" s="1068"/>
      <c r="AB129" s="1458"/>
      <c r="AC129" s="985"/>
      <c r="AD129" s="1458"/>
    </row>
    <row r="130" spans="1:30" ht="38.25" customHeight="1">
      <c r="A130" s="1430"/>
      <c r="B130" s="1440"/>
      <c r="C130" s="1451"/>
      <c r="D130" s="1183" t="s">
        <v>2908</v>
      </c>
      <c r="E130" s="1129"/>
      <c r="F130" s="1153"/>
      <c r="G130" s="1130"/>
      <c r="H130" s="1130"/>
      <c r="I130" s="1133"/>
      <c r="J130" s="963"/>
      <c r="K130" s="961"/>
      <c r="L130" s="961"/>
      <c r="M130" s="961"/>
      <c r="N130" s="975"/>
      <c r="O130" s="1424"/>
      <c r="P130" s="1371">
        <v>0.17</v>
      </c>
      <c r="Q130" s="1428"/>
      <c r="R130" s="1044"/>
      <c r="S130" s="1026"/>
      <c r="T130" s="1026"/>
      <c r="U130" s="1026"/>
      <c r="V130" s="1027"/>
      <c r="W130" s="1068"/>
      <c r="X130" s="1068"/>
      <c r="Y130" s="1068"/>
      <c r="Z130" s="1068"/>
      <c r="AA130" s="1068"/>
      <c r="AB130" s="1458"/>
      <c r="AC130" s="985"/>
      <c r="AD130" s="1458"/>
    </row>
    <row r="131" spans="1:30" ht="32.25" customHeight="1">
      <c r="A131" s="1430"/>
      <c r="B131" s="1440"/>
      <c r="C131" s="1451"/>
      <c r="D131" s="1183" t="s">
        <v>2902</v>
      </c>
      <c r="E131" s="1129"/>
      <c r="F131" s="1130"/>
      <c r="G131" s="1130"/>
      <c r="H131" s="1130"/>
      <c r="I131" s="1180"/>
      <c r="J131" s="960"/>
      <c r="K131" s="961"/>
      <c r="L131" s="1157"/>
      <c r="M131" s="961"/>
      <c r="N131" s="975"/>
      <c r="O131" s="1424"/>
      <c r="P131" s="1368">
        <v>0.7</v>
      </c>
      <c r="Q131" s="1428"/>
      <c r="R131" s="1044"/>
      <c r="S131" s="1026"/>
      <c r="T131" s="1026"/>
      <c r="U131" s="1026"/>
      <c r="V131" s="1027"/>
      <c r="W131" s="1068"/>
      <c r="X131" s="1068"/>
      <c r="Y131" s="1068"/>
      <c r="Z131" s="1068"/>
      <c r="AA131" s="1068"/>
      <c r="AB131" s="1458"/>
      <c r="AC131" s="985"/>
      <c r="AD131" s="1458"/>
    </row>
    <row r="132" spans="1:30" ht="34.5" customHeight="1">
      <c r="A132" s="1430"/>
      <c r="B132" s="1440"/>
      <c r="C132" s="1451"/>
      <c r="D132" s="1183" t="s">
        <v>2909</v>
      </c>
      <c r="E132" s="1129"/>
      <c r="F132" s="1130"/>
      <c r="G132" s="1130"/>
      <c r="H132" s="1130"/>
      <c r="I132" s="1180"/>
      <c r="J132" s="960"/>
      <c r="K132" s="961"/>
      <c r="L132" s="961"/>
      <c r="M132" s="961"/>
      <c r="N132" s="1305"/>
      <c r="O132" s="1424"/>
      <c r="P132" s="1370">
        <v>2.17</v>
      </c>
      <c r="Q132" s="1428"/>
      <c r="R132" s="1044"/>
      <c r="S132" s="1026"/>
      <c r="T132" s="1026"/>
      <c r="U132" s="1026"/>
      <c r="V132" s="1027"/>
      <c r="W132" s="1068"/>
      <c r="X132" s="1068"/>
      <c r="Y132" s="1068"/>
      <c r="Z132" s="1068"/>
      <c r="AA132" s="1068"/>
      <c r="AB132" s="1458"/>
      <c r="AC132" s="985"/>
      <c r="AD132" s="1458"/>
    </row>
    <row r="133" spans="1:30" ht="32.25" customHeight="1" thickBot="1">
      <c r="A133" s="1430"/>
      <c r="B133" s="1441"/>
      <c r="C133" s="1452"/>
      <c r="D133" s="1191" t="s">
        <v>2830</v>
      </c>
      <c r="E133" s="1103" t="s">
        <v>2783</v>
      </c>
      <c r="F133" s="1104" t="s">
        <v>2783</v>
      </c>
      <c r="G133" s="1104" t="s">
        <v>2783</v>
      </c>
      <c r="H133" s="1104" t="s">
        <v>2783</v>
      </c>
      <c r="I133" s="1118" t="s">
        <v>2783</v>
      </c>
      <c r="J133" s="1103" t="s">
        <v>2783</v>
      </c>
      <c r="K133" s="1104" t="s">
        <v>2783</v>
      </c>
      <c r="L133" s="1104" t="s">
        <v>2783</v>
      </c>
      <c r="M133" s="1104" t="s">
        <v>2783</v>
      </c>
      <c r="N133" s="1145" t="s">
        <v>2783</v>
      </c>
      <c r="O133" s="1424"/>
      <c r="P133" s="1394" t="s">
        <v>2783</v>
      </c>
      <c r="Q133" s="1428"/>
      <c r="R133" s="1145"/>
      <c r="S133" s="1120"/>
      <c r="T133" s="1145"/>
      <c r="U133" s="1120"/>
      <c r="V133" s="1118"/>
      <c r="W133" s="1119"/>
      <c r="X133" s="1120"/>
      <c r="Y133" s="1120"/>
      <c r="Z133" s="1120"/>
      <c r="AA133" s="1118"/>
      <c r="AB133" s="1458"/>
      <c r="AC133" s="1118"/>
      <c r="AD133" s="1458"/>
    </row>
    <row r="134" spans="1:30" ht="33" customHeight="1">
      <c r="A134" s="1430"/>
      <c r="B134" s="1439">
        <v>13</v>
      </c>
      <c r="C134" s="1445" t="s">
        <v>2793</v>
      </c>
      <c r="D134" s="1155" t="s">
        <v>770</v>
      </c>
      <c r="E134" s="1198"/>
      <c r="F134" s="1124"/>
      <c r="G134" s="1124"/>
      <c r="H134" s="1124"/>
      <c r="I134" s="1125"/>
      <c r="J134" s="1324" t="s">
        <v>2783</v>
      </c>
      <c r="K134" s="1310" t="s">
        <v>2783</v>
      </c>
      <c r="L134" s="1235" t="s">
        <v>2783</v>
      </c>
      <c r="M134" s="1235" t="s">
        <v>2783</v>
      </c>
      <c r="N134" s="1306" t="s">
        <v>2783</v>
      </c>
      <c r="O134" s="1424"/>
      <c r="P134" s="1399">
        <v>0</v>
      </c>
      <c r="Q134" s="1428"/>
      <c r="R134" s="1365"/>
      <c r="S134" s="1038"/>
      <c r="T134" s="1038"/>
      <c r="U134" s="1038"/>
      <c r="V134" s="1039"/>
      <c r="W134" s="1088"/>
      <c r="X134" s="1088"/>
      <c r="Y134" s="1088"/>
      <c r="Z134" s="1088"/>
      <c r="AA134" s="1088"/>
      <c r="AB134" s="1458"/>
      <c r="AC134" s="988"/>
      <c r="AD134" s="1458"/>
    </row>
    <row r="135" spans="1:30" ht="29.25" customHeight="1">
      <c r="A135" s="1430"/>
      <c r="B135" s="1440"/>
      <c r="C135" s="1446"/>
      <c r="D135" s="996" t="s">
        <v>2911</v>
      </c>
      <c r="E135" s="1100" t="s">
        <v>2783</v>
      </c>
      <c r="F135" s="1101" t="s">
        <v>2783</v>
      </c>
      <c r="G135" s="1101" t="s">
        <v>2833</v>
      </c>
      <c r="H135" s="1101" t="s">
        <v>2783</v>
      </c>
      <c r="I135" s="1102" t="s">
        <v>2783</v>
      </c>
      <c r="J135" s="1159"/>
      <c r="K135" s="961"/>
      <c r="L135" s="961"/>
      <c r="M135" s="961"/>
      <c r="N135" s="975"/>
      <c r="O135" s="1424"/>
      <c r="P135" s="1371">
        <v>0</v>
      </c>
      <c r="Q135" s="1428"/>
      <c r="R135" s="1045"/>
      <c r="S135" s="1030"/>
      <c r="T135" s="1030"/>
      <c r="U135" s="1030"/>
      <c r="V135" s="1037"/>
      <c r="W135" s="1067"/>
      <c r="X135" s="1059"/>
      <c r="Y135" s="1059"/>
      <c r="Z135" s="1059"/>
      <c r="AA135" s="1060"/>
      <c r="AB135" s="1458"/>
      <c r="AC135" s="985"/>
      <c r="AD135" s="1458"/>
    </row>
    <row r="136" spans="1:30" ht="47.25" customHeight="1">
      <c r="A136" s="1430"/>
      <c r="B136" s="1440"/>
      <c r="C136" s="1446"/>
      <c r="D136" s="997" t="s">
        <v>2912</v>
      </c>
      <c r="E136" s="1128"/>
      <c r="F136" s="1153"/>
      <c r="G136" s="1098"/>
      <c r="H136" s="1098"/>
      <c r="I136" s="1099"/>
      <c r="J136" s="1159"/>
      <c r="K136" s="961"/>
      <c r="L136" s="961"/>
      <c r="M136" s="961"/>
      <c r="N136" s="975"/>
      <c r="O136" s="1424"/>
      <c r="P136" s="1371">
        <v>0.17</v>
      </c>
      <c r="Q136" s="1428"/>
      <c r="R136" s="1044"/>
      <c r="S136" s="1026"/>
      <c r="T136" s="1026"/>
      <c r="U136" s="1026"/>
      <c r="V136" s="1027"/>
      <c r="W136" s="1067"/>
      <c r="X136" s="1059"/>
      <c r="Y136" s="1059"/>
      <c r="Z136" s="1059"/>
      <c r="AA136" s="1060"/>
      <c r="AB136" s="1458"/>
      <c r="AC136" s="985"/>
      <c r="AD136" s="1458"/>
    </row>
    <row r="137" spans="1:30" ht="43.5" customHeight="1">
      <c r="A137" s="1430"/>
      <c r="B137" s="1440"/>
      <c r="C137" s="1446"/>
      <c r="D137" s="996" t="s">
        <v>2936</v>
      </c>
      <c r="E137" s="1159"/>
      <c r="F137" s="1098"/>
      <c r="G137" s="1098"/>
      <c r="H137" s="1098"/>
      <c r="I137" s="1099"/>
      <c r="J137" s="973"/>
      <c r="K137" s="961"/>
      <c r="L137" s="961"/>
      <c r="M137" s="961"/>
      <c r="N137" s="1305"/>
      <c r="O137" s="1424"/>
      <c r="P137" s="1374">
        <v>0.5</v>
      </c>
      <c r="Q137" s="1428"/>
      <c r="R137" s="1044"/>
      <c r="S137" s="1026"/>
      <c r="T137" s="1026"/>
      <c r="U137" s="1026"/>
      <c r="V137" s="1027"/>
      <c r="W137" s="1067"/>
      <c r="X137" s="1059"/>
      <c r="Y137" s="1059"/>
      <c r="Z137" s="1059"/>
      <c r="AA137" s="1060"/>
      <c r="AB137" s="1458"/>
      <c r="AC137" s="985"/>
      <c r="AD137" s="1458"/>
    </row>
    <row r="138" spans="1:30" ht="33" customHeight="1" thickBot="1">
      <c r="A138" s="1430"/>
      <c r="B138" s="1441"/>
      <c r="C138" s="1447"/>
      <c r="D138" s="1002" t="s">
        <v>2830</v>
      </c>
      <c r="E138" s="1103" t="s">
        <v>2783</v>
      </c>
      <c r="F138" s="1104" t="s">
        <v>2783</v>
      </c>
      <c r="G138" s="1104" t="s">
        <v>2783</v>
      </c>
      <c r="H138" s="1104" t="s">
        <v>2783</v>
      </c>
      <c r="I138" s="1118" t="s">
        <v>2783</v>
      </c>
      <c r="J138" s="1103" t="s">
        <v>2783</v>
      </c>
      <c r="K138" s="1104" t="s">
        <v>2783</v>
      </c>
      <c r="L138" s="1104" t="s">
        <v>2783</v>
      </c>
      <c r="M138" s="1104" t="s">
        <v>2783</v>
      </c>
      <c r="N138" s="1145" t="s">
        <v>2783</v>
      </c>
      <c r="O138" s="1424"/>
      <c r="P138" s="1394" t="s">
        <v>2783</v>
      </c>
      <c r="Q138" s="1428"/>
      <c r="R138" s="1104"/>
      <c r="S138" s="1104"/>
      <c r="T138" s="1104"/>
      <c r="U138" s="1104"/>
      <c r="V138" s="1118"/>
      <c r="W138" s="1119"/>
      <c r="X138" s="1120"/>
      <c r="Y138" s="1120"/>
      <c r="Z138" s="1120"/>
      <c r="AA138" s="1118"/>
      <c r="AB138" s="1458"/>
      <c r="AC138" s="1118"/>
      <c r="AD138" s="1458"/>
    </row>
    <row r="139" spans="1:30" ht="36.75" customHeight="1">
      <c r="A139" s="1430"/>
      <c r="B139" s="1439">
        <v>14</v>
      </c>
      <c r="C139" s="1473" t="s">
        <v>2794</v>
      </c>
      <c r="D139" s="1160" t="s">
        <v>2116</v>
      </c>
      <c r="E139" s="1140"/>
      <c r="F139" s="1124"/>
      <c r="G139" s="1124"/>
      <c r="H139" s="1124"/>
      <c r="I139" s="1168"/>
      <c r="J139" s="973"/>
      <c r="K139" s="961" t="s">
        <v>331</v>
      </c>
      <c r="L139" s="1157"/>
      <c r="M139" s="961"/>
      <c r="N139" s="975"/>
      <c r="O139" s="1424"/>
      <c r="P139" s="1373">
        <v>0.77</v>
      </c>
      <c r="Q139" s="1428"/>
      <c r="R139" s="1362"/>
      <c r="S139" s="1024"/>
      <c r="T139" s="1024"/>
      <c r="U139" s="1024"/>
      <c r="V139" s="1025"/>
      <c r="W139" s="1064"/>
      <c r="X139" s="1065"/>
      <c r="Y139" s="1065"/>
      <c r="Z139" s="1065"/>
      <c r="AA139" s="1066"/>
      <c r="AB139" s="1458"/>
      <c r="AC139" s="988"/>
      <c r="AD139" s="1458"/>
    </row>
    <row r="140" spans="1:30" ht="37.5" customHeight="1">
      <c r="A140" s="1430"/>
      <c r="B140" s="1440"/>
      <c r="C140" s="1474"/>
      <c r="D140" s="999" t="s">
        <v>2913</v>
      </c>
      <c r="E140" s="1128"/>
      <c r="F140" s="1098"/>
      <c r="G140" s="1098"/>
      <c r="H140" s="1173"/>
      <c r="I140" s="1099"/>
      <c r="J140" s="973"/>
      <c r="K140" s="961"/>
      <c r="L140" s="1157"/>
      <c r="M140" s="961"/>
      <c r="N140" s="975"/>
      <c r="O140" s="1424"/>
      <c r="P140" s="1368">
        <v>0.75</v>
      </c>
      <c r="Q140" s="1428"/>
      <c r="R140" s="1045"/>
      <c r="S140" s="1030"/>
      <c r="T140" s="1030"/>
      <c r="U140" s="1030"/>
      <c r="V140" s="1037"/>
      <c r="W140" s="1067"/>
      <c r="X140" s="1059"/>
      <c r="Y140" s="1059"/>
      <c r="Z140" s="1059"/>
      <c r="AA140" s="1060"/>
      <c r="AB140" s="1458"/>
      <c r="AC140" s="985"/>
      <c r="AD140" s="1458"/>
    </row>
    <row r="141" spans="1:30" ht="34.5" customHeight="1">
      <c r="A141" s="1430"/>
      <c r="B141" s="1440"/>
      <c r="C141" s="1474"/>
      <c r="D141" s="999" t="s">
        <v>2914</v>
      </c>
      <c r="E141" s="1128"/>
      <c r="F141" s="1098"/>
      <c r="G141" s="1098"/>
      <c r="H141" s="1098"/>
      <c r="I141" s="962"/>
      <c r="J141" s="1159"/>
      <c r="K141" s="961"/>
      <c r="L141" s="961"/>
      <c r="M141" s="961"/>
      <c r="N141" s="975"/>
      <c r="O141" s="1424"/>
      <c r="P141" s="1374">
        <v>0.5</v>
      </c>
      <c r="Q141" s="1428"/>
      <c r="R141" s="1363"/>
      <c r="S141" s="1031"/>
      <c r="T141" s="1031"/>
      <c r="U141" s="1031"/>
      <c r="V141" s="1032"/>
      <c r="W141" s="1067"/>
      <c r="X141" s="1059"/>
      <c r="Y141" s="1059"/>
      <c r="Z141" s="1059"/>
      <c r="AA141" s="1060"/>
      <c r="AB141" s="1458"/>
      <c r="AC141" s="985"/>
      <c r="AD141" s="1458"/>
    </row>
    <row r="142" spans="1:30" ht="32.25" customHeight="1">
      <c r="A142" s="1430"/>
      <c r="B142" s="1440"/>
      <c r="C142" s="1474"/>
      <c r="D142" s="999" t="s">
        <v>2915</v>
      </c>
      <c r="E142" s="1128"/>
      <c r="F142" s="1098"/>
      <c r="G142" s="1098"/>
      <c r="H142" s="1098"/>
      <c r="I142" s="962"/>
      <c r="J142" s="1159"/>
      <c r="K142" s="961"/>
      <c r="L142" s="961"/>
      <c r="M142" s="961"/>
      <c r="N142" s="975"/>
      <c r="O142" s="1424"/>
      <c r="P142" s="1374">
        <v>0.5</v>
      </c>
      <c r="Q142" s="1428"/>
      <c r="R142" s="1044"/>
      <c r="S142" s="1026"/>
      <c r="T142" s="1026"/>
      <c r="U142" s="1026"/>
      <c r="V142" s="1027"/>
      <c r="W142" s="1067"/>
      <c r="X142" s="1059"/>
      <c r="Y142" s="1059"/>
      <c r="Z142" s="1059"/>
      <c r="AA142" s="1060"/>
      <c r="AB142" s="1458"/>
      <c r="AC142" s="985"/>
      <c r="AD142" s="1458"/>
    </row>
    <row r="143" spans="1:30" ht="34.5" customHeight="1">
      <c r="A143" s="1430"/>
      <c r="B143" s="1440"/>
      <c r="C143" s="1474"/>
      <c r="D143" s="999" t="s">
        <v>2916</v>
      </c>
      <c r="E143" s="1128"/>
      <c r="F143" s="1098"/>
      <c r="G143" s="1098"/>
      <c r="H143" s="1098"/>
      <c r="I143" s="962"/>
      <c r="J143" s="1324" t="s">
        <v>2783</v>
      </c>
      <c r="K143" s="1310" t="s">
        <v>2783</v>
      </c>
      <c r="L143" s="1235" t="s">
        <v>2783</v>
      </c>
      <c r="M143" s="1235" t="s">
        <v>2783</v>
      </c>
      <c r="N143" s="1306" t="s">
        <v>2783</v>
      </c>
      <c r="O143" s="1424"/>
      <c r="P143" s="1369">
        <v>1</v>
      </c>
      <c r="Q143" s="1428"/>
      <c r="R143" s="1044"/>
      <c r="S143" s="1026"/>
      <c r="T143" s="1026"/>
      <c r="U143" s="1026"/>
      <c r="V143" s="1027"/>
      <c r="W143" s="1067"/>
      <c r="X143" s="1059"/>
      <c r="Y143" s="1059"/>
      <c r="Z143" s="1059"/>
      <c r="AA143" s="1060"/>
      <c r="AB143" s="1458"/>
      <c r="AC143" s="985"/>
      <c r="AD143" s="1458"/>
    </row>
    <row r="144" spans="1:30" ht="38.25" customHeight="1">
      <c r="A144" s="1430"/>
      <c r="B144" s="1440"/>
      <c r="C144" s="1474"/>
      <c r="D144" s="999" t="s">
        <v>2917</v>
      </c>
      <c r="E144" s="1128"/>
      <c r="F144" s="1098"/>
      <c r="G144" s="1098"/>
      <c r="H144" s="1098"/>
      <c r="I144" s="962"/>
      <c r="J144" s="973"/>
      <c r="K144" s="961"/>
      <c r="L144" s="961"/>
      <c r="M144" s="961"/>
      <c r="N144" s="1305"/>
      <c r="O144" s="1424"/>
      <c r="P144" s="1369">
        <v>1</v>
      </c>
      <c r="Q144" s="1428"/>
      <c r="R144" s="1044"/>
      <c r="S144" s="1026"/>
      <c r="T144" s="1026"/>
      <c r="U144" s="1026"/>
      <c r="V144" s="1027"/>
      <c r="W144" s="1067"/>
      <c r="X144" s="1059"/>
      <c r="Y144" s="1059"/>
      <c r="Z144" s="1059"/>
      <c r="AA144" s="1060"/>
      <c r="AB144" s="1458"/>
      <c r="AC144" s="985"/>
      <c r="AD144" s="1458"/>
    </row>
    <row r="145" spans="1:30" ht="48" customHeight="1">
      <c r="A145" s="1430"/>
      <c r="B145" s="1440"/>
      <c r="C145" s="1474"/>
      <c r="D145" s="999" t="s">
        <v>2918</v>
      </c>
      <c r="E145" s="1128"/>
      <c r="F145" s="1098"/>
      <c r="G145" s="1098"/>
      <c r="H145" s="1098"/>
      <c r="I145" s="962"/>
      <c r="J145" s="1159"/>
      <c r="K145" s="961"/>
      <c r="L145" s="961"/>
      <c r="M145" s="961"/>
      <c r="N145" s="975"/>
      <c r="O145" s="1424"/>
      <c r="P145" s="1374">
        <v>0.5</v>
      </c>
      <c r="Q145" s="1428"/>
      <c r="R145" s="1044"/>
      <c r="S145" s="1026"/>
      <c r="T145" s="1026"/>
      <c r="U145" s="1026"/>
      <c r="V145" s="1027"/>
      <c r="W145" s="1067"/>
      <c r="X145" s="1059"/>
      <c r="Y145" s="1059"/>
      <c r="Z145" s="1059"/>
      <c r="AA145" s="1060"/>
      <c r="AB145" s="1458"/>
      <c r="AC145" s="985"/>
      <c r="AD145" s="1458"/>
    </row>
    <row r="146" spans="1:30" ht="28.5" customHeight="1">
      <c r="A146" s="1430"/>
      <c r="B146" s="1440"/>
      <c r="C146" s="1474"/>
      <c r="D146" s="999" t="s">
        <v>2919</v>
      </c>
      <c r="E146" s="1128"/>
      <c r="F146" s="1098"/>
      <c r="G146" s="1098"/>
      <c r="H146" s="1098"/>
      <c r="I146" s="962"/>
      <c r="J146" s="1159"/>
      <c r="K146" s="961"/>
      <c r="L146" s="961"/>
      <c r="M146" s="961"/>
      <c r="N146" s="975"/>
      <c r="O146" s="1424"/>
      <c r="P146" s="1374">
        <v>0.6</v>
      </c>
      <c r="Q146" s="1428"/>
      <c r="R146" s="1044"/>
      <c r="S146" s="1026"/>
      <c r="T146" s="1026"/>
      <c r="U146" s="1026"/>
      <c r="V146" s="1027"/>
      <c r="W146" s="1067"/>
      <c r="X146" s="1059"/>
      <c r="Y146" s="1059"/>
      <c r="Z146" s="1059"/>
      <c r="AA146" s="1060"/>
      <c r="AB146" s="1458"/>
      <c r="AC146" s="985"/>
      <c r="AD146" s="1458"/>
    </row>
    <row r="147" spans="1:30" ht="35.25" customHeight="1">
      <c r="A147" s="1430"/>
      <c r="B147" s="1440"/>
      <c r="C147" s="1474"/>
      <c r="D147" s="999" t="s">
        <v>2920</v>
      </c>
      <c r="E147" s="1128"/>
      <c r="F147" s="1098"/>
      <c r="G147" s="1098"/>
      <c r="H147" s="1098"/>
      <c r="I147" s="962"/>
      <c r="J147" s="973"/>
      <c r="K147" s="1153"/>
      <c r="L147" s="961"/>
      <c r="M147" s="961"/>
      <c r="N147" s="975"/>
      <c r="O147" s="1424"/>
      <c r="P147" s="1368">
        <v>0.71</v>
      </c>
      <c r="Q147" s="1428"/>
      <c r="R147" s="1044"/>
      <c r="S147" s="1026"/>
      <c r="T147" s="1026"/>
      <c r="U147" s="1026"/>
      <c r="V147" s="1027"/>
      <c r="W147" s="1067"/>
      <c r="X147" s="1059"/>
      <c r="Y147" s="1059"/>
      <c r="Z147" s="1059"/>
      <c r="AA147" s="1060"/>
      <c r="AB147" s="1458"/>
      <c r="AC147" s="985"/>
      <c r="AD147" s="1458"/>
    </row>
    <row r="148" spans="1:30" ht="36" customHeight="1">
      <c r="A148" s="1430"/>
      <c r="B148" s="1440"/>
      <c r="C148" s="1474"/>
      <c r="D148" s="999" t="s">
        <v>2921</v>
      </c>
      <c r="E148" s="1128"/>
      <c r="F148" s="1098"/>
      <c r="G148" s="1098"/>
      <c r="H148" s="1173"/>
      <c r="I148" s="1099"/>
      <c r="J148" s="1159"/>
      <c r="K148" s="961"/>
      <c r="L148" s="961"/>
      <c r="M148" s="961"/>
      <c r="N148" s="975"/>
      <c r="O148" s="1424"/>
      <c r="P148" s="1377">
        <v>0.42</v>
      </c>
      <c r="Q148" s="1428"/>
      <c r="R148" s="1044"/>
      <c r="S148" s="1026"/>
      <c r="T148" s="1026"/>
      <c r="U148" s="1026"/>
      <c r="V148" s="1027"/>
      <c r="W148" s="1067"/>
      <c r="X148" s="1059"/>
      <c r="Y148" s="1059"/>
      <c r="Z148" s="1059"/>
      <c r="AA148" s="1060"/>
      <c r="AB148" s="1458"/>
      <c r="AC148" s="985"/>
      <c r="AD148" s="1458"/>
    </row>
    <row r="149" spans="1:30" ht="34.5" customHeight="1" thickBot="1">
      <c r="A149" s="1430"/>
      <c r="B149" s="1441"/>
      <c r="C149" s="1475"/>
      <c r="D149" s="1002" t="s">
        <v>2830</v>
      </c>
      <c r="E149" s="1103" t="s">
        <v>2783</v>
      </c>
      <c r="F149" s="1104" t="s">
        <v>2783</v>
      </c>
      <c r="G149" s="1104" t="s">
        <v>2783</v>
      </c>
      <c r="H149" s="1104" t="s">
        <v>2783</v>
      </c>
      <c r="I149" s="1118" t="s">
        <v>2783</v>
      </c>
      <c r="J149" s="1103" t="s">
        <v>2783</v>
      </c>
      <c r="K149" s="1104" t="s">
        <v>2783</v>
      </c>
      <c r="L149" s="1104" t="s">
        <v>2783</v>
      </c>
      <c r="M149" s="1104" t="s">
        <v>2783</v>
      </c>
      <c r="N149" s="1145" t="s">
        <v>2783</v>
      </c>
      <c r="O149" s="1424"/>
      <c r="P149" s="1394" t="s">
        <v>2783</v>
      </c>
      <c r="Q149" s="1428"/>
      <c r="R149" s="1104"/>
      <c r="S149" s="1104"/>
      <c r="T149" s="1104"/>
      <c r="U149" s="1104"/>
      <c r="V149" s="1118"/>
      <c r="W149" s="1119"/>
      <c r="X149" s="1120"/>
      <c r="Y149" s="1120"/>
      <c r="Z149" s="1120"/>
      <c r="AA149" s="1118"/>
      <c r="AB149" s="1458"/>
      <c r="AC149" s="1118"/>
      <c r="AD149" s="1458"/>
    </row>
    <row r="150" spans="1:30" ht="36" customHeight="1">
      <c r="A150" s="1430"/>
      <c r="B150" s="1439">
        <v>15</v>
      </c>
      <c r="C150" s="1442" t="s">
        <v>2795</v>
      </c>
      <c r="D150" s="1160" t="s">
        <v>2922</v>
      </c>
      <c r="E150" s="1140"/>
      <c r="F150" s="1124"/>
      <c r="G150" s="1124"/>
      <c r="H150" s="1124"/>
      <c r="I150" s="1168"/>
      <c r="J150" s="973"/>
      <c r="K150" s="961"/>
      <c r="L150" s="961"/>
      <c r="M150" s="1173"/>
      <c r="N150" s="975"/>
      <c r="O150" s="1424"/>
      <c r="P150" s="1396">
        <v>0.92</v>
      </c>
      <c r="Q150" s="1428"/>
      <c r="R150" s="1363"/>
      <c r="S150" s="1031"/>
      <c r="T150" s="1031"/>
      <c r="U150" s="1031"/>
      <c r="V150" s="1032"/>
      <c r="W150" s="1088"/>
      <c r="X150" s="1088"/>
      <c r="Y150" s="1088"/>
      <c r="Z150" s="1088"/>
      <c r="AA150" s="1088"/>
      <c r="AB150" s="1458"/>
      <c r="AC150" s="988"/>
      <c r="AD150" s="1458"/>
    </row>
    <row r="151" spans="1:30" ht="40.5" customHeight="1">
      <c r="A151" s="1430"/>
      <c r="B151" s="1440"/>
      <c r="C151" s="1443"/>
      <c r="D151" s="999" t="s">
        <v>2923</v>
      </c>
      <c r="E151" s="1128"/>
      <c r="F151" s="1098"/>
      <c r="G151" s="1098"/>
      <c r="H151" s="1098"/>
      <c r="I151" s="962"/>
      <c r="J151" s="973"/>
      <c r="K151" s="961"/>
      <c r="L151" s="961"/>
      <c r="M151" s="961"/>
      <c r="N151" s="1305"/>
      <c r="O151" s="1424"/>
      <c r="P151" s="1369">
        <v>1</v>
      </c>
      <c r="Q151" s="1428"/>
      <c r="R151" s="1044"/>
      <c r="S151" s="1026"/>
      <c r="T151" s="1026"/>
      <c r="U151" s="1026"/>
      <c r="V151" s="1027"/>
      <c r="W151" s="1067"/>
      <c r="X151" s="1059"/>
      <c r="Y151" s="1059"/>
      <c r="Z151" s="1059"/>
      <c r="AA151" s="1060"/>
      <c r="AB151" s="1458"/>
      <c r="AC151" s="985"/>
      <c r="AD151" s="1458"/>
    </row>
    <row r="152" spans="1:30" ht="36" customHeight="1">
      <c r="A152" s="1430"/>
      <c r="B152" s="1440"/>
      <c r="C152" s="1443"/>
      <c r="D152" s="999" t="s">
        <v>2924</v>
      </c>
      <c r="E152" s="1128"/>
      <c r="F152" s="1098"/>
      <c r="G152" s="1098"/>
      <c r="H152" s="1098"/>
      <c r="I152" s="962"/>
      <c r="J152" s="1324" t="s">
        <v>2783</v>
      </c>
      <c r="K152" s="1310" t="s">
        <v>2783</v>
      </c>
      <c r="L152" s="1235" t="s">
        <v>2783</v>
      </c>
      <c r="M152" s="1235" t="s">
        <v>2783</v>
      </c>
      <c r="N152" s="1306" t="s">
        <v>2783</v>
      </c>
      <c r="O152" s="1424"/>
      <c r="P152" s="1369">
        <v>1</v>
      </c>
      <c r="Q152" s="1428"/>
      <c r="R152" s="1044"/>
      <c r="S152" s="1026"/>
      <c r="T152" s="1026"/>
      <c r="U152" s="1026"/>
      <c r="V152" s="1027"/>
      <c r="W152" s="1067"/>
      <c r="X152" s="1059"/>
      <c r="Y152" s="1059"/>
      <c r="Z152" s="1059"/>
      <c r="AA152" s="1060"/>
      <c r="AB152" s="1458"/>
      <c r="AC152" s="985"/>
      <c r="AD152" s="1458"/>
    </row>
    <row r="153" spans="1:30" ht="36.75" customHeight="1">
      <c r="A153" s="1430"/>
      <c r="B153" s="1440"/>
      <c r="C153" s="1443"/>
      <c r="D153" s="999" t="s">
        <v>2925</v>
      </c>
      <c r="E153" s="1101" t="s">
        <v>2783</v>
      </c>
      <c r="F153" s="1101" t="s">
        <v>2783</v>
      </c>
      <c r="G153" s="1101" t="s">
        <v>2833</v>
      </c>
      <c r="H153" s="1101" t="s">
        <v>2783</v>
      </c>
      <c r="I153" s="1102" t="s">
        <v>2783</v>
      </c>
      <c r="J153" s="1324" t="s">
        <v>2783</v>
      </c>
      <c r="K153" s="1310" t="s">
        <v>2783</v>
      </c>
      <c r="L153" s="1235" t="s">
        <v>2783</v>
      </c>
      <c r="M153" s="1235" t="s">
        <v>2783</v>
      </c>
      <c r="N153" s="1306" t="s">
        <v>2783</v>
      </c>
      <c r="O153" s="1424"/>
      <c r="P153" s="1397" t="s">
        <v>2783</v>
      </c>
      <c r="Q153" s="1428"/>
      <c r="R153" s="1044"/>
      <c r="S153" s="1026"/>
      <c r="T153" s="1026"/>
      <c r="U153" s="1026"/>
      <c r="V153" s="1027"/>
      <c r="W153" s="1067"/>
      <c r="X153" s="1059"/>
      <c r="Y153" s="1059"/>
      <c r="Z153" s="1059"/>
      <c r="AA153" s="1060"/>
      <c r="AB153" s="1458"/>
      <c r="AC153" s="985"/>
      <c r="AD153" s="1458"/>
    </row>
    <row r="154" spans="1:30" ht="39.75" customHeight="1">
      <c r="A154" s="1430"/>
      <c r="B154" s="1440"/>
      <c r="C154" s="1443"/>
      <c r="D154" s="1167" t="s">
        <v>2926</v>
      </c>
      <c r="E154" s="1101" t="s">
        <v>2783</v>
      </c>
      <c r="F154" s="1101" t="s">
        <v>2783</v>
      </c>
      <c r="G154" s="1101" t="s">
        <v>2833</v>
      </c>
      <c r="H154" s="1101" t="s">
        <v>2783</v>
      </c>
      <c r="I154" s="1102" t="s">
        <v>2783</v>
      </c>
      <c r="J154" s="1324" t="s">
        <v>2783</v>
      </c>
      <c r="K154" s="1310" t="s">
        <v>2783</v>
      </c>
      <c r="L154" s="1235" t="s">
        <v>2783</v>
      </c>
      <c r="M154" s="1235" t="s">
        <v>2783</v>
      </c>
      <c r="N154" s="1306" t="s">
        <v>2783</v>
      </c>
      <c r="O154" s="1424"/>
      <c r="P154" s="1397" t="s">
        <v>2783</v>
      </c>
      <c r="Q154" s="1428"/>
      <c r="R154" s="1363"/>
      <c r="S154" s="1031"/>
      <c r="T154" s="1031"/>
      <c r="U154" s="1031"/>
      <c r="V154" s="1032"/>
      <c r="W154" s="1088"/>
      <c r="X154" s="1088"/>
      <c r="Y154" s="1088"/>
      <c r="Z154" s="1088"/>
      <c r="AA154" s="1088"/>
      <c r="AB154" s="1458"/>
      <c r="AC154" s="989"/>
      <c r="AD154" s="1458"/>
    </row>
    <row r="155" spans="1:30" ht="39.75" customHeight="1">
      <c r="A155" s="1430"/>
      <c r="B155" s="1440"/>
      <c r="C155" s="1443"/>
      <c r="D155" s="1167" t="s">
        <v>2927</v>
      </c>
      <c r="E155" s="1101" t="s">
        <v>2783</v>
      </c>
      <c r="F155" s="1101" t="s">
        <v>2783</v>
      </c>
      <c r="G155" s="1101" t="s">
        <v>2833</v>
      </c>
      <c r="H155" s="1101" t="s">
        <v>2783</v>
      </c>
      <c r="I155" s="1102" t="s">
        <v>2783</v>
      </c>
      <c r="J155" s="972"/>
      <c r="K155" s="971"/>
      <c r="L155" s="972"/>
      <c r="M155" s="971"/>
      <c r="N155" s="1326"/>
      <c r="O155" s="1424"/>
      <c r="P155" s="1369">
        <v>1</v>
      </c>
      <c r="Q155" s="1428"/>
      <c r="R155" s="1363"/>
      <c r="S155" s="1031"/>
      <c r="T155" s="1031"/>
      <c r="U155" s="1031"/>
      <c r="V155" s="1032"/>
      <c r="W155" s="1088"/>
      <c r="X155" s="1088"/>
      <c r="Y155" s="1088"/>
      <c r="Z155" s="1088"/>
      <c r="AA155" s="1201"/>
      <c r="AB155" s="1458"/>
      <c r="AC155" s="989"/>
      <c r="AD155" s="1458"/>
    </row>
    <row r="156" spans="1:30" ht="30.75" customHeight="1">
      <c r="A156" s="1430"/>
      <c r="B156" s="1440"/>
      <c r="C156" s="1443"/>
      <c r="D156" s="999" t="s">
        <v>2928</v>
      </c>
      <c r="E156" s="1130"/>
      <c r="F156" s="1130"/>
      <c r="G156" s="1130"/>
      <c r="H156" s="1130"/>
      <c r="I156" s="1180"/>
      <c r="J156" s="972"/>
      <c r="K156" s="971"/>
      <c r="L156" s="1319"/>
      <c r="M156" s="971"/>
      <c r="N156" s="972"/>
      <c r="O156" s="1424"/>
      <c r="P156" s="1374">
        <v>0.67</v>
      </c>
      <c r="Q156" s="1428"/>
      <c r="R156" s="1363"/>
      <c r="S156" s="1031"/>
      <c r="T156" s="1031"/>
      <c r="U156" s="1031"/>
      <c r="V156" s="1032"/>
      <c r="W156" s="1088"/>
      <c r="X156" s="1088"/>
      <c r="Y156" s="1088"/>
      <c r="Z156" s="1088"/>
      <c r="AA156" s="1201"/>
      <c r="AB156" s="1458"/>
      <c r="AC156" s="989"/>
      <c r="AD156" s="1458"/>
    </row>
    <row r="157" spans="1:30" ht="30" customHeight="1">
      <c r="A157" s="1430"/>
      <c r="B157" s="1440"/>
      <c r="C157" s="1443"/>
      <c r="D157" s="999" t="s">
        <v>2929</v>
      </c>
      <c r="E157" s="1130"/>
      <c r="F157" s="1130"/>
      <c r="G157" s="1130"/>
      <c r="H157" s="1130"/>
      <c r="I157" s="1180"/>
      <c r="J157" s="1159"/>
      <c r="K157" s="961"/>
      <c r="L157" s="961"/>
      <c r="M157" s="961"/>
      <c r="N157" s="975"/>
      <c r="O157" s="1424"/>
      <c r="P157" s="1374">
        <v>0.5</v>
      </c>
      <c r="Q157" s="1428"/>
      <c r="R157" s="1044"/>
      <c r="S157" s="1026"/>
      <c r="T157" s="1026"/>
      <c r="U157" s="1026"/>
      <c r="V157" s="1027"/>
      <c r="W157" s="1067"/>
      <c r="X157" s="1059"/>
      <c r="Y157" s="1059"/>
      <c r="Z157" s="1059"/>
      <c r="AA157" s="1060"/>
      <c r="AB157" s="1458"/>
      <c r="AC157" s="985"/>
      <c r="AD157" s="1458"/>
    </row>
    <row r="158" spans="1:30" ht="40.5" customHeight="1" thickBot="1">
      <c r="A158" s="1430"/>
      <c r="B158" s="1441"/>
      <c r="C158" s="1444"/>
      <c r="D158" s="1002" t="s">
        <v>2830</v>
      </c>
      <c r="E158" s="1145"/>
      <c r="F158" s="1120"/>
      <c r="G158" s="1145"/>
      <c r="H158" s="1120"/>
      <c r="I158" s="968"/>
      <c r="J158" s="1119"/>
      <c r="K158" s="1120"/>
      <c r="L158" s="1145"/>
      <c r="M158" s="1120"/>
      <c r="N158" s="1344"/>
      <c r="O158" s="1424"/>
      <c r="P158" s="1372">
        <v>1</v>
      </c>
      <c r="Q158" s="1428"/>
      <c r="R158" s="1145"/>
      <c r="S158" s="1120"/>
      <c r="T158" s="1145"/>
      <c r="U158" s="1120"/>
      <c r="V158" s="1118"/>
      <c r="W158" s="1161"/>
      <c r="X158" s="1146"/>
      <c r="Y158" s="1146"/>
      <c r="Z158" s="1146"/>
      <c r="AA158" s="1147"/>
      <c r="AB158" s="1458"/>
      <c r="AC158" s="1202"/>
      <c r="AD158" s="1458"/>
    </row>
    <row r="159" spans="1:30" ht="71.25" customHeight="1">
      <c r="A159" s="1430"/>
      <c r="B159" s="1439">
        <v>16</v>
      </c>
      <c r="C159" s="1450" t="s">
        <v>2796</v>
      </c>
      <c r="D159" s="1155" t="s">
        <v>3192</v>
      </c>
      <c r="E159" s="1134"/>
      <c r="F159" s="1131"/>
      <c r="G159" s="1131"/>
      <c r="H159" s="1131"/>
      <c r="I159" s="1226"/>
      <c r="J159" s="960"/>
      <c r="K159" s="961"/>
      <c r="L159" s="961"/>
      <c r="M159" s="961"/>
      <c r="N159" s="975"/>
      <c r="O159" s="1423"/>
      <c r="P159" s="1354"/>
      <c r="Q159" s="1427"/>
      <c r="R159" s="1045"/>
      <c r="S159" s="1030"/>
      <c r="T159" s="1030"/>
      <c r="U159" s="1030"/>
      <c r="V159" s="1037"/>
      <c r="W159" s="1064"/>
      <c r="X159" s="1065"/>
      <c r="Y159" s="1065"/>
      <c r="Z159" s="1065"/>
      <c r="AA159" s="1066"/>
      <c r="AB159" s="1458"/>
      <c r="AC159" s="988"/>
      <c r="AD159" s="1458"/>
    </row>
    <row r="160" spans="1:30" ht="44.25" customHeight="1">
      <c r="A160" s="1430"/>
      <c r="B160" s="1440"/>
      <c r="C160" s="1451"/>
      <c r="D160" s="997" t="s">
        <v>3148</v>
      </c>
      <c r="E160" s="1128"/>
      <c r="F160" s="1098"/>
      <c r="G160" s="1098"/>
      <c r="H160" s="1098"/>
      <c r="I160" s="962"/>
      <c r="J160" s="960"/>
      <c r="K160" s="961"/>
      <c r="L160" s="961"/>
      <c r="M160" s="961"/>
      <c r="N160" s="975"/>
      <c r="O160" s="1423"/>
      <c r="P160" s="1350"/>
      <c r="Q160" s="1427"/>
      <c r="R160" s="1044"/>
      <c r="S160" s="1026"/>
      <c r="T160" s="1026"/>
      <c r="U160" s="1026"/>
      <c r="V160" s="1027"/>
      <c r="W160" s="1067"/>
      <c r="X160" s="1059"/>
      <c r="Y160" s="1059"/>
      <c r="Z160" s="1059"/>
      <c r="AA160" s="1060"/>
      <c r="AB160" s="1458"/>
      <c r="AC160" s="985"/>
      <c r="AD160" s="1458"/>
    </row>
    <row r="161" spans="1:30" ht="37.5" customHeight="1">
      <c r="A161" s="1430"/>
      <c r="B161" s="1440"/>
      <c r="C161" s="1451"/>
      <c r="D161" s="997" t="s">
        <v>3154</v>
      </c>
      <c r="E161" s="1128"/>
      <c r="F161" s="1098"/>
      <c r="G161" s="1098"/>
      <c r="H161" s="1098"/>
      <c r="I161" s="962"/>
      <c r="J161" s="960"/>
      <c r="K161" s="961"/>
      <c r="L161" s="961"/>
      <c r="M161" s="961"/>
      <c r="N161" s="975"/>
      <c r="O161" s="1423"/>
      <c r="P161" s="1350"/>
      <c r="Q161" s="1427"/>
      <c r="R161" s="1044"/>
      <c r="S161" s="1026"/>
      <c r="T161" s="1026"/>
      <c r="U161" s="1026"/>
      <c r="V161" s="1027"/>
      <c r="W161" s="1067"/>
      <c r="X161" s="1059"/>
      <c r="Y161" s="1059"/>
      <c r="Z161" s="1059"/>
      <c r="AA161" s="1060"/>
      <c r="AB161" s="1458"/>
      <c r="AC161" s="985"/>
      <c r="AD161" s="1458"/>
    </row>
    <row r="162" spans="1:30" ht="46.5" customHeight="1">
      <c r="A162" s="1430"/>
      <c r="B162" s="1440"/>
      <c r="C162" s="1451"/>
      <c r="D162" s="997" t="s">
        <v>3193</v>
      </c>
      <c r="E162" s="1128"/>
      <c r="F162" s="1098"/>
      <c r="G162" s="1098"/>
      <c r="H162" s="1098"/>
      <c r="I162" s="962"/>
      <c r="J162" s="960"/>
      <c r="K162" s="961"/>
      <c r="L162" s="961"/>
      <c r="M162" s="961"/>
      <c r="N162" s="975"/>
      <c r="O162" s="1423"/>
      <c r="P162" s="1350"/>
      <c r="Q162" s="1427"/>
      <c r="R162" s="1044"/>
      <c r="S162" s="1026"/>
      <c r="T162" s="1026"/>
      <c r="U162" s="1026"/>
      <c r="V162" s="1027"/>
      <c r="W162" s="1067"/>
      <c r="X162" s="1059"/>
      <c r="Y162" s="1059"/>
      <c r="Z162" s="1059"/>
      <c r="AA162" s="1060"/>
      <c r="AB162" s="1458"/>
      <c r="AC162" s="985"/>
      <c r="AD162" s="1458"/>
    </row>
    <row r="163" spans="1:30" ht="40.5" customHeight="1">
      <c r="A163" s="1430"/>
      <c r="B163" s="1440"/>
      <c r="C163" s="1451"/>
      <c r="D163" s="997" t="s">
        <v>3194</v>
      </c>
      <c r="E163" s="1128"/>
      <c r="F163" s="1098"/>
      <c r="G163" s="1098"/>
      <c r="H163" s="1098"/>
      <c r="I163" s="962"/>
      <c r="J163" s="960"/>
      <c r="K163" s="961"/>
      <c r="L163" s="961"/>
      <c r="M163" s="961"/>
      <c r="N163" s="975"/>
      <c r="O163" s="1423"/>
      <c r="P163" s="1350"/>
      <c r="Q163" s="1427"/>
      <c r="R163" s="1044"/>
      <c r="S163" s="1026"/>
      <c r="T163" s="1026"/>
      <c r="U163" s="1026"/>
      <c r="V163" s="1027"/>
      <c r="W163" s="1067"/>
      <c r="X163" s="1059"/>
      <c r="Y163" s="1059"/>
      <c r="Z163" s="1059"/>
      <c r="AA163" s="1060"/>
      <c r="AB163" s="1458"/>
      <c r="AC163" s="985"/>
      <c r="AD163" s="1458"/>
    </row>
    <row r="164" spans="1:30" ht="41.25" customHeight="1" thickBot="1">
      <c r="A164" s="1430"/>
      <c r="B164" s="1440"/>
      <c r="C164" s="1451"/>
      <c r="D164" s="1197" t="s">
        <v>2830</v>
      </c>
      <c r="E164" s="1161"/>
      <c r="F164" s="1146"/>
      <c r="G164" s="1146"/>
      <c r="H164" s="1146"/>
      <c r="I164" s="967"/>
      <c r="J164" s="1162"/>
      <c r="K164" s="1146"/>
      <c r="L164" s="1146"/>
      <c r="M164" s="1146"/>
      <c r="N164" s="1163"/>
      <c r="O164" s="1423"/>
      <c r="P164" s="1352"/>
      <c r="Q164" s="1427"/>
      <c r="R164" s="1161"/>
      <c r="S164" s="1146"/>
      <c r="T164" s="1146"/>
      <c r="U164" s="1146"/>
      <c r="V164" s="1147"/>
      <c r="W164" s="1161"/>
      <c r="X164" s="1146"/>
      <c r="Y164" s="1330"/>
      <c r="Z164" s="1146"/>
      <c r="AA164" s="1147"/>
      <c r="AB164" s="1458"/>
      <c r="AC164" s="1327"/>
      <c r="AD164" s="1458"/>
    </row>
    <row r="165" spans="1:30" ht="39" customHeight="1">
      <c r="A165" s="1430"/>
      <c r="B165" s="1439">
        <v>17</v>
      </c>
      <c r="C165" s="1445" t="s">
        <v>2797</v>
      </c>
      <c r="D165" s="1247" t="s">
        <v>2138</v>
      </c>
      <c r="E165" s="1328"/>
      <c r="F165" s="1329"/>
      <c r="G165" s="1134"/>
      <c r="H165" s="1131"/>
      <c r="I165" s="1132"/>
      <c r="J165" s="1309"/>
      <c r="K165" s="964"/>
      <c r="L165" s="964"/>
      <c r="M165" s="964"/>
      <c r="N165" s="1013"/>
      <c r="O165" s="1424"/>
      <c r="P165" s="1399">
        <v>0.17</v>
      </c>
      <c r="Q165" s="1428"/>
      <c r="R165" s="1045"/>
      <c r="S165" s="1030"/>
      <c r="T165" s="1030"/>
      <c r="U165" s="1030"/>
      <c r="V165" s="1037"/>
      <c r="W165" s="1064"/>
      <c r="X165" s="1065"/>
      <c r="Y165" s="1065"/>
      <c r="Z165" s="1065"/>
      <c r="AA165" s="1066"/>
      <c r="AB165" s="1458"/>
      <c r="AC165" s="988"/>
      <c r="AD165" s="1458"/>
    </row>
    <row r="166" spans="1:30" ht="32.25" customHeight="1">
      <c r="A166" s="1430"/>
      <c r="B166" s="1440"/>
      <c r="C166" s="1446"/>
      <c r="D166" s="997" t="s">
        <v>2932</v>
      </c>
      <c r="E166" s="963"/>
      <c r="F166" s="1131"/>
      <c r="G166" s="1098"/>
      <c r="H166" s="1098"/>
      <c r="I166" s="1099"/>
      <c r="J166" s="963"/>
      <c r="K166" s="961"/>
      <c r="L166" s="961"/>
      <c r="M166" s="961"/>
      <c r="N166" s="975"/>
      <c r="O166" s="1424"/>
      <c r="P166" s="1371">
        <v>0</v>
      </c>
      <c r="Q166" s="1428"/>
      <c r="R166" s="1044"/>
      <c r="S166" s="1026"/>
      <c r="T166" s="1026"/>
      <c r="U166" s="1026"/>
      <c r="V166" s="1027"/>
      <c r="W166" s="1067"/>
      <c r="X166" s="1059"/>
      <c r="Y166" s="1059"/>
      <c r="Z166" s="1059"/>
      <c r="AA166" s="1060"/>
      <c r="AB166" s="1458"/>
      <c r="AC166" s="985"/>
      <c r="AD166" s="1458"/>
    </row>
    <row r="167" spans="1:30" ht="44.25" customHeight="1">
      <c r="A167" s="1430"/>
      <c r="B167" s="1440"/>
      <c r="C167" s="1446"/>
      <c r="D167" s="997" t="s">
        <v>2149</v>
      </c>
      <c r="E167" s="1113"/>
      <c r="F167" s="1139"/>
      <c r="G167" s="1157"/>
      <c r="H167" s="1098"/>
      <c r="I167" s="1099"/>
      <c r="J167" s="963"/>
      <c r="K167" s="961"/>
      <c r="L167" s="961"/>
      <c r="M167" s="961"/>
      <c r="N167" s="975"/>
      <c r="O167" s="1424"/>
      <c r="P167" s="1377">
        <v>0.33</v>
      </c>
      <c r="Q167" s="1428"/>
      <c r="R167" s="1044"/>
      <c r="S167" s="1026"/>
      <c r="T167" s="1026"/>
      <c r="U167" s="1026"/>
      <c r="V167" s="1027"/>
      <c r="W167" s="1067"/>
      <c r="X167" s="1059"/>
      <c r="Y167" s="1059"/>
      <c r="Z167" s="1059"/>
      <c r="AA167" s="1060"/>
      <c r="AB167" s="1458"/>
      <c r="AC167" s="985"/>
      <c r="AD167" s="1458"/>
    </row>
    <row r="168" spans="1:30" ht="37.5" customHeight="1">
      <c r="A168" s="1430"/>
      <c r="B168" s="1440"/>
      <c r="C168" s="1446"/>
      <c r="D168" s="997" t="s">
        <v>2933</v>
      </c>
      <c r="E168" s="1187"/>
      <c r="F168" s="1153"/>
      <c r="G168" s="1128"/>
      <c r="H168" s="1098"/>
      <c r="I168" s="1099"/>
      <c r="J168" s="963"/>
      <c r="K168" s="961"/>
      <c r="L168" s="961"/>
      <c r="M168" s="961"/>
      <c r="N168" s="975"/>
      <c r="O168" s="1424"/>
      <c r="P168" s="1371">
        <v>0.17</v>
      </c>
      <c r="Q168" s="1428"/>
      <c r="R168" s="1044"/>
      <c r="S168" s="1026"/>
      <c r="T168" s="1026"/>
      <c r="U168" s="1026"/>
      <c r="V168" s="1027"/>
      <c r="W168" s="1067"/>
      <c r="X168" s="1059"/>
      <c r="Y168" s="1059"/>
      <c r="Z168" s="1059"/>
      <c r="AA168" s="1060"/>
      <c r="AB168" s="1458"/>
      <c r="AC168" s="985"/>
      <c r="AD168" s="1458"/>
    </row>
    <row r="169" spans="1:30" ht="37.5" customHeight="1">
      <c r="A169" s="1430"/>
      <c r="B169" s="1440"/>
      <c r="C169" s="1446"/>
      <c r="D169" s="997" t="s">
        <v>2930</v>
      </c>
      <c r="E169" s="1129"/>
      <c r="F169" s="1135"/>
      <c r="G169" s="1209"/>
      <c r="H169" s="1130"/>
      <c r="I169" s="1133"/>
      <c r="J169" s="1323"/>
      <c r="K169" s="971"/>
      <c r="L169" s="972"/>
      <c r="M169" s="971"/>
      <c r="N169" s="972"/>
      <c r="O169" s="1424"/>
      <c r="P169" s="1377">
        <v>0.33</v>
      </c>
      <c r="Q169" s="1428"/>
      <c r="R169" s="1044"/>
      <c r="S169" s="1026"/>
      <c r="T169" s="1026"/>
      <c r="U169" s="1026"/>
      <c r="V169" s="1027"/>
      <c r="W169" s="1067"/>
      <c r="X169" s="1059"/>
      <c r="Y169" s="1059"/>
      <c r="Z169" s="1059"/>
      <c r="AA169" s="1060"/>
      <c r="AB169" s="1458"/>
      <c r="AC169" s="985"/>
      <c r="AD169" s="1458"/>
    </row>
    <row r="170" spans="1:30" ht="55.5" customHeight="1">
      <c r="A170" s="1430"/>
      <c r="B170" s="1440"/>
      <c r="C170" s="1446"/>
      <c r="D170" s="997" t="s">
        <v>2161</v>
      </c>
      <c r="E170" s="1136"/>
      <c r="F170" s="1208"/>
      <c r="G170" s="1210"/>
      <c r="H170" s="1101"/>
      <c r="I170" s="1102"/>
      <c r="J170" s="1331"/>
      <c r="K170" s="1203"/>
      <c r="L170" s="1204"/>
      <c r="M170" s="1203"/>
      <c r="N170" s="1204"/>
      <c r="O170" s="1424"/>
      <c r="P170" s="1377">
        <v>0.3</v>
      </c>
      <c r="Q170" s="1428"/>
      <c r="R170" s="1205"/>
      <c r="S170" s="1033"/>
      <c r="T170" s="1205"/>
      <c r="U170" s="1033"/>
      <c r="V170" s="1029"/>
      <c r="W170" s="1206"/>
      <c r="X170" s="1062"/>
      <c r="Y170" s="1062"/>
      <c r="Z170" s="1062"/>
      <c r="AA170" s="1063"/>
      <c r="AB170" s="1458"/>
      <c r="AC170" s="1207"/>
      <c r="AD170" s="1458"/>
    </row>
    <row r="171" spans="1:30" ht="52.5" customHeight="1">
      <c r="A171" s="1430"/>
      <c r="B171" s="1440"/>
      <c r="C171" s="1446"/>
      <c r="D171" s="997" t="s">
        <v>2934</v>
      </c>
      <c r="E171" s="1101" t="s">
        <v>2783</v>
      </c>
      <c r="F171" s="1101" t="s">
        <v>2783</v>
      </c>
      <c r="G171" s="1101" t="s">
        <v>2833</v>
      </c>
      <c r="H171" s="1101" t="s">
        <v>2783</v>
      </c>
      <c r="I171" s="1102" t="s">
        <v>2783</v>
      </c>
      <c r="J171" s="1331"/>
      <c r="K171" s="1203"/>
      <c r="L171" s="1204"/>
      <c r="M171" s="1203"/>
      <c r="N171" s="1204"/>
      <c r="O171" s="1424"/>
      <c r="P171" s="1371">
        <v>0</v>
      </c>
      <c r="Q171" s="1428"/>
      <c r="R171" s="1205"/>
      <c r="S171" s="1033"/>
      <c r="T171" s="1205"/>
      <c r="U171" s="1033"/>
      <c r="V171" s="1029"/>
      <c r="W171" s="1206"/>
      <c r="X171" s="1062"/>
      <c r="Y171" s="1062"/>
      <c r="Z171" s="1062"/>
      <c r="AA171" s="1063"/>
      <c r="AB171" s="1458"/>
      <c r="AC171" s="1207"/>
      <c r="AD171" s="1458"/>
    </row>
    <row r="172" spans="1:30" ht="38.25" customHeight="1" thickBot="1">
      <c r="A172" s="1430"/>
      <c r="B172" s="1441"/>
      <c r="C172" s="1447"/>
      <c r="D172" s="1002" t="s">
        <v>2830</v>
      </c>
      <c r="E172" s="1103" t="s">
        <v>2783</v>
      </c>
      <c r="F172" s="1104" t="s">
        <v>2783</v>
      </c>
      <c r="G172" s="1104" t="s">
        <v>2783</v>
      </c>
      <c r="H172" s="1104" t="s">
        <v>2783</v>
      </c>
      <c r="I172" s="1118" t="s">
        <v>2783</v>
      </c>
      <c r="J172" s="1103" t="s">
        <v>2783</v>
      </c>
      <c r="K172" s="1104" t="s">
        <v>2783</v>
      </c>
      <c r="L172" s="1104" t="s">
        <v>2783</v>
      </c>
      <c r="M172" s="1104" t="s">
        <v>2783</v>
      </c>
      <c r="N172" s="1145" t="s">
        <v>2783</v>
      </c>
      <c r="O172" s="1424"/>
      <c r="P172" s="1394" t="s">
        <v>2783</v>
      </c>
      <c r="Q172" s="1428"/>
      <c r="R172" s="1145"/>
      <c r="S172" s="1120"/>
      <c r="T172" s="1145"/>
      <c r="U172" s="1120"/>
      <c r="V172" s="1118"/>
      <c r="W172" s="1119"/>
      <c r="X172" s="1120"/>
      <c r="Y172" s="1120"/>
      <c r="Z172" s="1120"/>
      <c r="AA172" s="1118"/>
      <c r="AB172" s="1458"/>
      <c r="AC172" s="1118"/>
      <c r="AD172" s="1458"/>
    </row>
    <row r="173" spans="1:30" ht="40.5" customHeight="1">
      <c r="A173" s="1430"/>
      <c r="B173" s="1440">
        <v>18</v>
      </c>
      <c r="C173" s="1446" t="s">
        <v>802</v>
      </c>
      <c r="D173" s="1155" t="s">
        <v>806</v>
      </c>
      <c r="E173" s="1128"/>
      <c r="F173" s="1098"/>
      <c r="G173" s="1098"/>
      <c r="H173" s="1098"/>
      <c r="I173" s="962"/>
      <c r="J173" s="960"/>
      <c r="K173" s="961"/>
      <c r="L173" s="961"/>
      <c r="M173" s="961"/>
      <c r="N173" s="1305"/>
      <c r="O173" s="1424"/>
      <c r="P173" s="1396">
        <v>1</v>
      </c>
      <c r="Q173" s="1428"/>
      <c r="R173" s="1044"/>
      <c r="S173" s="1026"/>
      <c r="T173" s="1026"/>
      <c r="U173" s="1026"/>
      <c r="V173" s="1027"/>
      <c r="W173" s="1067"/>
      <c r="X173" s="1059"/>
      <c r="Y173" s="1059"/>
      <c r="Z173" s="1059"/>
      <c r="AA173" s="1060"/>
      <c r="AB173" s="1458"/>
      <c r="AC173" s="985"/>
      <c r="AD173" s="1458"/>
    </row>
    <row r="174" spans="1:30" ht="32.25" customHeight="1">
      <c r="A174" s="1430"/>
      <c r="B174" s="1440"/>
      <c r="C174" s="1446"/>
      <c r="D174" s="997" t="s">
        <v>2937</v>
      </c>
      <c r="E174" s="1128"/>
      <c r="F174" s="1153"/>
      <c r="G174" s="1098"/>
      <c r="H174" s="1098"/>
      <c r="I174" s="1099"/>
      <c r="J174" s="963"/>
      <c r="K174" s="961"/>
      <c r="L174" s="961"/>
      <c r="M174" s="961"/>
      <c r="N174" s="975"/>
      <c r="O174" s="1424"/>
      <c r="P174" s="1371">
        <v>0.17</v>
      </c>
      <c r="Q174" s="1428"/>
      <c r="R174" s="1044"/>
      <c r="S174" s="1026"/>
      <c r="T174" s="1026"/>
      <c r="U174" s="1026"/>
      <c r="V174" s="1027"/>
      <c r="W174" s="1067"/>
      <c r="X174" s="1059"/>
      <c r="Y174" s="1059"/>
      <c r="Z174" s="1059"/>
      <c r="AA174" s="1060"/>
      <c r="AB174" s="1458"/>
      <c r="AC174" s="985"/>
      <c r="AD174" s="1458"/>
    </row>
    <row r="175" spans="1:30" ht="46.5" customHeight="1">
      <c r="A175" s="1430"/>
      <c r="B175" s="1440"/>
      <c r="C175" s="1446"/>
      <c r="D175" s="997" t="s">
        <v>818</v>
      </c>
      <c r="E175" s="1128"/>
      <c r="F175" s="1098"/>
      <c r="G175" s="1098"/>
      <c r="H175" s="1098"/>
      <c r="I175" s="962"/>
      <c r="J175" s="1324" t="s">
        <v>2783</v>
      </c>
      <c r="K175" s="1310" t="s">
        <v>2783</v>
      </c>
      <c r="L175" s="1235" t="s">
        <v>2783</v>
      </c>
      <c r="M175" s="1235" t="s">
        <v>2783</v>
      </c>
      <c r="N175" s="1306" t="s">
        <v>2783</v>
      </c>
      <c r="O175" s="1424"/>
      <c r="P175" s="1369">
        <v>1</v>
      </c>
      <c r="Q175" s="1428"/>
      <c r="R175" s="1044"/>
      <c r="S175" s="1026"/>
      <c r="T175" s="1026"/>
      <c r="U175" s="1026"/>
      <c r="V175" s="1027"/>
      <c r="W175" s="1067"/>
      <c r="X175" s="1059"/>
      <c r="Y175" s="1059"/>
      <c r="Z175" s="1059"/>
      <c r="AA175" s="1060"/>
      <c r="AB175" s="1458"/>
      <c r="AC175" s="985"/>
      <c r="AD175" s="1458"/>
    </row>
    <row r="176" spans="1:30" ht="44.25" customHeight="1">
      <c r="A176" s="1430"/>
      <c r="B176" s="1440"/>
      <c r="C176" s="1446"/>
      <c r="D176" s="997" t="s">
        <v>824</v>
      </c>
      <c r="E176" s="1159"/>
      <c r="F176" s="1098"/>
      <c r="G176" s="1098"/>
      <c r="H176" s="1098"/>
      <c r="I176" s="1099"/>
      <c r="J176" s="1324" t="s">
        <v>2783</v>
      </c>
      <c r="K176" s="1310" t="s">
        <v>2783</v>
      </c>
      <c r="L176" s="1235" t="s">
        <v>2783</v>
      </c>
      <c r="M176" s="1235" t="s">
        <v>2783</v>
      </c>
      <c r="N176" s="1306" t="s">
        <v>2783</v>
      </c>
      <c r="O176" s="1424"/>
      <c r="P176" s="1371">
        <v>0</v>
      </c>
      <c r="Q176" s="1428"/>
      <c r="R176" s="1044"/>
      <c r="S176" s="1026"/>
      <c r="T176" s="1026"/>
      <c r="U176" s="1026"/>
      <c r="V176" s="1027"/>
      <c r="W176" s="1067"/>
      <c r="X176" s="1059"/>
      <c r="Y176" s="1059"/>
      <c r="Z176" s="1059"/>
      <c r="AA176" s="1060"/>
      <c r="AB176" s="1458"/>
      <c r="AC176" s="985"/>
      <c r="AD176" s="1458"/>
    </row>
    <row r="177" spans="1:30" ht="47.25" customHeight="1">
      <c r="A177" s="1430"/>
      <c r="B177" s="1440"/>
      <c r="C177" s="1446"/>
      <c r="D177" s="997" t="s">
        <v>829</v>
      </c>
      <c r="E177" s="1159"/>
      <c r="F177" s="1098"/>
      <c r="G177" s="1098"/>
      <c r="H177" s="1098"/>
      <c r="I177" s="1099"/>
      <c r="J177" s="963"/>
      <c r="K177" s="961"/>
      <c r="L177" s="961"/>
      <c r="M177" s="961"/>
      <c r="N177" s="975"/>
      <c r="O177" s="1424"/>
      <c r="P177" s="1371">
        <v>0</v>
      </c>
      <c r="Q177" s="1428"/>
      <c r="R177" s="1044"/>
      <c r="S177" s="1026"/>
      <c r="T177" s="1026"/>
      <c r="U177" s="1026"/>
      <c r="V177" s="1027"/>
      <c r="W177" s="1067"/>
      <c r="X177" s="1059"/>
      <c r="Y177" s="1059"/>
      <c r="Z177" s="1059"/>
      <c r="AA177" s="1060"/>
      <c r="AB177" s="1458"/>
      <c r="AC177" s="985"/>
      <c r="AD177" s="1458"/>
    </row>
    <row r="178" spans="1:30" ht="34.5" customHeight="1">
      <c r="A178" s="1430"/>
      <c r="B178" s="1440"/>
      <c r="C178" s="1446"/>
      <c r="D178" s="997" t="s">
        <v>2938</v>
      </c>
      <c r="E178" s="1128"/>
      <c r="F178" s="1098"/>
      <c r="G178" s="1098"/>
      <c r="H178" s="1098"/>
      <c r="I178" s="962"/>
      <c r="J178" s="1324" t="s">
        <v>2783</v>
      </c>
      <c r="K178" s="1310" t="s">
        <v>2783</v>
      </c>
      <c r="L178" s="1235" t="s">
        <v>2783</v>
      </c>
      <c r="M178" s="1235" t="s">
        <v>2783</v>
      </c>
      <c r="N178" s="1306" t="s">
        <v>2783</v>
      </c>
      <c r="O178" s="1424"/>
      <c r="P178" s="1369">
        <v>1</v>
      </c>
      <c r="Q178" s="1428"/>
      <c r="R178" s="1044"/>
      <c r="S178" s="1026"/>
      <c r="T178" s="1026"/>
      <c r="U178" s="1026"/>
      <c r="V178" s="1027"/>
      <c r="W178" s="1067"/>
      <c r="X178" s="1059"/>
      <c r="Y178" s="1059"/>
      <c r="Z178" s="1059"/>
      <c r="AA178" s="1060"/>
      <c r="AB178" s="1458"/>
      <c r="AC178" s="985"/>
      <c r="AD178" s="1458"/>
    </row>
    <row r="179" spans="1:30" ht="48.75" customHeight="1">
      <c r="A179" s="1430"/>
      <c r="B179" s="1440"/>
      <c r="C179" s="1446"/>
      <c r="D179" s="997" t="s">
        <v>839</v>
      </c>
      <c r="E179" s="1159"/>
      <c r="F179" s="1098"/>
      <c r="G179" s="1098"/>
      <c r="H179" s="1098"/>
      <c r="I179" s="1099"/>
      <c r="J179" s="1324" t="s">
        <v>2783</v>
      </c>
      <c r="K179" s="1310" t="s">
        <v>2783</v>
      </c>
      <c r="L179" s="1235" t="s">
        <v>2783</v>
      </c>
      <c r="M179" s="1235" t="s">
        <v>2783</v>
      </c>
      <c r="N179" s="1306" t="s">
        <v>2783</v>
      </c>
      <c r="O179" s="1424"/>
      <c r="P179" s="1371">
        <v>0</v>
      </c>
      <c r="Q179" s="1428"/>
      <c r="R179" s="1044"/>
      <c r="S179" s="1026"/>
      <c r="T179" s="1026"/>
      <c r="U179" s="1026"/>
      <c r="V179" s="1027"/>
      <c r="W179" s="1067"/>
      <c r="X179" s="1059"/>
      <c r="Y179" s="1059"/>
      <c r="Z179" s="1059"/>
      <c r="AA179" s="1060"/>
      <c r="AB179" s="1458"/>
      <c r="AC179" s="985"/>
      <c r="AD179" s="1458"/>
    </row>
    <row r="180" spans="1:30" ht="48.75" customHeight="1">
      <c r="A180" s="1430"/>
      <c r="B180" s="1440"/>
      <c r="C180" s="1446"/>
      <c r="D180" s="997" t="s">
        <v>2939</v>
      </c>
      <c r="E180" s="1213"/>
      <c r="F180" s="1130"/>
      <c r="G180" s="1130"/>
      <c r="H180" s="1130"/>
      <c r="I180" s="1133"/>
      <c r="J180" s="1323"/>
      <c r="K180" s="971"/>
      <c r="L180" s="972"/>
      <c r="M180" s="971"/>
      <c r="N180" s="972"/>
      <c r="O180" s="1424"/>
      <c r="P180" s="1371">
        <v>0</v>
      </c>
      <c r="Q180" s="1428"/>
      <c r="R180" s="1363"/>
      <c r="S180" s="1031"/>
      <c r="T180" s="1031"/>
      <c r="U180" s="1031"/>
      <c r="V180" s="1032"/>
      <c r="W180" s="1067"/>
      <c r="X180" s="1059"/>
      <c r="Y180" s="1059"/>
      <c r="Z180" s="1059"/>
      <c r="AA180" s="1060"/>
      <c r="AB180" s="1458"/>
      <c r="AC180" s="985"/>
      <c r="AD180" s="1458"/>
    </row>
    <row r="181" spans="1:30" ht="36" customHeight="1">
      <c r="A181" s="1430"/>
      <c r="B181" s="1440"/>
      <c r="C181" s="1446"/>
      <c r="D181" s="997" t="s">
        <v>2940</v>
      </c>
      <c r="E181" s="1130"/>
      <c r="F181" s="1130"/>
      <c r="G181" s="1130"/>
      <c r="H181" s="1130"/>
      <c r="I181" s="1180"/>
      <c r="J181" s="960"/>
      <c r="K181" s="961"/>
      <c r="L181" s="961"/>
      <c r="M181" s="1173"/>
      <c r="N181" s="975"/>
      <c r="O181" s="1424"/>
      <c r="P181" s="1370">
        <v>1.72</v>
      </c>
      <c r="Q181" s="1428"/>
      <c r="R181" s="1044"/>
      <c r="S181" s="1026"/>
      <c r="T181" s="1026"/>
      <c r="U181" s="1026"/>
      <c r="V181" s="1027"/>
      <c r="W181" s="1067"/>
      <c r="X181" s="1059"/>
      <c r="Y181" s="1059"/>
      <c r="Z181" s="1059"/>
      <c r="AA181" s="1060"/>
      <c r="AB181" s="1458"/>
      <c r="AC181" s="985"/>
      <c r="AD181" s="1458"/>
    </row>
    <row r="182" spans="1:30" ht="39.75" customHeight="1">
      <c r="A182" s="1430"/>
      <c r="B182" s="1440"/>
      <c r="C182" s="1446"/>
      <c r="D182" s="997" t="s">
        <v>2941</v>
      </c>
      <c r="E182" s="1137"/>
      <c r="F182" s="1153"/>
      <c r="G182" s="1208"/>
      <c r="H182" s="1101"/>
      <c r="I182" s="1102"/>
      <c r="J182" s="1212"/>
      <c r="K182" s="1153"/>
      <c r="L182" s="1008"/>
      <c r="M182" s="966"/>
      <c r="N182" s="1008"/>
      <c r="O182" s="1424"/>
      <c r="P182" s="1377">
        <v>0.33</v>
      </c>
      <c r="Q182" s="1428"/>
      <c r="R182" s="1205"/>
      <c r="S182" s="1033"/>
      <c r="T182" s="1205"/>
      <c r="U182" s="1033"/>
      <c r="V182" s="1029"/>
      <c r="W182" s="1206"/>
      <c r="X182" s="1062"/>
      <c r="Y182" s="1062"/>
      <c r="Z182" s="1062"/>
      <c r="AA182" s="1063"/>
      <c r="AB182" s="1458"/>
      <c r="AC182" s="1207"/>
      <c r="AD182" s="1458"/>
    </row>
    <row r="183" spans="1:30" ht="34.5" customHeight="1">
      <c r="A183" s="1430"/>
      <c r="B183" s="1440"/>
      <c r="C183" s="1446"/>
      <c r="D183" s="997" t="s">
        <v>2942</v>
      </c>
      <c r="E183" s="1137"/>
      <c r="F183" s="1208"/>
      <c r="G183" s="1208"/>
      <c r="H183" s="1101"/>
      <c r="I183" s="1189"/>
      <c r="J183" s="1212"/>
      <c r="K183" s="966"/>
      <c r="L183" s="1008"/>
      <c r="M183" s="966"/>
      <c r="N183" s="1332"/>
      <c r="O183" s="1424"/>
      <c r="P183" s="1369">
        <v>0.96</v>
      </c>
      <c r="Q183" s="1428"/>
      <c r="R183" s="1205"/>
      <c r="S183" s="1033"/>
      <c r="T183" s="1205"/>
      <c r="U183" s="1033"/>
      <c r="V183" s="1029"/>
      <c r="W183" s="1206"/>
      <c r="X183" s="1062"/>
      <c r="Y183" s="1062"/>
      <c r="Z183" s="1062"/>
      <c r="AA183" s="1063"/>
      <c r="AB183" s="1458"/>
      <c r="AC183" s="1207"/>
      <c r="AD183" s="1458"/>
    </row>
    <row r="184" spans="1:30" ht="36" customHeight="1" thickBot="1">
      <c r="A184" s="1430"/>
      <c r="B184" s="1441"/>
      <c r="C184" s="1447"/>
      <c r="D184" s="1002" t="s">
        <v>2830</v>
      </c>
      <c r="E184" s="1103" t="s">
        <v>2783</v>
      </c>
      <c r="F184" s="1104" t="s">
        <v>2783</v>
      </c>
      <c r="G184" s="1104" t="s">
        <v>2783</v>
      </c>
      <c r="H184" s="1104" t="s">
        <v>2783</v>
      </c>
      <c r="I184" s="1118" t="s">
        <v>2783</v>
      </c>
      <c r="J184" s="1103" t="s">
        <v>2783</v>
      </c>
      <c r="K184" s="1104" t="s">
        <v>2783</v>
      </c>
      <c r="L184" s="1104" t="s">
        <v>2783</v>
      </c>
      <c r="M184" s="1104" t="s">
        <v>2783</v>
      </c>
      <c r="N184" s="1145" t="s">
        <v>2783</v>
      </c>
      <c r="O184" s="1424"/>
      <c r="P184" s="1394" t="s">
        <v>2783</v>
      </c>
      <c r="Q184" s="1428"/>
      <c r="R184" s="1145"/>
      <c r="S184" s="1120"/>
      <c r="T184" s="1145"/>
      <c r="U184" s="1120"/>
      <c r="V184" s="1118"/>
      <c r="W184" s="1119"/>
      <c r="X184" s="1120"/>
      <c r="Y184" s="1120"/>
      <c r="Z184" s="1120"/>
      <c r="AA184" s="1118"/>
      <c r="AB184" s="1458"/>
      <c r="AC184" s="1118"/>
      <c r="AD184" s="1458"/>
    </row>
    <row r="185" spans="1:30" ht="36.75" customHeight="1">
      <c r="A185" s="1430"/>
      <c r="B185" s="1439">
        <v>19</v>
      </c>
      <c r="C185" s="1473" t="s">
        <v>2798</v>
      </c>
      <c r="D185" s="995" t="s">
        <v>2943</v>
      </c>
      <c r="E185" s="1140"/>
      <c r="F185" s="1124"/>
      <c r="G185" s="1124"/>
      <c r="H185" s="1124"/>
      <c r="I185" s="1168"/>
      <c r="J185" s="960"/>
      <c r="K185" s="961"/>
      <c r="L185" s="961"/>
      <c r="M185" s="961"/>
      <c r="N185" s="1305"/>
      <c r="O185" s="1424"/>
      <c r="P185" s="1396">
        <v>1</v>
      </c>
      <c r="Q185" s="1428"/>
      <c r="R185" s="1045"/>
      <c r="S185" s="1030"/>
      <c r="T185" s="1030"/>
      <c r="U185" s="1030"/>
      <c r="V185" s="1037"/>
      <c r="W185" s="1064"/>
      <c r="X185" s="1065"/>
      <c r="Y185" s="1065"/>
      <c r="Z185" s="1065"/>
      <c r="AA185" s="1066"/>
      <c r="AB185" s="1458"/>
      <c r="AC185" s="988"/>
      <c r="AD185" s="1458"/>
    </row>
    <row r="186" spans="1:30" ht="37.5" customHeight="1">
      <c r="A186" s="1430"/>
      <c r="B186" s="1440"/>
      <c r="C186" s="1474"/>
      <c r="D186" s="996" t="s">
        <v>2944</v>
      </c>
      <c r="E186" s="1128"/>
      <c r="F186" s="1098"/>
      <c r="G186" s="1098"/>
      <c r="H186" s="1098"/>
      <c r="I186" s="962"/>
      <c r="J186" s="960"/>
      <c r="K186" s="961"/>
      <c r="L186" s="961"/>
      <c r="M186" s="961"/>
      <c r="N186" s="1305"/>
      <c r="O186" s="1424"/>
      <c r="P186" s="1369">
        <v>1</v>
      </c>
      <c r="Q186" s="1428"/>
      <c r="R186" s="1044"/>
      <c r="S186" s="1026"/>
      <c r="T186" s="1026"/>
      <c r="U186" s="1026"/>
      <c r="V186" s="1027"/>
      <c r="W186" s="1067"/>
      <c r="X186" s="1059"/>
      <c r="Y186" s="1059"/>
      <c r="Z186" s="1059"/>
      <c r="AA186" s="1060"/>
      <c r="AB186" s="1458"/>
      <c r="AC186" s="991"/>
      <c r="AD186" s="1458"/>
    </row>
    <row r="187" spans="1:30" ht="48" customHeight="1">
      <c r="A187" s="1430"/>
      <c r="B187" s="1440"/>
      <c r="C187" s="1474"/>
      <c r="D187" s="996" t="s">
        <v>2945</v>
      </c>
      <c r="E187" s="1101" t="s">
        <v>2783</v>
      </c>
      <c r="F187" s="1101" t="s">
        <v>2783</v>
      </c>
      <c r="G187" s="1101" t="s">
        <v>2833</v>
      </c>
      <c r="H187" s="1101" t="s">
        <v>2783</v>
      </c>
      <c r="I187" s="1102" t="s">
        <v>2783</v>
      </c>
      <c r="J187" s="960"/>
      <c r="K187" s="961"/>
      <c r="L187" s="961"/>
      <c r="M187" s="961"/>
      <c r="N187" s="1305"/>
      <c r="O187" s="1424"/>
      <c r="P187" s="1369">
        <v>1</v>
      </c>
      <c r="Q187" s="1428"/>
      <c r="R187" s="1044"/>
      <c r="S187" s="1026"/>
      <c r="T187" s="1026"/>
      <c r="U187" s="1026"/>
      <c r="V187" s="1027"/>
      <c r="W187" s="1067"/>
      <c r="X187" s="1059"/>
      <c r="Y187" s="1081"/>
      <c r="Z187" s="1059"/>
      <c r="AA187" s="1060"/>
      <c r="AB187" s="1458"/>
      <c r="AC187" s="991"/>
      <c r="AD187" s="1458"/>
    </row>
    <row r="188" spans="1:30" ht="31.5" customHeight="1">
      <c r="A188" s="1430"/>
      <c r="B188" s="1440"/>
      <c r="C188" s="1474"/>
      <c r="D188" s="997" t="s">
        <v>2950</v>
      </c>
      <c r="E188" s="1159"/>
      <c r="F188" s="1098"/>
      <c r="G188" s="1098"/>
      <c r="H188" s="1098"/>
      <c r="I188" s="1099"/>
      <c r="J188" s="963"/>
      <c r="K188" s="961"/>
      <c r="L188" s="961"/>
      <c r="M188" s="961"/>
      <c r="N188" s="975"/>
      <c r="O188" s="1424"/>
      <c r="P188" s="1371">
        <v>0</v>
      </c>
      <c r="Q188" s="1428"/>
      <c r="R188" s="1044"/>
      <c r="S188" s="1026"/>
      <c r="T188" s="1026"/>
      <c r="U188" s="1026"/>
      <c r="V188" s="1027"/>
      <c r="W188" s="1067"/>
      <c r="X188" s="1059"/>
      <c r="Y188" s="1081"/>
      <c r="Z188" s="1059"/>
      <c r="AA188" s="1060"/>
      <c r="AB188" s="1458"/>
      <c r="AC188" s="985"/>
      <c r="AD188" s="1458"/>
    </row>
    <row r="189" spans="1:30" ht="30" customHeight="1">
      <c r="A189" s="1430"/>
      <c r="B189" s="1440"/>
      <c r="C189" s="1474"/>
      <c r="D189" s="996" t="s">
        <v>477</v>
      </c>
      <c r="E189" s="1130"/>
      <c r="F189" s="1130"/>
      <c r="G189" s="1209"/>
      <c r="H189" s="1130"/>
      <c r="I189" s="1133"/>
      <c r="J189" s="960"/>
      <c r="K189" s="961"/>
      <c r="L189" s="961"/>
      <c r="M189" s="961"/>
      <c r="N189" s="1305"/>
      <c r="O189" s="1424"/>
      <c r="P189" s="1374">
        <v>0.67</v>
      </c>
      <c r="Q189" s="1428"/>
      <c r="R189" s="1044"/>
      <c r="S189" s="1026"/>
      <c r="T189" s="1026"/>
      <c r="U189" s="1026"/>
      <c r="V189" s="1027"/>
      <c r="W189" s="1067"/>
      <c r="X189" s="1059"/>
      <c r="Y189" s="1081"/>
      <c r="Z189" s="1059"/>
      <c r="AA189" s="1060"/>
      <c r="AB189" s="1458"/>
      <c r="AC189" s="985"/>
      <c r="AD189" s="1458"/>
    </row>
    <row r="190" spans="1:30" ht="26.25" customHeight="1">
      <c r="A190" s="1430"/>
      <c r="B190" s="1440"/>
      <c r="C190" s="1474"/>
      <c r="D190" s="997" t="s">
        <v>2946</v>
      </c>
      <c r="E190" s="1130"/>
      <c r="F190" s="1130"/>
      <c r="G190" s="1130"/>
      <c r="H190" s="1181"/>
      <c r="I190" s="1133"/>
      <c r="J190" s="960"/>
      <c r="K190" s="961"/>
      <c r="L190" s="1157"/>
      <c r="M190" s="961"/>
      <c r="N190" s="975"/>
      <c r="O190" s="1424"/>
      <c r="P190" s="1368">
        <v>0.72</v>
      </c>
      <c r="Q190" s="1428"/>
      <c r="R190" s="1044"/>
      <c r="S190" s="1026"/>
      <c r="T190" s="1026"/>
      <c r="U190" s="1026"/>
      <c r="V190" s="1027"/>
      <c r="W190" s="1088"/>
      <c r="X190" s="1088"/>
      <c r="Y190" s="1088"/>
      <c r="Z190" s="1088"/>
      <c r="AA190" s="1088"/>
      <c r="AB190" s="1458"/>
      <c r="AC190" s="985"/>
      <c r="AD190" s="1458"/>
    </row>
    <row r="191" spans="1:30" ht="26.25" customHeight="1">
      <c r="A191" s="1430"/>
      <c r="B191" s="1440"/>
      <c r="C191" s="1474"/>
      <c r="D191" s="996" t="s">
        <v>2947</v>
      </c>
      <c r="E191" s="1130"/>
      <c r="F191" s="1130"/>
      <c r="G191" s="1209"/>
      <c r="H191" s="1130"/>
      <c r="I191" s="1133"/>
      <c r="J191" s="960"/>
      <c r="K191" s="961"/>
      <c r="L191" s="961"/>
      <c r="M191" s="961"/>
      <c r="N191" s="1305"/>
      <c r="O191" s="1424"/>
      <c r="P191" s="1370">
        <v>1.41</v>
      </c>
      <c r="Q191" s="1428"/>
      <c r="R191" s="1044"/>
      <c r="S191" s="1026"/>
      <c r="T191" s="1026"/>
      <c r="U191" s="1026"/>
      <c r="V191" s="1027"/>
      <c r="W191" s="1088"/>
      <c r="X191" s="1088"/>
      <c r="Y191" s="1088"/>
      <c r="Z191" s="1088"/>
      <c r="AA191" s="1201"/>
      <c r="AB191" s="1458"/>
      <c r="AC191" s="985"/>
      <c r="AD191" s="1458"/>
    </row>
    <row r="192" spans="1:30" ht="37.5" customHeight="1">
      <c r="A192" s="1430"/>
      <c r="B192" s="1440"/>
      <c r="C192" s="1474"/>
      <c r="D192" s="997" t="s">
        <v>2948</v>
      </c>
      <c r="E192" s="1170"/>
      <c r="F192" s="1130"/>
      <c r="G192" s="1130"/>
      <c r="H192" s="1130"/>
      <c r="I192" s="1133"/>
      <c r="J192" s="963"/>
      <c r="K192" s="961"/>
      <c r="L192" s="961"/>
      <c r="M192" s="961"/>
      <c r="N192" s="975"/>
      <c r="O192" s="1424"/>
      <c r="P192" s="1371">
        <v>0</v>
      </c>
      <c r="Q192" s="1428"/>
      <c r="R192" s="1044"/>
      <c r="S192" s="1026"/>
      <c r="T192" s="1026"/>
      <c r="U192" s="1026"/>
      <c r="V192" s="1027"/>
      <c r="W192" s="1088"/>
      <c r="X192" s="1088"/>
      <c r="Y192" s="1088"/>
      <c r="Z192" s="1088"/>
      <c r="AA192" s="1201"/>
      <c r="AB192" s="1458"/>
      <c r="AC192" s="985"/>
      <c r="AD192" s="1458"/>
    </row>
    <row r="193" spans="1:36" ht="33.75" customHeight="1">
      <c r="A193" s="1430"/>
      <c r="B193" s="1440"/>
      <c r="C193" s="1474"/>
      <c r="D193" s="997" t="s">
        <v>2949</v>
      </c>
      <c r="E193" s="1170"/>
      <c r="F193" s="1130"/>
      <c r="G193" s="1130"/>
      <c r="H193" s="1130"/>
      <c r="I193" s="1133"/>
      <c r="J193" s="963"/>
      <c r="K193" s="961"/>
      <c r="L193" s="961"/>
      <c r="M193" s="961"/>
      <c r="N193" s="975"/>
      <c r="O193" s="1424"/>
      <c r="P193" s="1371">
        <v>0</v>
      </c>
      <c r="Q193" s="1428"/>
      <c r="R193" s="1044"/>
      <c r="S193" s="1026"/>
      <c r="T193" s="1026"/>
      <c r="U193" s="1026"/>
      <c r="V193" s="1027"/>
      <c r="W193" s="1067"/>
      <c r="X193" s="1059"/>
      <c r="Y193" s="1059"/>
      <c r="Z193" s="1059"/>
      <c r="AA193" s="1060"/>
      <c r="AB193" s="1458"/>
      <c r="AC193" s="985"/>
      <c r="AD193" s="1458"/>
      <c r="AJ193" t="s">
        <v>331</v>
      </c>
    </row>
    <row r="194" spans="1:36" ht="33.75" customHeight="1" thickBot="1">
      <c r="A194" s="1430"/>
      <c r="B194" s="1441"/>
      <c r="C194" s="1475"/>
      <c r="D194" s="1002" t="s">
        <v>2830</v>
      </c>
      <c r="E194" s="1103" t="s">
        <v>2783</v>
      </c>
      <c r="F194" s="1104" t="s">
        <v>2783</v>
      </c>
      <c r="G194" s="1104" t="s">
        <v>2783</v>
      </c>
      <c r="H194" s="1104" t="s">
        <v>2783</v>
      </c>
      <c r="I194" s="1118" t="s">
        <v>2783</v>
      </c>
      <c r="J194" s="1103" t="s">
        <v>2783</v>
      </c>
      <c r="K194" s="1104" t="s">
        <v>2783</v>
      </c>
      <c r="L194" s="1104" t="s">
        <v>2783</v>
      </c>
      <c r="M194" s="1104" t="s">
        <v>2783</v>
      </c>
      <c r="N194" s="1145" t="s">
        <v>2783</v>
      </c>
      <c r="O194" s="1424"/>
      <c r="P194" s="1394" t="s">
        <v>2783</v>
      </c>
      <c r="Q194" s="1428"/>
      <c r="R194" s="1145"/>
      <c r="S194" s="1120"/>
      <c r="T194" s="1145"/>
      <c r="U194" s="1120"/>
      <c r="V194" s="1118"/>
      <c r="W194" s="1119"/>
      <c r="X194" s="1120"/>
      <c r="Y194" s="1145"/>
      <c r="Z194" s="1120"/>
      <c r="AA194" s="1118"/>
      <c r="AB194" s="1458"/>
      <c r="AC194" s="1202"/>
      <c r="AD194" s="1458"/>
    </row>
    <row r="195" spans="1:36" ht="39" customHeight="1">
      <c r="A195" s="1430"/>
      <c r="B195" s="1439">
        <v>20</v>
      </c>
      <c r="C195" s="1450" t="s">
        <v>2799</v>
      </c>
      <c r="D195" s="1155" t="s">
        <v>2951</v>
      </c>
      <c r="E195" s="1222"/>
      <c r="F195" s="1478" t="s">
        <v>2957</v>
      </c>
      <c r="G195" s="1479"/>
      <c r="H195" s="1479"/>
      <c r="I195" s="1480"/>
      <c r="J195" s="1418" t="s">
        <v>2957</v>
      </c>
      <c r="K195" s="1419"/>
      <c r="L195" s="1419"/>
      <c r="M195" s="1419"/>
      <c r="N195" s="1419"/>
      <c r="O195" s="1424"/>
      <c r="P195" s="1399">
        <v>0</v>
      </c>
      <c r="Q195" s="1428"/>
      <c r="R195" s="1042"/>
      <c r="S195" s="1041"/>
      <c r="T195" s="1042"/>
      <c r="U195" s="1041"/>
      <c r="V195" s="1043"/>
      <c r="W195" s="1068"/>
      <c r="X195" s="1068"/>
      <c r="Y195" s="1068"/>
      <c r="Z195" s="1068"/>
      <c r="AA195" s="1068"/>
      <c r="AB195" s="1458"/>
      <c r="AC195" s="984"/>
      <c r="AD195" s="1458"/>
    </row>
    <row r="196" spans="1:36" ht="33.75" customHeight="1">
      <c r="A196" s="1430"/>
      <c r="B196" s="1440"/>
      <c r="C196" s="1451"/>
      <c r="D196" s="997" t="s">
        <v>1290</v>
      </c>
      <c r="E196" s="1223"/>
      <c r="F196" s="1481" t="s">
        <v>2957</v>
      </c>
      <c r="G196" s="1482"/>
      <c r="H196" s="1482"/>
      <c r="I196" s="1483"/>
      <c r="J196" s="1420" t="s">
        <v>2957</v>
      </c>
      <c r="K196" s="1421"/>
      <c r="L196" s="1421"/>
      <c r="M196" s="1421"/>
      <c r="N196" s="1421"/>
      <c r="O196" s="1424"/>
      <c r="P196" s="1371">
        <v>0</v>
      </c>
      <c r="Q196" s="1428"/>
      <c r="R196" s="1044"/>
      <c r="S196" s="1026"/>
      <c r="T196" s="1026"/>
      <c r="U196" s="1026"/>
      <c r="V196" s="1027"/>
      <c r="W196" s="1067"/>
      <c r="X196" s="1059"/>
      <c r="Y196" s="1059"/>
      <c r="Z196" s="1059"/>
      <c r="AA196" s="1060"/>
      <c r="AB196" s="1458"/>
      <c r="AC196" s="978"/>
      <c r="AD196" s="1458"/>
    </row>
    <row r="197" spans="1:36" ht="35.25" customHeight="1">
      <c r="A197" s="1430"/>
      <c r="B197" s="1440"/>
      <c r="C197" s="1451"/>
      <c r="D197" s="997" t="s">
        <v>2952</v>
      </c>
      <c r="E197" s="1101" t="s">
        <v>2783</v>
      </c>
      <c r="F197" s="1101" t="s">
        <v>2783</v>
      </c>
      <c r="G197" s="1101" t="s">
        <v>2833</v>
      </c>
      <c r="H197" s="1101" t="s">
        <v>2783</v>
      </c>
      <c r="I197" s="1102" t="s">
        <v>2783</v>
      </c>
      <c r="J197" s="963"/>
      <c r="K197" s="961"/>
      <c r="L197" s="961"/>
      <c r="M197" s="961"/>
      <c r="N197" s="975"/>
      <c r="O197" s="1424"/>
      <c r="P197" s="1371">
        <v>0</v>
      </c>
      <c r="Q197" s="1428"/>
      <c r="R197" s="1044"/>
      <c r="S197" s="1026"/>
      <c r="T197" s="1026"/>
      <c r="U197" s="1026"/>
      <c r="V197" s="1027"/>
      <c r="W197" s="1067"/>
      <c r="X197" s="1059"/>
      <c r="Y197" s="1059"/>
      <c r="Z197" s="1059"/>
      <c r="AA197" s="1060"/>
      <c r="AB197" s="1458"/>
      <c r="AC197" s="978"/>
      <c r="AD197" s="1458"/>
    </row>
    <row r="198" spans="1:36" ht="38.25" customHeight="1">
      <c r="A198" s="1430"/>
      <c r="B198" s="1440"/>
      <c r="C198" s="1451"/>
      <c r="D198" s="997" t="s">
        <v>1300</v>
      </c>
      <c r="E198" s="1128"/>
      <c r="F198" s="1098"/>
      <c r="G198" s="1098"/>
      <c r="H198" s="1098"/>
      <c r="I198" s="962"/>
      <c r="J198" s="960"/>
      <c r="K198" s="961"/>
      <c r="L198" s="961"/>
      <c r="M198" s="961"/>
      <c r="N198" s="1305"/>
      <c r="O198" s="1424"/>
      <c r="P198" s="1369">
        <v>1</v>
      </c>
      <c r="Q198" s="1428"/>
      <c r="R198" s="1044"/>
      <c r="S198" s="1026"/>
      <c r="T198" s="1026"/>
      <c r="U198" s="1026"/>
      <c r="V198" s="1027"/>
      <c r="W198" s="1067"/>
      <c r="X198" s="1059"/>
      <c r="Y198" s="1059"/>
      <c r="Z198" s="1059"/>
      <c r="AA198" s="1060"/>
      <c r="AB198" s="1458"/>
      <c r="AC198" s="978"/>
      <c r="AD198" s="1458"/>
    </row>
    <row r="199" spans="1:36" ht="35.25" customHeight="1">
      <c r="A199" s="1430"/>
      <c r="B199" s="1440"/>
      <c r="C199" s="1451"/>
      <c r="D199" s="997" t="s">
        <v>1307</v>
      </c>
      <c r="E199" s="1128"/>
      <c r="F199" s="1098"/>
      <c r="G199" s="1098"/>
      <c r="H199" s="1098"/>
      <c r="I199" s="962"/>
      <c r="J199" s="960"/>
      <c r="K199" s="961"/>
      <c r="L199" s="961"/>
      <c r="M199" s="961"/>
      <c r="N199" s="1305"/>
      <c r="O199" s="1424"/>
      <c r="P199" s="1370">
        <v>1.94</v>
      </c>
      <c r="Q199" s="1428"/>
      <c r="R199" s="1044"/>
      <c r="S199" s="1026"/>
      <c r="T199" s="1026"/>
      <c r="U199" s="1026"/>
      <c r="V199" s="1027"/>
      <c r="W199" s="1067"/>
      <c r="X199" s="1059"/>
      <c r="Y199" s="1059"/>
      <c r="Z199" s="1059"/>
      <c r="AA199" s="1060"/>
      <c r="AB199" s="1458"/>
      <c r="AC199" s="978"/>
      <c r="AD199" s="1458"/>
    </row>
    <row r="200" spans="1:36" ht="48.75" customHeight="1">
      <c r="A200" s="1430"/>
      <c r="B200" s="1440"/>
      <c r="C200" s="1451"/>
      <c r="D200" s="997" t="s">
        <v>2953</v>
      </c>
      <c r="E200" s="1128"/>
      <c r="F200" s="1098"/>
      <c r="G200" s="1157"/>
      <c r="H200" s="1098"/>
      <c r="I200" s="1099"/>
      <c r="J200" s="960"/>
      <c r="K200" s="961"/>
      <c r="L200" s="961"/>
      <c r="M200" s="961"/>
      <c r="N200" s="1305"/>
      <c r="O200" s="1424"/>
      <c r="P200" s="1370">
        <v>2.66</v>
      </c>
      <c r="Q200" s="1428"/>
      <c r="R200" s="1044"/>
      <c r="S200" s="1026"/>
      <c r="T200" s="1026"/>
      <c r="U200" s="1026"/>
      <c r="V200" s="1027"/>
      <c r="W200" s="1067"/>
      <c r="X200" s="1059"/>
      <c r="Y200" s="1059"/>
      <c r="Z200" s="1059"/>
      <c r="AA200" s="1060"/>
      <c r="AB200" s="1458"/>
      <c r="AC200" s="978"/>
      <c r="AD200" s="1458"/>
    </row>
    <row r="201" spans="1:36" ht="48.75" customHeight="1">
      <c r="A201" s="1430"/>
      <c r="B201" s="1440"/>
      <c r="C201" s="1451"/>
      <c r="D201" s="997" t="s">
        <v>1423</v>
      </c>
      <c r="E201" s="1159"/>
      <c r="F201" s="1098"/>
      <c r="G201" s="1098"/>
      <c r="H201" s="1098"/>
      <c r="I201" s="1099"/>
      <c r="J201" s="963"/>
      <c r="K201" s="961"/>
      <c r="L201" s="961"/>
      <c r="M201" s="961"/>
      <c r="N201" s="975"/>
      <c r="O201" s="1424"/>
      <c r="P201" s="1371">
        <v>0.08</v>
      </c>
      <c r="Q201" s="1428"/>
      <c r="R201" s="1044"/>
      <c r="S201" s="1026"/>
      <c r="T201" s="1026"/>
      <c r="U201" s="1026"/>
      <c r="V201" s="1027"/>
      <c r="W201" s="1067"/>
      <c r="X201" s="1059"/>
      <c r="Y201" s="1059"/>
      <c r="Z201" s="1059"/>
      <c r="AA201" s="1060"/>
      <c r="AB201" s="1458"/>
      <c r="AC201" s="978"/>
      <c r="AD201" s="1458"/>
    </row>
    <row r="202" spans="1:36" ht="38.25" customHeight="1">
      <c r="A202" s="1430"/>
      <c r="B202" s="1440"/>
      <c r="C202" s="1451"/>
      <c r="D202" s="997" t="s">
        <v>1324</v>
      </c>
      <c r="E202" s="1128"/>
      <c r="F202" s="1098"/>
      <c r="G202" s="1098"/>
      <c r="H202" s="1098"/>
      <c r="I202" s="962"/>
      <c r="J202" s="960"/>
      <c r="K202" s="961"/>
      <c r="L202" s="961"/>
      <c r="M202" s="961"/>
      <c r="N202" s="1305"/>
      <c r="O202" s="1424"/>
      <c r="P202" s="1370">
        <v>2.68</v>
      </c>
      <c r="Q202" s="1428"/>
      <c r="R202" s="1044"/>
      <c r="S202" s="1026"/>
      <c r="T202" s="1026"/>
      <c r="U202" s="1026"/>
      <c r="V202" s="1027"/>
      <c r="W202" s="1067"/>
      <c r="X202" s="1059"/>
      <c r="Y202" s="1059"/>
      <c r="Z202" s="1059"/>
      <c r="AA202" s="1060"/>
      <c r="AB202" s="1458"/>
      <c r="AC202" s="978"/>
      <c r="AD202" s="1458"/>
    </row>
    <row r="203" spans="1:36" ht="48.75" customHeight="1">
      <c r="A203" s="1430"/>
      <c r="B203" s="1440"/>
      <c r="C203" s="1451"/>
      <c r="D203" s="997" t="s">
        <v>1327</v>
      </c>
      <c r="E203" s="1159"/>
      <c r="F203" s="1098"/>
      <c r="G203" s="1098"/>
      <c r="H203" s="1098"/>
      <c r="I203" s="1099"/>
      <c r="J203" s="963"/>
      <c r="K203" s="961"/>
      <c r="L203" s="961"/>
      <c r="M203" s="961"/>
      <c r="N203" s="975"/>
      <c r="O203" s="1424"/>
      <c r="P203" s="1371">
        <v>0</v>
      </c>
      <c r="Q203" s="1428"/>
      <c r="R203" s="1044"/>
      <c r="S203" s="1026"/>
      <c r="T203" s="1026"/>
      <c r="U203" s="1026"/>
      <c r="V203" s="1027"/>
      <c r="W203" s="1067"/>
      <c r="X203" s="1059"/>
      <c r="Y203" s="1059"/>
      <c r="Z203" s="1059"/>
      <c r="AA203" s="1060"/>
      <c r="AB203" s="1458"/>
      <c r="AC203" s="978"/>
      <c r="AD203" s="1458"/>
    </row>
    <row r="204" spans="1:36" ht="37.5" customHeight="1">
      <c r="A204" s="1430"/>
      <c r="B204" s="1440"/>
      <c r="C204" s="1451"/>
      <c r="D204" s="997" t="s">
        <v>1331</v>
      </c>
      <c r="E204" s="1128"/>
      <c r="F204" s="1098"/>
      <c r="G204" s="1098"/>
      <c r="H204" s="1098"/>
      <c r="I204" s="962"/>
      <c r="J204" s="960"/>
      <c r="K204" s="961"/>
      <c r="L204" s="961"/>
      <c r="M204" s="961"/>
      <c r="N204" s="1305"/>
      <c r="O204" s="1424"/>
      <c r="P204" s="1370">
        <v>1.54</v>
      </c>
      <c r="Q204" s="1428"/>
      <c r="R204" s="1044"/>
      <c r="S204" s="1026"/>
      <c r="T204" s="1026"/>
      <c r="U204" s="1026"/>
      <c r="V204" s="1027"/>
      <c r="W204" s="1067"/>
      <c r="X204" s="1059"/>
      <c r="Y204" s="1059"/>
      <c r="Z204" s="1059"/>
      <c r="AA204" s="1060"/>
      <c r="AB204" s="1458"/>
      <c r="AC204" s="978"/>
      <c r="AD204" s="1458"/>
    </row>
    <row r="205" spans="1:36" ht="36.75" customHeight="1">
      <c r="A205" s="1430"/>
      <c r="B205" s="1440"/>
      <c r="C205" s="1451"/>
      <c r="D205" s="997" t="s">
        <v>1338</v>
      </c>
      <c r="E205" s="1101" t="s">
        <v>2783</v>
      </c>
      <c r="F205" s="1101" t="s">
        <v>2783</v>
      </c>
      <c r="G205" s="1101" t="s">
        <v>2833</v>
      </c>
      <c r="H205" s="1101" t="s">
        <v>2783</v>
      </c>
      <c r="I205" s="1102" t="s">
        <v>2783</v>
      </c>
      <c r="J205" s="1324" t="s">
        <v>2783</v>
      </c>
      <c r="K205" s="1310" t="s">
        <v>2783</v>
      </c>
      <c r="L205" s="1235" t="s">
        <v>2783</v>
      </c>
      <c r="M205" s="1235" t="s">
        <v>2783</v>
      </c>
      <c r="N205" s="1306" t="s">
        <v>2783</v>
      </c>
      <c r="O205" s="1424"/>
      <c r="P205" s="1397" t="s">
        <v>2783</v>
      </c>
      <c r="Q205" s="1428"/>
      <c r="R205" s="1044"/>
      <c r="S205" s="1026"/>
      <c r="T205" s="1026"/>
      <c r="U205" s="1026"/>
      <c r="V205" s="1027"/>
      <c r="W205" s="1067"/>
      <c r="X205" s="1059"/>
      <c r="Y205" s="1059"/>
      <c r="Z205" s="1059"/>
      <c r="AA205" s="1060"/>
      <c r="AB205" s="1458"/>
      <c r="AC205" s="978"/>
      <c r="AD205" s="1458"/>
    </row>
    <row r="206" spans="1:36" ht="40.5" customHeight="1">
      <c r="A206" s="1430"/>
      <c r="B206" s="1440"/>
      <c r="C206" s="1451"/>
      <c r="D206" s="997" t="s">
        <v>1344</v>
      </c>
      <c r="E206" s="1128"/>
      <c r="F206" s="1098"/>
      <c r="G206" s="1098"/>
      <c r="H206" s="1098"/>
      <c r="I206" s="962"/>
      <c r="J206" s="960"/>
      <c r="K206" s="961"/>
      <c r="L206" s="961"/>
      <c r="M206" s="961"/>
      <c r="N206" s="1305"/>
      <c r="O206" s="1424"/>
      <c r="P206" s="1370">
        <v>1.54</v>
      </c>
      <c r="Q206" s="1428"/>
      <c r="R206" s="1044"/>
      <c r="S206" s="1026"/>
      <c r="T206" s="1026"/>
      <c r="U206" s="1026"/>
      <c r="V206" s="1027"/>
      <c r="W206" s="1067"/>
      <c r="X206" s="1059"/>
      <c r="Y206" s="1059"/>
      <c r="Z206" s="1059"/>
      <c r="AA206" s="1060"/>
      <c r="AB206" s="1458"/>
      <c r="AC206" s="978"/>
      <c r="AD206" s="1458"/>
    </row>
    <row r="207" spans="1:36" ht="36.75" customHeight="1">
      <c r="A207" s="1430"/>
      <c r="B207" s="1440"/>
      <c r="C207" s="1451"/>
      <c r="D207" s="997" t="s">
        <v>1353</v>
      </c>
      <c r="E207" s="1159"/>
      <c r="F207" s="1098"/>
      <c r="G207" s="1098"/>
      <c r="H207" s="1098"/>
      <c r="I207" s="1099"/>
      <c r="J207" s="1324" t="s">
        <v>2783</v>
      </c>
      <c r="K207" s="1310" t="s">
        <v>2783</v>
      </c>
      <c r="L207" s="1235" t="s">
        <v>2783</v>
      </c>
      <c r="M207" s="1235" t="s">
        <v>2783</v>
      </c>
      <c r="N207" s="1306" t="s">
        <v>2783</v>
      </c>
      <c r="O207" s="1424"/>
      <c r="P207" s="1371">
        <v>0</v>
      </c>
      <c r="Q207" s="1428"/>
      <c r="R207" s="1044"/>
      <c r="S207" s="1026"/>
      <c r="T207" s="1026"/>
      <c r="U207" s="1026"/>
      <c r="V207" s="1027"/>
      <c r="W207" s="1067"/>
      <c r="X207" s="1059"/>
      <c r="Y207" s="1059"/>
      <c r="Z207" s="1059"/>
      <c r="AA207" s="1060"/>
      <c r="AB207" s="1458"/>
      <c r="AC207" s="978"/>
      <c r="AD207" s="1458"/>
    </row>
    <row r="208" spans="1:36" ht="30" customHeight="1">
      <c r="A208" s="1430"/>
      <c r="B208" s="1440"/>
      <c r="C208" s="1451"/>
      <c r="D208" s="997" t="s">
        <v>1359</v>
      </c>
      <c r="E208" s="1159"/>
      <c r="F208" s="1098"/>
      <c r="G208" s="1098"/>
      <c r="H208" s="1098"/>
      <c r="I208" s="1099"/>
      <c r="J208" s="963"/>
      <c r="K208" s="961"/>
      <c r="L208" s="961"/>
      <c r="M208" s="961"/>
      <c r="N208" s="975"/>
      <c r="O208" s="1424"/>
      <c r="P208" s="1371">
        <v>0</v>
      </c>
      <c r="Q208" s="1428"/>
      <c r="R208" s="1044"/>
      <c r="S208" s="1026"/>
      <c r="T208" s="1026"/>
      <c r="U208" s="1026"/>
      <c r="V208" s="1027"/>
      <c r="W208" s="1067"/>
      <c r="X208" s="1059"/>
      <c r="Y208" s="1059"/>
      <c r="Z208" s="1059"/>
      <c r="AA208" s="1060"/>
      <c r="AB208" s="1458"/>
      <c r="AC208" s="978"/>
      <c r="AD208" s="1458"/>
    </row>
    <row r="209" spans="1:30" ht="48.75" customHeight="1">
      <c r="A209" s="1430"/>
      <c r="B209" s="1440"/>
      <c r="C209" s="1451"/>
      <c r="D209" s="997" t="s">
        <v>1364</v>
      </c>
      <c r="E209" s="1159"/>
      <c r="F209" s="1098"/>
      <c r="G209" s="1098"/>
      <c r="H209" s="1098"/>
      <c r="I209" s="1099"/>
      <c r="J209" s="1324" t="s">
        <v>2783</v>
      </c>
      <c r="K209" s="1310" t="s">
        <v>2783</v>
      </c>
      <c r="L209" s="1235" t="s">
        <v>2783</v>
      </c>
      <c r="M209" s="1235" t="s">
        <v>2783</v>
      </c>
      <c r="N209" s="1306" t="s">
        <v>2783</v>
      </c>
      <c r="O209" s="1424"/>
      <c r="P209" s="1371">
        <v>0</v>
      </c>
      <c r="Q209" s="1428"/>
      <c r="R209" s="1044"/>
      <c r="S209" s="1026"/>
      <c r="T209" s="1026"/>
      <c r="U209" s="1026"/>
      <c r="V209" s="1027"/>
      <c r="W209" s="1067"/>
      <c r="X209" s="1059"/>
      <c r="Y209" s="1059"/>
      <c r="Z209" s="1059"/>
      <c r="AA209" s="1060"/>
      <c r="AB209" s="1458"/>
      <c r="AC209" s="978"/>
      <c r="AD209" s="1458"/>
    </row>
    <row r="210" spans="1:30" ht="34.5" customHeight="1">
      <c r="A210" s="1430"/>
      <c r="B210" s="1440"/>
      <c r="C210" s="1451"/>
      <c r="D210" s="997" t="s">
        <v>2954</v>
      </c>
      <c r="E210" s="1128"/>
      <c r="F210" s="1098"/>
      <c r="G210" s="1098"/>
      <c r="H210" s="1098"/>
      <c r="I210" s="962"/>
      <c r="J210" s="1324" t="s">
        <v>2783</v>
      </c>
      <c r="K210" s="1310" t="s">
        <v>2783</v>
      </c>
      <c r="L210" s="1235" t="s">
        <v>2783</v>
      </c>
      <c r="M210" s="1235" t="s">
        <v>2783</v>
      </c>
      <c r="N210" s="1306" t="s">
        <v>2783</v>
      </c>
      <c r="O210" s="1424"/>
      <c r="P210" s="1371">
        <v>0.1</v>
      </c>
      <c r="Q210" s="1428"/>
      <c r="R210" s="1044"/>
      <c r="S210" s="1026"/>
      <c r="T210" s="1026"/>
      <c r="U210" s="1026"/>
      <c r="V210" s="1027"/>
      <c r="W210" s="1067"/>
      <c r="X210" s="1059"/>
      <c r="Y210" s="1059"/>
      <c r="Z210" s="1059"/>
      <c r="AA210" s="1060"/>
      <c r="AB210" s="1458"/>
      <c r="AC210" s="978"/>
      <c r="AD210" s="1458"/>
    </row>
    <row r="211" spans="1:30" ht="39" customHeight="1">
      <c r="A211" s="1430"/>
      <c r="B211" s="1440"/>
      <c r="C211" s="1451"/>
      <c r="D211" s="997" t="s">
        <v>2955</v>
      </c>
      <c r="E211" s="1128"/>
      <c r="F211" s="1098"/>
      <c r="G211" s="1098"/>
      <c r="H211" s="1098"/>
      <c r="I211" s="962"/>
      <c r="J211" s="960"/>
      <c r="K211" s="961"/>
      <c r="L211" s="961"/>
      <c r="M211" s="961"/>
      <c r="N211" s="1305"/>
      <c r="O211" s="1424"/>
      <c r="P211" s="1370">
        <v>2</v>
      </c>
      <c r="Q211" s="1428"/>
      <c r="R211" s="1044"/>
      <c r="S211" s="1026"/>
      <c r="T211" s="1026"/>
      <c r="U211" s="1026"/>
      <c r="V211" s="1027"/>
      <c r="W211" s="1067"/>
      <c r="X211" s="1059"/>
      <c r="Y211" s="1059"/>
      <c r="Z211" s="1059"/>
      <c r="AA211" s="1060"/>
      <c r="AB211" s="1458"/>
      <c r="AC211" s="978"/>
      <c r="AD211" s="1458"/>
    </row>
    <row r="212" spans="1:30" ht="48.75" customHeight="1">
      <c r="A212" s="1430"/>
      <c r="B212" s="1440"/>
      <c r="C212" s="1451"/>
      <c r="D212" s="997" t="s">
        <v>1385</v>
      </c>
      <c r="E212" s="1101" t="s">
        <v>2783</v>
      </c>
      <c r="F212" s="1101" t="s">
        <v>2783</v>
      </c>
      <c r="G212" s="1101" t="s">
        <v>2833</v>
      </c>
      <c r="H212" s="1101" t="s">
        <v>2783</v>
      </c>
      <c r="I212" s="1102" t="s">
        <v>2783</v>
      </c>
      <c r="J212" s="1324" t="s">
        <v>2783</v>
      </c>
      <c r="K212" s="1310" t="s">
        <v>2783</v>
      </c>
      <c r="L212" s="1235" t="s">
        <v>2783</v>
      </c>
      <c r="M212" s="1235" t="s">
        <v>2783</v>
      </c>
      <c r="N212" s="1306" t="s">
        <v>2783</v>
      </c>
      <c r="O212" s="1424"/>
      <c r="P212" s="1371">
        <v>0.02</v>
      </c>
      <c r="Q212" s="1428"/>
      <c r="R212" s="1044"/>
      <c r="S212" s="1026"/>
      <c r="T212" s="1026"/>
      <c r="U212" s="1026"/>
      <c r="V212" s="1027"/>
      <c r="W212" s="1067"/>
      <c r="X212" s="1059"/>
      <c r="Y212" s="1059"/>
      <c r="Z212" s="1059"/>
      <c r="AA212" s="1060"/>
      <c r="AB212" s="1458"/>
      <c r="AC212" s="978"/>
      <c r="AD212" s="1458"/>
    </row>
    <row r="213" spans="1:30" ht="27.75" customHeight="1">
      <c r="A213" s="1430"/>
      <c r="B213" s="1440"/>
      <c r="C213" s="1451"/>
      <c r="D213" s="997" t="s">
        <v>2956</v>
      </c>
      <c r="E213" s="1128"/>
      <c r="F213" s="1098"/>
      <c r="G213" s="1098"/>
      <c r="H213" s="1098"/>
      <c r="I213" s="962"/>
      <c r="J213" s="963"/>
      <c r="K213" s="961"/>
      <c r="L213" s="961"/>
      <c r="M213" s="961"/>
      <c r="N213" s="975"/>
      <c r="O213" s="1424"/>
      <c r="P213" s="1370">
        <v>1.35</v>
      </c>
      <c r="Q213" s="1428"/>
      <c r="R213" s="1044"/>
      <c r="S213" s="1026"/>
      <c r="T213" s="1026"/>
      <c r="U213" s="1026"/>
      <c r="V213" s="1027"/>
      <c r="W213" s="1067"/>
      <c r="X213" s="1059"/>
      <c r="Y213" s="1059"/>
      <c r="Z213" s="1059"/>
      <c r="AA213" s="1060"/>
      <c r="AB213" s="1458"/>
      <c r="AC213" s="978"/>
      <c r="AD213" s="1458"/>
    </row>
    <row r="214" spans="1:30" ht="41.25" customHeight="1">
      <c r="A214" s="1430"/>
      <c r="B214" s="1440"/>
      <c r="C214" s="1451"/>
      <c r="D214" s="997" t="s">
        <v>1401</v>
      </c>
      <c r="E214" s="1128"/>
      <c r="F214" s="1098"/>
      <c r="G214" s="1098"/>
      <c r="H214" s="1098"/>
      <c r="I214" s="962"/>
      <c r="J214" s="963"/>
      <c r="K214" s="961"/>
      <c r="L214" s="961"/>
      <c r="M214" s="961"/>
      <c r="N214" s="975"/>
      <c r="O214" s="1424"/>
      <c r="P214" s="1370">
        <v>1.35</v>
      </c>
      <c r="Q214" s="1428"/>
      <c r="R214" s="1044"/>
      <c r="S214" s="1026"/>
      <c r="T214" s="1026"/>
      <c r="U214" s="1026"/>
      <c r="V214" s="1027"/>
      <c r="W214" s="1067"/>
      <c r="X214" s="1059"/>
      <c r="Y214" s="1059"/>
      <c r="Z214" s="1059"/>
      <c r="AA214" s="1060"/>
      <c r="AB214" s="1458"/>
      <c r="AC214" s="978"/>
      <c r="AD214" s="1458"/>
    </row>
    <row r="215" spans="1:30" ht="38.25" customHeight="1" thickBot="1">
      <c r="A215" s="1430"/>
      <c r="B215" s="1441"/>
      <c r="C215" s="1452"/>
      <c r="D215" s="1002" t="s">
        <v>2830</v>
      </c>
      <c r="E215" s="1161"/>
      <c r="F215" s="1146"/>
      <c r="G215" s="1146"/>
      <c r="H215" s="1146"/>
      <c r="I215" s="967"/>
      <c r="J215" s="1162"/>
      <c r="K215" s="1146"/>
      <c r="L215" s="1146"/>
      <c r="M215" s="1146"/>
      <c r="N215" s="1314"/>
      <c r="O215" s="1424"/>
      <c r="P215" s="1375">
        <v>1</v>
      </c>
      <c r="Q215" s="1428"/>
      <c r="R215" s="1161"/>
      <c r="S215" s="1146"/>
      <c r="T215" s="1146"/>
      <c r="U215" s="1146"/>
      <c r="V215" s="1147"/>
      <c r="W215" s="1161"/>
      <c r="X215" s="1146"/>
      <c r="Y215" s="1146"/>
      <c r="Z215" s="1146"/>
      <c r="AA215" s="1147"/>
      <c r="AB215" s="1458"/>
      <c r="AC215" s="1150"/>
      <c r="AD215" s="1458"/>
    </row>
    <row r="216" spans="1:30" ht="36.75" customHeight="1">
      <c r="A216" s="1430"/>
      <c r="B216" s="1439">
        <v>21</v>
      </c>
      <c r="C216" s="1450" t="s">
        <v>2800</v>
      </c>
      <c r="D216" s="1155" t="s">
        <v>2958</v>
      </c>
      <c r="E216" s="1128"/>
      <c r="F216" s="1098"/>
      <c r="G216" s="1098"/>
      <c r="H216" s="1098"/>
      <c r="I216" s="962"/>
      <c r="J216" s="960"/>
      <c r="K216" s="961"/>
      <c r="L216" s="961"/>
      <c r="M216" s="961"/>
      <c r="N216" s="1305"/>
      <c r="O216" s="1424"/>
      <c r="P216" s="1367">
        <v>1.06</v>
      </c>
      <c r="Q216" s="1428"/>
      <c r="R216" s="1045"/>
      <c r="S216" s="1030"/>
      <c r="T216" s="1030"/>
      <c r="U216" s="1030"/>
      <c r="V216" s="1037"/>
      <c r="W216" s="1067"/>
      <c r="X216" s="1059"/>
      <c r="Y216" s="1059"/>
      <c r="Z216" s="1059"/>
      <c r="AA216" s="1060"/>
      <c r="AB216" s="1458"/>
      <c r="AC216" s="988"/>
      <c r="AD216" s="1458"/>
    </row>
    <row r="217" spans="1:30" ht="34.5" customHeight="1">
      <c r="A217" s="1430"/>
      <c r="B217" s="1440"/>
      <c r="C217" s="1451"/>
      <c r="D217" s="997" t="s">
        <v>2959</v>
      </c>
      <c r="E217" s="1128"/>
      <c r="F217" s="1098"/>
      <c r="G217" s="1098"/>
      <c r="H217" s="1173"/>
      <c r="I217" s="1099"/>
      <c r="J217" s="960"/>
      <c r="K217" s="961"/>
      <c r="L217" s="961"/>
      <c r="M217" s="1173"/>
      <c r="N217" s="975"/>
      <c r="O217" s="1424"/>
      <c r="P217" s="1368">
        <v>0.8</v>
      </c>
      <c r="Q217" s="1428"/>
      <c r="R217" s="1044"/>
      <c r="S217" s="1026"/>
      <c r="T217" s="1040"/>
      <c r="U217" s="1026"/>
      <c r="V217" s="1027"/>
      <c r="W217" s="1067"/>
      <c r="X217" s="1059"/>
      <c r="Y217" s="1059"/>
      <c r="Z217" s="1059"/>
      <c r="AA217" s="1060"/>
      <c r="AB217" s="1458"/>
      <c r="AC217" s="985"/>
      <c r="AD217" s="1458"/>
    </row>
    <row r="218" spans="1:30" ht="38.25" customHeight="1">
      <c r="A218" s="1430"/>
      <c r="B218" s="1440"/>
      <c r="C218" s="1451"/>
      <c r="D218" s="997" t="s">
        <v>2960</v>
      </c>
      <c r="E218" s="1128"/>
      <c r="F218" s="1098"/>
      <c r="G218" s="1098"/>
      <c r="H218" s="1098"/>
      <c r="I218" s="962"/>
      <c r="J218" s="960"/>
      <c r="K218" s="961"/>
      <c r="L218" s="961"/>
      <c r="M218" s="961"/>
      <c r="N218" s="1305"/>
      <c r="O218" s="1424"/>
      <c r="P218" s="1370">
        <v>4.08</v>
      </c>
      <c r="Q218" s="1428"/>
      <c r="R218" s="1044"/>
      <c r="S218" s="1026"/>
      <c r="T218" s="1040"/>
      <c r="U218" s="1026"/>
      <c r="V218" s="1027"/>
      <c r="W218" s="1067"/>
      <c r="X218" s="1059"/>
      <c r="Y218" s="1059"/>
      <c r="Z218" s="1059"/>
      <c r="AA218" s="1060"/>
      <c r="AB218" s="1458"/>
      <c r="AC218" s="985"/>
      <c r="AD218" s="1458"/>
    </row>
    <row r="219" spans="1:30" ht="34.5" customHeight="1">
      <c r="A219" s="1430"/>
      <c r="B219" s="1440"/>
      <c r="C219" s="1451"/>
      <c r="D219" s="997" t="s">
        <v>2961</v>
      </c>
      <c r="E219" s="1128"/>
      <c r="F219" s="1098"/>
      <c r="G219" s="1098"/>
      <c r="H219" s="1173"/>
      <c r="I219" s="1099"/>
      <c r="J219" s="963"/>
      <c r="K219" s="961"/>
      <c r="L219" s="961"/>
      <c r="M219" s="961"/>
      <c r="N219" s="975"/>
      <c r="O219" s="1424"/>
      <c r="P219" s="1377">
        <v>0.45</v>
      </c>
      <c r="Q219" s="1428"/>
      <c r="R219" s="1044"/>
      <c r="S219" s="1026"/>
      <c r="T219" s="1040"/>
      <c r="U219" s="1026"/>
      <c r="V219" s="1027"/>
      <c r="W219" s="1068"/>
      <c r="X219" s="1068"/>
      <c r="Y219" s="1068"/>
      <c r="Z219" s="1068"/>
      <c r="AA219" s="1068"/>
      <c r="AB219" s="1458"/>
      <c r="AC219" s="985"/>
      <c r="AD219" s="1458"/>
    </row>
    <row r="220" spans="1:30" ht="38.25" customHeight="1">
      <c r="A220" s="1430"/>
      <c r="B220" s="1440"/>
      <c r="C220" s="1451"/>
      <c r="D220" s="997" t="s">
        <v>2962</v>
      </c>
      <c r="E220" s="1128"/>
      <c r="F220" s="1098"/>
      <c r="G220" s="1098"/>
      <c r="H220" s="1098"/>
      <c r="I220" s="962"/>
      <c r="J220" s="963"/>
      <c r="K220" s="961"/>
      <c r="L220" s="961"/>
      <c r="M220" s="961"/>
      <c r="N220" s="975"/>
      <c r="O220" s="1424"/>
      <c r="P220" s="1374">
        <v>0.56999999999999995</v>
      </c>
      <c r="Q220" s="1428"/>
      <c r="R220" s="1044"/>
      <c r="S220" s="1026"/>
      <c r="T220" s="1026"/>
      <c r="U220" s="1026"/>
      <c r="V220" s="1027"/>
      <c r="W220" s="1067"/>
      <c r="X220" s="1059"/>
      <c r="Y220" s="1059"/>
      <c r="Z220" s="1059"/>
      <c r="AA220" s="1060"/>
      <c r="AB220" s="1458"/>
      <c r="AC220" s="985"/>
      <c r="AD220" s="1458"/>
    </row>
    <row r="221" spans="1:30" ht="38.25" customHeight="1" thickBot="1">
      <c r="A221" s="1430"/>
      <c r="B221" s="1441"/>
      <c r="C221" s="1452"/>
      <c r="D221" s="1002" t="s">
        <v>2830</v>
      </c>
      <c r="E221" s="1104"/>
      <c r="F221" s="1104"/>
      <c r="G221" s="1104"/>
      <c r="H221" s="1104"/>
      <c r="I221" s="968"/>
      <c r="J221" s="1119"/>
      <c r="K221" s="1120"/>
      <c r="L221" s="1145"/>
      <c r="M221" s="1120"/>
      <c r="N221" s="1344"/>
      <c r="O221" s="1424"/>
      <c r="P221" s="1372">
        <v>1</v>
      </c>
      <c r="Q221" s="1428"/>
      <c r="R221" s="1161"/>
      <c r="S221" s="1146"/>
      <c r="T221" s="1146"/>
      <c r="U221" s="1146"/>
      <c r="V221" s="1147"/>
      <c r="W221" s="1104"/>
      <c r="X221" s="1104"/>
      <c r="Y221" s="1104"/>
      <c r="Z221" s="1104"/>
      <c r="AA221" s="1104"/>
      <c r="AB221" s="1458"/>
      <c r="AC221" s="1202"/>
      <c r="AD221" s="1458"/>
    </row>
    <row r="222" spans="1:30" ht="46.5" customHeight="1">
      <c r="A222" s="1430"/>
      <c r="B222" s="1439"/>
      <c r="C222" s="1450" t="s">
        <v>2801</v>
      </c>
      <c r="D222" s="1160" t="s">
        <v>2965</v>
      </c>
      <c r="E222" s="1140"/>
      <c r="F222" s="1153"/>
      <c r="G222" s="1124"/>
      <c r="H222" s="1124"/>
      <c r="I222" s="1125"/>
      <c r="J222" s="960"/>
      <c r="K222" s="961"/>
      <c r="L222" s="961"/>
      <c r="M222" s="961"/>
      <c r="N222" s="974"/>
      <c r="O222" s="1423"/>
      <c r="P222" s="1354"/>
      <c r="Q222" s="1427"/>
      <c r="R222" s="1045"/>
      <c r="S222" s="1030"/>
      <c r="T222" s="1030"/>
      <c r="U222" s="1030"/>
      <c r="V222" s="1037"/>
      <c r="W222" s="1067"/>
      <c r="X222" s="1059"/>
      <c r="Y222" s="1059"/>
      <c r="Z222" s="1059"/>
      <c r="AA222" s="1060"/>
      <c r="AB222" s="1458"/>
      <c r="AC222" s="988"/>
      <c r="AD222" s="1458"/>
    </row>
    <row r="223" spans="1:30" ht="37.5" customHeight="1">
      <c r="A223" s="1430"/>
      <c r="B223" s="1440"/>
      <c r="C223" s="1451"/>
      <c r="D223" s="999" t="s">
        <v>2966</v>
      </c>
      <c r="E223" s="1158"/>
      <c r="F223" s="1098"/>
      <c r="G223" s="1098"/>
      <c r="H223" s="1098"/>
      <c r="I223" s="1099"/>
      <c r="J223" s="960"/>
      <c r="K223" s="961"/>
      <c r="L223" s="961"/>
      <c r="M223" s="961"/>
      <c r="N223" s="975"/>
      <c r="O223" s="1423"/>
      <c r="P223" s="1350"/>
      <c r="Q223" s="1427"/>
      <c r="R223" s="1044"/>
      <c r="S223" s="1026"/>
      <c r="T223" s="1026"/>
      <c r="U223" s="1026"/>
      <c r="V223" s="1027"/>
      <c r="W223" s="1067"/>
      <c r="X223" s="1059"/>
      <c r="Y223" s="1059"/>
      <c r="Z223" s="1059"/>
      <c r="AA223" s="1060"/>
      <c r="AB223" s="1458"/>
      <c r="AC223" s="985"/>
      <c r="AD223" s="1458"/>
    </row>
    <row r="224" spans="1:30" ht="29.25" customHeight="1">
      <c r="A224" s="1430"/>
      <c r="B224" s="1440"/>
      <c r="C224" s="1451"/>
      <c r="D224" s="999" t="s">
        <v>2967</v>
      </c>
      <c r="E224" s="1158"/>
      <c r="F224" s="1098"/>
      <c r="G224" s="1098"/>
      <c r="H224" s="1098"/>
      <c r="I224" s="1099"/>
      <c r="J224" s="960"/>
      <c r="K224" s="961"/>
      <c r="L224" s="961"/>
      <c r="M224" s="961"/>
      <c r="N224" s="975"/>
      <c r="O224" s="1423"/>
      <c r="P224" s="1350"/>
      <c r="Q224" s="1427"/>
      <c r="R224" s="1044"/>
      <c r="S224" s="1026"/>
      <c r="T224" s="1026"/>
      <c r="U224" s="1026"/>
      <c r="V224" s="1027"/>
      <c r="W224" s="1067"/>
      <c r="X224" s="1059"/>
      <c r="Y224" s="1059"/>
      <c r="Z224" s="1059"/>
      <c r="AA224" s="1060"/>
      <c r="AB224" s="1458"/>
      <c r="AC224" s="985"/>
      <c r="AD224" s="1458"/>
    </row>
    <row r="225" spans="1:30" ht="32.25" customHeight="1">
      <c r="A225" s="1430"/>
      <c r="B225" s="1440"/>
      <c r="C225" s="1451"/>
      <c r="D225" s="999" t="s">
        <v>2968</v>
      </c>
      <c r="E225" s="1128"/>
      <c r="F225" s="1098"/>
      <c r="G225" s="1098"/>
      <c r="H225" s="1098"/>
      <c r="I225" s="962"/>
      <c r="J225" s="960"/>
      <c r="K225" s="961"/>
      <c r="L225" s="961"/>
      <c r="M225" s="961"/>
      <c r="N225" s="975"/>
      <c r="O225" s="1423"/>
      <c r="P225" s="1350"/>
      <c r="Q225" s="1427"/>
      <c r="R225" s="1044"/>
      <c r="S225" s="1026"/>
      <c r="T225" s="1026"/>
      <c r="U225" s="1026"/>
      <c r="V225" s="1027"/>
      <c r="W225" s="1067"/>
      <c r="X225" s="1059"/>
      <c r="Y225" s="1059"/>
      <c r="Z225" s="1059"/>
      <c r="AA225" s="1060"/>
      <c r="AB225" s="1458"/>
      <c r="AC225" s="985"/>
      <c r="AD225" s="1458"/>
    </row>
    <row r="226" spans="1:30" ht="29.25" customHeight="1">
      <c r="A226" s="1430"/>
      <c r="B226" s="1440"/>
      <c r="C226" s="1451"/>
      <c r="D226" s="999" t="s">
        <v>2969</v>
      </c>
      <c r="E226" s="1128"/>
      <c r="F226" s="1098"/>
      <c r="G226" s="1098"/>
      <c r="H226" s="1173"/>
      <c r="I226" s="1099"/>
      <c r="J226" s="960"/>
      <c r="K226" s="961"/>
      <c r="L226" s="961"/>
      <c r="M226" s="961"/>
      <c r="N226" s="975"/>
      <c r="O226" s="1423"/>
      <c r="P226" s="1350"/>
      <c r="Q226" s="1427"/>
      <c r="R226" s="1044"/>
      <c r="S226" s="1026"/>
      <c r="T226" s="1026"/>
      <c r="U226" s="1026"/>
      <c r="V226" s="1027"/>
      <c r="W226" s="1067"/>
      <c r="X226" s="1059"/>
      <c r="Y226" s="1059"/>
      <c r="Z226" s="1059"/>
      <c r="AA226" s="1060"/>
      <c r="AB226" s="1458"/>
      <c r="AC226" s="985"/>
      <c r="AD226" s="1458"/>
    </row>
    <row r="227" spans="1:30" ht="29.25" customHeight="1">
      <c r="A227" s="1430"/>
      <c r="B227" s="1440"/>
      <c r="C227" s="1451"/>
      <c r="D227" s="999" t="s">
        <v>2970</v>
      </c>
      <c r="E227" s="1128"/>
      <c r="F227" s="1098"/>
      <c r="G227" s="1098"/>
      <c r="H227" s="1098"/>
      <c r="I227" s="962"/>
      <c r="J227" s="960"/>
      <c r="K227" s="961"/>
      <c r="L227" s="961"/>
      <c r="M227" s="961"/>
      <c r="N227" s="975"/>
      <c r="O227" s="1423"/>
      <c r="P227" s="1350"/>
      <c r="Q227" s="1427"/>
      <c r="R227" s="1044"/>
      <c r="S227" s="1026"/>
      <c r="T227" s="1026"/>
      <c r="U227" s="1026"/>
      <c r="V227" s="1027"/>
      <c r="W227" s="1067"/>
      <c r="X227" s="1059"/>
      <c r="Y227" s="1059"/>
      <c r="Z227" s="1059"/>
      <c r="AA227" s="1060"/>
      <c r="AB227" s="1458"/>
      <c r="AC227" s="985"/>
      <c r="AD227" s="1458"/>
    </row>
    <row r="228" spans="1:30" ht="29.25" customHeight="1">
      <c r="A228" s="1430"/>
      <c r="B228" s="1440"/>
      <c r="C228" s="1451"/>
      <c r="D228" s="999" t="s">
        <v>2971</v>
      </c>
      <c r="E228" s="1158"/>
      <c r="F228" s="1098"/>
      <c r="G228" s="1098"/>
      <c r="H228" s="1098"/>
      <c r="I228" s="1099"/>
      <c r="J228" s="960"/>
      <c r="K228" s="961"/>
      <c r="L228" s="961"/>
      <c r="M228" s="961"/>
      <c r="N228" s="975"/>
      <c r="O228" s="1423"/>
      <c r="P228" s="1350"/>
      <c r="Q228" s="1427"/>
      <c r="R228" s="1044"/>
      <c r="S228" s="1026"/>
      <c r="T228" s="1026"/>
      <c r="U228" s="1026"/>
      <c r="V228" s="1027"/>
      <c r="W228" s="1067"/>
      <c r="X228" s="1059"/>
      <c r="Y228" s="1059"/>
      <c r="Z228" s="1059"/>
      <c r="AA228" s="1060"/>
      <c r="AB228" s="1458"/>
      <c r="AC228" s="985"/>
      <c r="AD228" s="1458"/>
    </row>
    <row r="229" spans="1:30" ht="36" customHeight="1" thickBot="1">
      <c r="A229" s="1430"/>
      <c r="B229" s="1441"/>
      <c r="C229" s="1452"/>
      <c r="D229" s="1002" t="s">
        <v>2830</v>
      </c>
      <c r="E229" s="1145"/>
      <c r="F229" s="1120"/>
      <c r="G229" s="1145"/>
      <c r="H229" s="1120"/>
      <c r="I229" s="968"/>
      <c r="J229" s="1119"/>
      <c r="K229" s="1120"/>
      <c r="L229" s="1145"/>
      <c r="M229" s="1120"/>
      <c r="N229" s="1145"/>
      <c r="O229" s="1423"/>
      <c r="P229" s="1353"/>
      <c r="Q229" s="1427"/>
      <c r="R229" s="1161"/>
      <c r="S229" s="1146"/>
      <c r="T229" s="1146"/>
      <c r="U229" s="1146"/>
      <c r="V229" s="1147"/>
      <c r="W229" s="1104"/>
      <c r="X229" s="1104"/>
      <c r="Y229" s="1104"/>
      <c r="Z229" s="1104"/>
      <c r="AA229" s="1118"/>
      <c r="AB229" s="1458"/>
      <c r="AC229" s="1202"/>
      <c r="AD229" s="1458"/>
    </row>
    <row r="230" spans="1:30" ht="38.25" customHeight="1">
      <c r="A230" s="1430"/>
      <c r="B230" s="1439">
        <v>23</v>
      </c>
      <c r="C230" s="1450" t="s">
        <v>566</v>
      </c>
      <c r="D230" s="995" t="s">
        <v>2983</v>
      </c>
      <c r="E230" s="1140"/>
      <c r="F230" s="1124"/>
      <c r="G230" s="1124"/>
      <c r="H230" s="1124"/>
      <c r="I230" s="1168"/>
      <c r="J230" s="1342"/>
      <c r="K230" s="964"/>
      <c r="L230" s="964"/>
      <c r="M230" s="964"/>
      <c r="N230" s="1013"/>
      <c r="O230" s="1424"/>
      <c r="P230" s="1396">
        <v>0.91</v>
      </c>
      <c r="Q230" s="1428"/>
      <c r="R230" s="1045"/>
      <c r="S230" s="1030"/>
      <c r="T230" s="1030"/>
      <c r="U230" s="1030"/>
      <c r="V230" s="1037"/>
      <c r="W230" s="1067"/>
      <c r="X230" s="1059"/>
      <c r="Y230" s="1059"/>
      <c r="Z230" s="1059"/>
      <c r="AA230" s="1060"/>
      <c r="AB230" s="1458"/>
      <c r="AC230" s="988"/>
      <c r="AD230" s="1458"/>
    </row>
    <row r="231" spans="1:30" ht="36" customHeight="1">
      <c r="A231" s="1430"/>
      <c r="B231" s="1440"/>
      <c r="C231" s="1451"/>
      <c r="D231" s="996" t="s">
        <v>2972</v>
      </c>
      <c r="E231" s="1128"/>
      <c r="F231" s="1098"/>
      <c r="G231" s="1098"/>
      <c r="H231" s="1098"/>
      <c r="I231" s="962"/>
      <c r="J231" s="1159"/>
      <c r="K231" s="961"/>
      <c r="L231" s="961"/>
      <c r="M231" s="961"/>
      <c r="N231" s="975"/>
      <c r="O231" s="1424"/>
      <c r="P231" s="1370">
        <v>1.22</v>
      </c>
      <c r="Q231" s="1428"/>
      <c r="R231" s="1044"/>
      <c r="S231" s="1026"/>
      <c r="T231" s="1026"/>
      <c r="U231" s="1026"/>
      <c r="V231" s="1027"/>
      <c r="W231" s="1067"/>
      <c r="X231" s="1059"/>
      <c r="Y231" s="1059"/>
      <c r="Z231" s="1059"/>
      <c r="AA231" s="1060"/>
      <c r="AB231" s="1458"/>
      <c r="AC231" s="992"/>
      <c r="AD231" s="1458"/>
    </row>
    <row r="232" spans="1:30" ht="40.5" customHeight="1">
      <c r="A232" s="1430"/>
      <c r="B232" s="1440"/>
      <c r="C232" s="1451"/>
      <c r="D232" s="996" t="s">
        <v>2984</v>
      </c>
      <c r="E232" s="1128"/>
      <c r="F232" s="1098"/>
      <c r="G232" s="1098"/>
      <c r="H232" s="1098"/>
      <c r="I232" s="962"/>
      <c r="J232" s="1159"/>
      <c r="K232" s="961"/>
      <c r="L232" s="961"/>
      <c r="M232" s="961"/>
      <c r="N232" s="975"/>
      <c r="O232" s="1424"/>
      <c r="P232" s="1370">
        <v>1.19</v>
      </c>
      <c r="Q232" s="1428"/>
      <c r="R232" s="1044"/>
      <c r="S232" s="1026"/>
      <c r="T232" s="1026"/>
      <c r="U232" s="1026"/>
      <c r="V232" s="1027"/>
      <c r="W232" s="1067"/>
      <c r="X232" s="1059"/>
      <c r="Y232" s="1059"/>
      <c r="Z232" s="1059"/>
      <c r="AA232" s="1060"/>
      <c r="AB232" s="1458"/>
      <c r="AC232" s="985"/>
      <c r="AD232" s="1458"/>
    </row>
    <row r="233" spans="1:30" ht="40.5" customHeight="1">
      <c r="A233" s="1430"/>
      <c r="B233" s="1440"/>
      <c r="C233" s="1451"/>
      <c r="D233" s="996" t="s">
        <v>2973</v>
      </c>
      <c r="E233" s="1128"/>
      <c r="F233" s="1098"/>
      <c r="G233" s="1157"/>
      <c r="H233" s="1098"/>
      <c r="I233" s="1099"/>
      <c r="J233" s="1159"/>
      <c r="K233" s="961"/>
      <c r="L233" s="961"/>
      <c r="M233" s="961"/>
      <c r="N233" s="975"/>
      <c r="O233" s="1424"/>
      <c r="P233" s="1371">
        <v>0.28000000000000003</v>
      </c>
      <c r="Q233" s="1428"/>
      <c r="R233" s="1044"/>
      <c r="S233" s="1026"/>
      <c r="T233" s="1026"/>
      <c r="U233" s="1026"/>
      <c r="V233" s="1027"/>
      <c r="W233" s="1067"/>
      <c r="X233" s="1059"/>
      <c r="Y233" s="1059"/>
      <c r="Z233" s="1059"/>
      <c r="AA233" s="1060"/>
      <c r="AB233" s="1458"/>
      <c r="AC233" s="985"/>
      <c r="AD233" s="1458"/>
    </row>
    <row r="234" spans="1:30" ht="40.5" customHeight="1">
      <c r="A234" s="1430"/>
      <c r="B234" s="1440"/>
      <c r="C234" s="1451"/>
      <c r="D234" s="996" t="s">
        <v>2974</v>
      </c>
      <c r="E234" s="1159"/>
      <c r="F234" s="1098"/>
      <c r="G234" s="1098"/>
      <c r="H234" s="1098"/>
      <c r="I234" s="1099"/>
      <c r="J234" s="1159"/>
      <c r="K234" s="961"/>
      <c r="L234" s="961"/>
      <c r="M234" s="961"/>
      <c r="N234" s="975"/>
      <c r="O234" s="1424"/>
      <c r="P234" s="1371">
        <v>0.11</v>
      </c>
      <c r="Q234" s="1428"/>
      <c r="R234" s="1044"/>
      <c r="S234" s="1026"/>
      <c r="T234" s="1026"/>
      <c r="U234" s="1026"/>
      <c r="V234" s="1027"/>
      <c r="W234" s="1067"/>
      <c r="X234" s="1059"/>
      <c r="Y234" s="1059"/>
      <c r="Z234" s="1059"/>
      <c r="AA234" s="1060"/>
      <c r="AB234" s="1458"/>
      <c r="AC234" s="985"/>
      <c r="AD234" s="1458"/>
    </row>
    <row r="235" spans="1:30" ht="40.5" customHeight="1">
      <c r="A235" s="1430"/>
      <c r="B235" s="1440"/>
      <c r="C235" s="1451"/>
      <c r="D235" s="996" t="s">
        <v>2975</v>
      </c>
      <c r="E235" s="1128"/>
      <c r="F235" s="1098"/>
      <c r="G235" s="1098"/>
      <c r="H235" s="1098"/>
      <c r="I235" s="962"/>
      <c r="J235" s="973"/>
      <c r="K235" s="1153"/>
      <c r="L235" s="961"/>
      <c r="M235" s="961"/>
      <c r="N235" s="975"/>
      <c r="O235" s="1424"/>
      <c r="P235" s="1370">
        <v>4</v>
      </c>
      <c r="Q235" s="1428"/>
      <c r="R235" s="1044"/>
      <c r="S235" s="1026"/>
      <c r="T235" s="1026"/>
      <c r="U235" s="1026"/>
      <c r="V235" s="1027"/>
      <c r="W235" s="1067"/>
      <c r="X235" s="1059"/>
      <c r="Y235" s="1059"/>
      <c r="Z235" s="1059"/>
      <c r="AA235" s="1060"/>
      <c r="AB235" s="1458"/>
      <c r="AC235" s="985"/>
      <c r="AD235" s="1458"/>
    </row>
    <row r="236" spans="1:30" ht="40.5" customHeight="1">
      <c r="A236" s="1430"/>
      <c r="B236" s="1440"/>
      <c r="C236" s="1451"/>
      <c r="D236" s="996" t="s">
        <v>2976</v>
      </c>
      <c r="E236" s="1128"/>
      <c r="F236" s="1098"/>
      <c r="G236" s="1098"/>
      <c r="H236" s="1098"/>
      <c r="I236" s="962"/>
      <c r="J236" s="1159"/>
      <c r="K236" s="961"/>
      <c r="L236" s="961"/>
      <c r="M236" s="961"/>
      <c r="N236" s="975"/>
      <c r="O236" s="1424"/>
      <c r="P236" s="1370">
        <v>1.33</v>
      </c>
      <c r="Q236" s="1428"/>
      <c r="R236" s="1044"/>
      <c r="S236" s="1026"/>
      <c r="T236" s="1026"/>
      <c r="U236" s="1026"/>
      <c r="V236" s="1027"/>
      <c r="W236" s="1067"/>
      <c r="X236" s="1059"/>
      <c r="Y236" s="1059"/>
      <c r="Z236" s="1059"/>
      <c r="AA236" s="1060"/>
      <c r="AB236" s="1458"/>
      <c r="AC236" s="985"/>
      <c r="AD236" s="1458"/>
    </row>
    <row r="237" spans="1:30" ht="40.5" customHeight="1">
      <c r="A237" s="1430"/>
      <c r="B237" s="1440"/>
      <c r="C237" s="1451"/>
      <c r="D237" s="996" t="s">
        <v>2977</v>
      </c>
      <c r="E237" s="1159"/>
      <c r="F237" s="1098"/>
      <c r="G237" s="1098"/>
      <c r="H237" s="1098"/>
      <c r="I237" s="1099"/>
      <c r="J237" s="1343"/>
      <c r="K237" s="961"/>
      <c r="L237" s="961"/>
      <c r="M237" s="961"/>
      <c r="N237" s="975"/>
      <c r="O237" s="1424"/>
      <c r="P237" s="1370">
        <v>2</v>
      </c>
      <c r="Q237" s="1428"/>
      <c r="R237" s="1044"/>
      <c r="S237" s="1026"/>
      <c r="T237" s="1026"/>
      <c r="U237" s="1026"/>
      <c r="V237" s="1027"/>
      <c r="W237" s="1067"/>
      <c r="X237" s="1059"/>
      <c r="Y237" s="1059"/>
      <c r="Z237" s="1059"/>
      <c r="AA237" s="1060"/>
      <c r="AB237" s="1458"/>
      <c r="AC237" s="985"/>
      <c r="AD237" s="1458"/>
    </row>
    <row r="238" spans="1:30" ht="29.25" customHeight="1">
      <c r="A238" s="1430"/>
      <c r="B238" s="1440"/>
      <c r="C238" s="1451"/>
      <c r="D238" s="996" t="s">
        <v>2978</v>
      </c>
      <c r="E238" s="1159"/>
      <c r="F238" s="1098"/>
      <c r="G238" s="1098"/>
      <c r="H238" s="1098"/>
      <c r="I238" s="1099"/>
      <c r="J238" s="1159"/>
      <c r="K238" s="961"/>
      <c r="L238" s="961"/>
      <c r="M238" s="961"/>
      <c r="N238" s="975"/>
      <c r="O238" s="1424"/>
      <c r="P238" s="1371">
        <v>0.15</v>
      </c>
      <c r="Q238" s="1428"/>
      <c r="R238" s="1044"/>
      <c r="S238" s="1026"/>
      <c r="T238" s="1026"/>
      <c r="U238" s="1026"/>
      <c r="V238" s="1027"/>
      <c r="W238" s="1067"/>
      <c r="X238" s="1059"/>
      <c r="Y238" s="1059"/>
      <c r="Z238" s="1059"/>
      <c r="AA238" s="1060"/>
      <c r="AB238" s="1458"/>
      <c r="AC238" s="985"/>
      <c r="AD238" s="1458"/>
    </row>
    <row r="239" spans="1:30" ht="40.5" customHeight="1">
      <c r="A239" s="1430"/>
      <c r="B239" s="1440"/>
      <c r="C239" s="1451"/>
      <c r="D239" s="997" t="s">
        <v>2979</v>
      </c>
      <c r="E239" s="1128"/>
      <c r="F239" s="1098"/>
      <c r="G239" s="1098"/>
      <c r="H239" s="1098"/>
      <c r="I239" s="962"/>
      <c r="J239" s="1159"/>
      <c r="K239" s="961"/>
      <c r="L239" s="961"/>
      <c r="M239" s="961"/>
      <c r="N239" s="975"/>
      <c r="O239" s="1424"/>
      <c r="P239" s="1374">
        <v>0.5</v>
      </c>
      <c r="Q239" s="1428"/>
      <c r="R239" s="1044"/>
      <c r="S239" s="1026"/>
      <c r="T239" s="1026"/>
      <c r="U239" s="1026"/>
      <c r="V239" s="1027"/>
      <c r="W239" s="1067"/>
      <c r="X239" s="1059"/>
      <c r="Y239" s="1059"/>
      <c r="Z239" s="1059"/>
      <c r="AA239" s="1060"/>
      <c r="AB239" s="1458"/>
      <c r="AC239" s="985"/>
      <c r="AD239" s="1458"/>
    </row>
    <row r="240" spans="1:30" ht="40.5" customHeight="1">
      <c r="A240" s="1430"/>
      <c r="B240" s="1440"/>
      <c r="C240" s="1451"/>
      <c r="D240" s="996" t="s">
        <v>2980</v>
      </c>
      <c r="E240" s="1128"/>
      <c r="F240" s="1098"/>
      <c r="G240" s="1098"/>
      <c r="H240" s="1098"/>
      <c r="I240" s="962"/>
      <c r="J240" s="1324" t="s">
        <v>2783</v>
      </c>
      <c r="K240" s="1310" t="s">
        <v>2783</v>
      </c>
      <c r="L240" s="1235" t="s">
        <v>2783</v>
      </c>
      <c r="M240" s="1235" t="s">
        <v>2783</v>
      </c>
      <c r="N240" s="1306" t="s">
        <v>2783</v>
      </c>
      <c r="O240" s="1424"/>
      <c r="P240" s="1374">
        <v>0.5</v>
      </c>
      <c r="Q240" s="1428"/>
      <c r="R240" s="1044"/>
      <c r="S240" s="1026"/>
      <c r="T240" s="1026"/>
      <c r="U240" s="1026"/>
      <c r="V240" s="1027"/>
      <c r="W240" s="1067"/>
      <c r="X240" s="1059"/>
      <c r="Y240" s="1059"/>
      <c r="Z240" s="1059"/>
      <c r="AA240" s="1060"/>
      <c r="AB240" s="1458"/>
      <c r="AC240" s="985"/>
      <c r="AD240" s="1458"/>
    </row>
    <row r="241" spans="1:30" ht="40.5" customHeight="1">
      <c r="A241" s="1430"/>
      <c r="B241" s="1440"/>
      <c r="C241" s="1451"/>
      <c r="D241" s="996" t="s">
        <v>2981</v>
      </c>
      <c r="E241" s="1128"/>
      <c r="F241" s="1098"/>
      <c r="G241" s="1098"/>
      <c r="H241" s="1098"/>
      <c r="I241" s="962"/>
      <c r="J241" s="1159"/>
      <c r="K241" s="961"/>
      <c r="L241" s="961"/>
      <c r="M241" s="961"/>
      <c r="N241" s="975"/>
      <c r="O241" s="1424"/>
      <c r="P241" s="1374">
        <v>0.67</v>
      </c>
      <c r="Q241" s="1428"/>
      <c r="R241" s="1044"/>
      <c r="S241" s="1026"/>
      <c r="T241" s="1026"/>
      <c r="U241" s="1026"/>
      <c r="V241" s="1027"/>
      <c r="W241" s="1067"/>
      <c r="X241" s="1059"/>
      <c r="Y241" s="1059"/>
      <c r="Z241" s="1059"/>
      <c r="AA241" s="1060"/>
      <c r="AB241" s="1458"/>
      <c r="AC241" s="985"/>
      <c r="AD241" s="1458"/>
    </row>
    <row r="242" spans="1:30" ht="40.5" customHeight="1">
      <c r="A242" s="1430"/>
      <c r="B242" s="1440"/>
      <c r="C242" s="1451"/>
      <c r="D242" s="996" t="s">
        <v>2982</v>
      </c>
      <c r="E242" s="1159"/>
      <c r="F242" s="1098"/>
      <c r="G242" s="1098"/>
      <c r="H242" s="1098"/>
      <c r="I242" s="1099"/>
      <c r="J242" s="1324" t="s">
        <v>2783</v>
      </c>
      <c r="K242" s="1310" t="s">
        <v>2783</v>
      </c>
      <c r="L242" s="1235" t="s">
        <v>2783</v>
      </c>
      <c r="M242" s="1235" t="s">
        <v>2783</v>
      </c>
      <c r="N242" s="1306" t="s">
        <v>2783</v>
      </c>
      <c r="O242" s="1424"/>
      <c r="P242" s="1371">
        <v>0</v>
      </c>
      <c r="Q242" s="1428"/>
      <c r="R242" s="1044"/>
      <c r="S242" s="1026"/>
      <c r="T242" s="1026"/>
      <c r="U242" s="1026"/>
      <c r="V242" s="1027"/>
      <c r="W242" s="1067"/>
      <c r="X242" s="1059"/>
      <c r="Y242" s="1059"/>
      <c r="Z242" s="1059"/>
      <c r="AA242" s="1060"/>
      <c r="AB242" s="1458"/>
      <c r="AC242" s="985"/>
      <c r="AD242" s="1458"/>
    </row>
    <row r="243" spans="1:30" ht="30.75" customHeight="1" thickBot="1">
      <c r="A243" s="1430"/>
      <c r="B243" s="1441"/>
      <c r="C243" s="1452"/>
      <c r="D243" s="1002" t="s">
        <v>2830</v>
      </c>
      <c r="E243" s="1103" t="s">
        <v>2783</v>
      </c>
      <c r="F243" s="1104" t="s">
        <v>2783</v>
      </c>
      <c r="G243" s="1104" t="s">
        <v>2783</v>
      </c>
      <c r="H243" s="1104" t="s">
        <v>2783</v>
      </c>
      <c r="I243" s="1118" t="s">
        <v>2783</v>
      </c>
      <c r="J243" s="1103" t="s">
        <v>2783</v>
      </c>
      <c r="K243" s="1104" t="s">
        <v>2783</v>
      </c>
      <c r="L243" s="1104" t="s">
        <v>2783</v>
      </c>
      <c r="M243" s="1104" t="s">
        <v>2783</v>
      </c>
      <c r="N243" s="1145" t="s">
        <v>2783</v>
      </c>
      <c r="O243" s="1424"/>
      <c r="P243" s="1394" t="s">
        <v>2783</v>
      </c>
      <c r="Q243" s="1428"/>
      <c r="R243" s="1145"/>
      <c r="S243" s="1120"/>
      <c r="T243" s="1145"/>
      <c r="U243" s="1120"/>
      <c r="V243" s="1118"/>
      <c r="W243" s="1119"/>
      <c r="X243" s="1120"/>
      <c r="Y243" s="1120"/>
      <c r="Z243" s="1120"/>
      <c r="AA243" s="1118"/>
      <c r="AB243" s="1458"/>
      <c r="AC243" s="1118"/>
      <c r="AD243" s="1458"/>
    </row>
    <row r="244" spans="1:30" ht="35.25" customHeight="1">
      <c r="A244" s="1430"/>
      <c r="B244" s="1439">
        <v>24</v>
      </c>
      <c r="C244" s="1450" t="s">
        <v>2802</v>
      </c>
      <c r="D244" s="1160" t="s">
        <v>336</v>
      </c>
      <c r="E244" s="1140"/>
      <c r="F244" s="1124"/>
      <c r="G244" s="1124"/>
      <c r="H244" s="1192"/>
      <c r="I244" s="1125"/>
      <c r="J244" s="960"/>
      <c r="K244" s="961"/>
      <c r="L244" s="961"/>
      <c r="M244" s="1173"/>
      <c r="N244" s="1013"/>
      <c r="O244" s="1424"/>
      <c r="P244" s="1373">
        <v>0.83</v>
      </c>
      <c r="Q244" s="1428"/>
      <c r="R244" s="1045"/>
      <c r="S244" s="1030"/>
      <c r="T244" s="1030"/>
      <c r="U244" s="1030"/>
      <c r="V244" s="1037"/>
      <c r="W244" s="1064"/>
      <c r="X244" s="1065"/>
      <c r="Y244" s="1065"/>
      <c r="Z244" s="1065"/>
      <c r="AA244" s="1066"/>
      <c r="AB244" s="1458"/>
      <c r="AC244" s="988"/>
      <c r="AD244" s="1458"/>
    </row>
    <row r="245" spans="1:30" ht="29.25" customHeight="1">
      <c r="A245" s="1430"/>
      <c r="B245" s="1440"/>
      <c r="C245" s="1451"/>
      <c r="D245" s="999" t="s">
        <v>342</v>
      </c>
      <c r="E245" s="1130"/>
      <c r="F245" s="1130"/>
      <c r="G245" s="1130"/>
      <c r="H245" s="1130"/>
      <c r="I245" s="1180"/>
      <c r="J245" s="960"/>
      <c r="K245" s="961"/>
      <c r="L245" s="961"/>
      <c r="M245" s="961"/>
      <c r="N245" s="1305"/>
      <c r="O245" s="1424"/>
      <c r="P245" s="1370">
        <v>1.08</v>
      </c>
      <c r="Q245" s="1428"/>
      <c r="R245" s="1363"/>
      <c r="S245" s="1031"/>
      <c r="T245" s="1031"/>
      <c r="U245" s="1031"/>
      <c r="V245" s="1032"/>
      <c r="W245" s="1068"/>
      <c r="X245" s="1068"/>
      <c r="Y245" s="1068"/>
      <c r="Z245" s="1068"/>
      <c r="AA245" s="1068"/>
      <c r="AB245" s="1458"/>
      <c r="AC245" s="985"/>
      <c r="AD245" s="1458"/>
    </row>
    <row r="246" spans="1:30" ht="42" customHeight="1">
      <c r="A246" s="1430"/>
      <c r="B246" s="1440"/>
      <c r="C246" s="1451"/>
      <c r="D246" s="999" t="s">
        <v>348</v>
      </c>
      <c r="E246" s="1128"/>
      <c r="F246" s="1098"/>
      <c r="G246" s="1098"/>
      <c r="H246" s="1098"/>
      <c r="I246" s="962"/>
      <c r="J246" s="960"/>
      <c r="K246" s="961"/>
      <c r="L246" s="961"/>
      <c r="M246" s="961"/>
      <c r="N246" s="1305"/>
      <c r="O246" s="1424"/>
      <c r="P246" s="1370">
        <v>1.1200000000000001</v>
      </c>
      <c r="Q246" s="1428"/>
      <c r="R246" s="1363"/>
      <c r="S246" s="1031"/>
      <c r="T246" s="1031"/>
      <c r="U246" s="1031"/>
      <c r="V246" s="1032"/>
      <c r="W246" s="1068"/>
      <c r="X246" s="1068"/>
      <c r="Y246" s="1068"/>
      <c r="Z246" s="1068"/>
      <c r="AA246" s="1068"/>
      <c r="AB246" s="1458"/>
      <c r="AC246" s="985"/>
      <c r="AD246" s="1458"/>
    </row>
    <row r="247" spans="1:30" ht="49.5" customHeight="1">
      <c r="A247" s="1430"/>
      <c r="B247" s="1440"/>
      <c r="C247" s="1451"/>
      <c r="D247" s="1167" t="s">
        <v>354</v>
      </c>
      <c r="E247" s="1101" t="s">
        <v>2783</v>
      </c>
      <c r="F247" s="1101" t="s">
        <v>2783</v>
      </c>
      <c r="G247" s="1101" t="s">
        <v>2833</v>
      </c>
      <c r="H247" s="1101" t="s">
        <v>2783</v>
      </c>
      <c r="I247" s="1102" t="s">
        <v>2783</v>
      </c>
      <c r="J247" s="960"/>
      <c r="K247" s="961"/>
      <c r="L247" s="961"/>
      <c r="M247" s="961"/>
      <c r="N247" s="1305"/>
      <c r="O247" s="1424"/>
      <c r="P247" s="1370">
        <v>12.46</v>
      </c>
      <c r="Q247" s="1428"/>
      <c r="R247" s="1044"/>
      <c r="S247" s="1026"/>
      <c r="T247" s="1026"/>
      <c r="U247" s="1026"/>
      <c r="V247" s="1027"/>
      <c r="W247" s="1067"/>
      <c r="X247" s="1059"/>
      <c r="Y247" s="1059"/>
      <c r="Z247" s="1059"/>
      <c r="AA247" s="1060"/>
      <c r="AB247" s="1458"/>
      <c r="AC247" s="985"/>
      <c r="AD247" s="1458"/>
    </row>
    <row r="248" spans="1:30" ht="41.25" customHeight="1">
      <c r="A248" s="1430"/>
      <c r="B248" s="1440"/>
      <c r="C248" s="1451"/>
      <c r="D248" s="999" t="s">
        <v>360</v>
      </c>
      <c r="E248" s="1128"/>
      <c r="F248" s="1098"/>
      <c r="G248" s="1098"/>
      <c r="H248" s="1098"/>
      <c r="I248" s="962"/>
      <c r="J248" s="960"/>
      <c r="K248" s="961"/>
      <c r="L248" s="961"/>
      <c r="M248" s="961"/>
      <c r="N248" s="1305"/>
      <c r="O248" s="1424"/>
      <c r="P248" s="1370">
        <v>4</v>
      </c>
      <c r="Q248" s="1428"/>
      <c r="R248" s="1363"/>
      <c r="S248" s="1031"/>
      <c r="T248" s="1031"/>
      <c r="U248" s="1031"/>
      <c r="V248" s="1032"/>
      <c r="W248" s="1067"/>
      <c r="X248" s="1059"/>
      <c r="Y248" s="1059"/>
      <c r="Z248" s="1059"/>
      <c r="AA248" s="1060"/>
      <c r="AB248" s="1458"/>
      <c r="AC248" s="985"/>
      <c r="AD248" s="1458"/>
    </row>
    <row r="249" spans="1:30" ht="45.75" customHeight="1">
      <c r="A249" s="1430"/>
      <c r="B249" s="1440"/>
      <c r="C249" s="1451"/>
      <c r="D249" s="999" t="s">
        <v>367</v>
      </c>
      <c r="E249" s="1128"/>
      <c r="F249" s="1098"/>
      <c r="G249" s="1098"/>
      <c r="H249" s="1098"/>
      <c r="I249" s="962"/>
      <c r="J249" s="960"/>
      <c r="K249" s="961"/>
      <c r="L249" s="961"/>
      <c r="M249" s="961"/>
      <c r="N249" s="1305"/>
      <c r="O249" s="1424"/>
      <c r="P249" s="1370">
        <v>8.67</v>
      </c>
      <c r="Q249" s="1428"/>
      <c r="R249" s="1363"/>
      <c r="S249" s="1031"/>
      <c r="T249" s="1031"/>
      <c r="U249" s="1031"/>
      <c r="V249" s="1032"/>
      <c r="W249" s="1067"/>
      <c r="X249" s="1067"/>
      <c r="Y249" s="1067"/>
      <c r="Z249" s="1067"/>
      <c r="AA249" s="1072"/>
      <c r="AB249" s="1458"/>
      <c r="AC249" s="985"/>
      <c r="AD249" s="1458"/>
    </row>
    <row r="250" spans="1:30" ht="39" customHeight="1">
      <c r="A250" s="1430"/>
      <c r="B250" s="1440"/>
      <c r="C250" s="1451"/>
      <c r="D250" s="999" t="s">
        <v>2985</v>
      </c>
      <c r="E250" s="1159"/>
      <c r="F250" s="1098"/>
      <c r="G250" s="1098"/>
      <c r="H250" s="1098"/>
      <c r="I250" s="1099"/>
      <c r="J250" s="960"/>
      <c r="K250" s="961"/>
      <c r="L250" s="961"/>
      <c r="M250" s="961"/>
      <c r="N250" s="1305"/>
      <c r="O250" s="1424"/>
      <c r="P250" s="1369">
        <v>0.92</v>
      </c>
      <c r="Q250" s="1428"/>
      <c r="R250" s="1363"/>
      <c r="S250" s="1031"/>
      <c r="T250" s="1031"/>
      <c r="U250" s="1031"/>
      <c r="V250" s="1032"/>
      <c r="W250" s="1067"/>
      <c r="X250" s="1067"/>
      <c r="Y250" s="1067"/>
      <c r="Z250" s="1067"/>
      <c r="AA250" s="1072"/>
      <c r="AB250" s="1458"/>
      <c r="AC250" s="985"/>
      <c r="AD250" s="1458"/>
    </row>
    <row r="251" spans="1:30" ht="42" customHeight="1">
      <c r="A251" s="1430"/>
      <c r="B251" s="1440"/>
      <c r="C251" s="1451"/>
      <c r="D251" s="1167" t="s">
        <v>2986</v>
      </c>
      <c r="E251" s="1101" t="s">
        <v>2783</v>
      </c>
      <c r="F251" s="1101" t="s">
        <v>2783</v>
      </c>
      <c r="G251" s="1101" t="s">
        <v>2833</v>
      </c>
      <c r="H251" s="1101" t="s">
        <v>2783</v>
      </c>
      <c r="I251" s="1102" t="s">
        <v>2783</v>
      </c>
      <c r="J251" s="960"/>
      <c r="K251" s="961"/>
      <c r="L251" s="961"/>
      <c r="M251" s="961"/>
      <c r="N251" s="1305"/>
      <c r="O251" s="1424"/>
      <c r="P251" s="1370">
        <v>20.07</v>
      </c>
      <c r="Q251" s="1428"/>
      <c r="R251" s="1363"/>
      <c r="S251" s="1031"/>
      <c r="T251" s="1031"/>
      <c r="U251" s="1031"/>
      <c r="V251" s="1032"/>
      <c r="W251" s="1067"/>
      <c r="X251" s="1067"/>
      <c r="Y251" s="1067"/>
      <c r="Z251" s="1067"/>
      <c r="AA251" s="1072"/>
      <c r="AB251" s="1458"/>
      <c r="AC251" s="985"/>
      <c r="AD251" s="1458"/>
    </row>
    <row r="252" spans="1:30" ht="27.75" customHeight="1">
      <c r="A252" s="1430"/>
      <c r="B252" s="1440"/>
      <c r="C252" s="1451"/>
      <c r="D252" s="999" t="s">
        <v>420</v>
      </c>
      <c r="E252" s="1101" t="s">
        <v>2783</v>
      </c>
      <c r="F252" s="1101" t="s">
        <v>2783</v>
      </c>
      <c r="G252" s="1101" t="s">
        <v>2833</v>
      </c>
      <c r="H252" s="1101" t="s">
        <v>2783</v>
      </c>
      <c r="I252" s="1102" t="s">
        <v>2783</v>
      </c>
      <c r="J252" s="963"/>
      <c r="K252" s="961"/>
      <c r="L252" s="961"/>
      <c r="M252" s="961"/>
      <c r="N252" s="975"/>
      <c r="O252" s="1424"/>
      <c r="P252" s="1371">
        <v>0</v>
      </c>
      <c r="Q252" s="1428"/>
      <c r="R252" s="1363"/>
      <c r="S252" s="1031"/>
      <c r="T252" s="1031"/>
      <c r="U252" s="1031"/>
      <c r="V252" s="1032"/>
      <c r="W252" s="1067"/>
      <c r="X252" s="1067"/>
      <c r="Y252" s="1067"/>
      <c r="Z252" s="1067"/>
      <c r="AA252" s="1072"/>
      <c r="AB252" s="1458"/>
      <c r="AC252" s="985"/>
      <c r="AD252" s="1458"/>
    </row>
    <row r="253" spans="1:30" ht="27.75" customHeight="1">
      <c r="A253" s="1430"/>
      <c r="B253" s="1440"/>
      <c r="C253" s="1451"/>
      <c r="D253" s="999" t="s">
        <v>390</v>
      </c>
      <c r="E253" s="1128"/>
      <c r="F253" s="1098"/>
      <c r="G253" s="1157"/>
      <c r="H253" s="1098"/>
      <c r="I253" s="1099"/>
      <c r="J253" s="963"/>
      <c r="K253" s="961"/>
      <c r="L253" s="961"/>
      <c r="M253" s="961"/>
      <c r="N253" s="975"/>
      <c r="O253" s="1424"/>
      <c r="P253" s="1377">
        <v>0.33</v>
      </c>
      <c r="Q253" s="1428"/>
      <c r="R253" s="1363"/>
      <c r="S253" s="1031"/>
      <c r="T253" s="1031"/>
      <c r="U253" s="1031"/>
      <c r="V253" s="1032"/>
      <c r="W253" s="1067"/>
      <c r="X253" s="1067"/>
      <c r="Y253" s="1067"/>
      <c r="Z253" s="1067"/>
      <c r="AA253" s="1072"/>
      <c r="AB253" s="1458"/>
      <c r="AC253" s="985"/>
      <c r="AD253" s="1458"/>
    </row>
    <row r="254" spans="1:30" ht="31.5" customHeight="1">
      <c r="A254" s="1430"/>
      <c r="B254" s="1440"/>
      <c r="C254" s="1451"/>
      <c r="D254" s="999" t="s">
        <v>395</v>
      </c>
      <c r="E254" s="1128"/>
      <c r="F254" s="1098"/>
      <c r="G254" s="1098"/>
      <c r="H254" s="1098"/>
      <c r="I254" s="962"/>
      <c r="J254" s="960"/>
      <c r="K254" s="961"/>
      <c r="L254" s="961"/>
      <c r="M254" s="961"/>
      <c r="N254" s="1305"/>
      <c r="O254" s="1424"/>
      <c r="P254" s="1370">
        <v>1.83</v>
      </c>
      <c r="Q254" s="1428"/>
      <c r="R254" s="1363"/>
      <c r="S254" s="1031"/>
      <c r="T254" s="1031"/>
      <c r="U254" s="1031"/>
      <c r="V254" s="1032"/>
      <c r="W254" s="1067"/>
      <c r="X254" s="1067"/>
      <c r="Y254" s="1067"/>
      <c r="Z254" s="1067"/>
      <c r="AA254" s="1072"/>
      <c r="AB254" s="1458"/>
      <c r="AC254" s="985"/>
      <c r="AD254" s="1458"/>
    </row>
    <row r="255" spans="1:30" ht="40.5" customHeight="1">
      <c r="A255" s="1430"/>
      <c r="B255" s="1440"/>
      <c r="C255" s="1451"/>
      <c r="D255" s="1167" t="s">
        <v>710</v>
      </c>
      <c r="E255" s="1101" t="s">
        <v>2783</v>
      </c>
      <c r="F255" s="1101" t="s">
        <v>2783</v>
      </c>
      <c r="G255" s="1101" t="s">
        <v>2833</v>
      </c>
      <c r="H255" s="1101" t="s">
        <v>2783</v>
      </c>
      <c r="I255" s="1102" t="s">
        <v>2783</v>
      </c>
      <c r="J255" s="960"/>
      <c r="K255" s="961"/>
      <c r="L255" s="961"/>
      <c r="M255" s="961"/>
      <c r="N255" s="1305"/>
      <c r="O255" s="1424"/>
      <c r="P255" s="1369">
        <v>1</v>
      </c>
      <c r="Q255" s="1428"/>
      <c r="R255" s="1363"/>
      <c r="S255" s="1031"/>
      <c r="T255" s="1031"/>
      <c r="U255" s="1031"/>
      <c r="V255" s="1032"/>
      <c r="W255" s="1068"/>
      <c r="X255" s="1068"/>
      <c r="Y255" s="1068"/>
      <c r="Z255" s="1068"/>
      <c r="AA255" s="1068"/>
      <c r="AB255" s="1458"/>
      <c r="AC255" s="985"/>
      <c r="AD255" s="1458"/>
    </row>
    <row r="256" spans="1:30" ht="38.25" customHeight="1" thickBot="1">
      <c r="A256" s="1430"/>
      <c r="B256" s="1441"/>
      <c r="C256" s="1452"/>
      <c r="D256" s="1002" t="s">
        <v>2830</v>
      </c>
      <c r="E256" s="1103" t="s">
        <v>2783</v>
      </c>
      <c r="F256" s="1104" t="s">
        <v>2783</v>
      </c>
      <c r="G256" s="1104" t="s">
        <v>2783</v>
      </c>
      <c r="H256" s="1104" t="s">
        <v>2783</v>
      </c>
      <c r="I256" s="1118" t="s">
        <v>2783</v>
      </c>
      <c r="J256" s="1103" t="s">
        <v>2783</v>
      </c>
      <c r="K256" s="1104" t="s">
        <v>2783</v>
      </c>
      <c r="L256" s="1104" t="s">
        <v>2783</v>
      </c>
      <c r="M256" s="1104" t="s">
        <v>2783</v>
      </c>
      <c r="N256" s="1145" t="s">
        <v>2783</v>
      </c>
      <c r="O256" s="1424"/>
      <c r="P256" s="1394" t="s">
        <v>2783</v>
      </c>
      <c r="Q256" s="1428"/>
      <c r="R256" s="1145"/>
      <c r="S256" s="1120"/>
      <c r="T256" s="1145"/>
      <c r="U256" s="1120"/>
      <c r="V256" s="1118"/>
      <c r="W256" s="1119"/>
      <c r="X256" s="1120"/>
      <c r="Y256" s="1120"/>
      <c r="Z256" s="1120"/>
      <c r="AA256" s="1118"/>
      <c r="AB256" s="1458"/>
      <c r="AC256" s="1118"/>
      <c r="AD256" s="1458"/>
    </row>
    <row r="257" spans="1:30" ht="72.75" customHeight="1">
      <c r="A257" s="1430"/>
      <c r="B257" s="1440">
        <v>25</v>
      </c>
      <c r="C257" s="1450" t="s">
        <v>2803</v>
      </c>
      <c r="D257" s="1160" t="s">
        <v>2987</v>
      </c>
      <c r="E257" s="1134"/>
      <c r="F257" s="1153"/>
      <c r="G257" s="1131"/>
      <c r="H257" s="1131"/>
      <c r="I257" s="1132"/>
      <c r="J257" s="1324" t="s">
        <v>2783</v>
      </c>
      <c r="K257" s="1310" t="s">
        <v>2783</v>
      </c>
      <c r="L257" s="1235" t="s">
        <v>2783</v>
      </c>
      <c r="M257" s="1235" t="s">
        <v>2783</v>
      </c>
      <c r="N257" s="1306" t="s">
        <v>2783</v>
      </c>
      <c r="O257" s="1424"/>
      <c r="P257" s="1376">
        <v>0.4</v>
      </c>
      <c r="Q257" s="1428"/>
      <c r="R257" s="1044"/>
      <c r="S257" s="1026"/>
      <c r="T257" s="1026"/>
      <c r="U257" s="1026"/>
      <c r="V257" s="1027"/>
      <c r="W257" s="1064"/>
      <c r="X257" s="1065"/>
      <c r="Y257" s="1065"/>
      <c r="Z257" s="1065"/>
      <c r="AA257" s="1066"/>
      <c r="AB257" s="1458"/>
      <c r="AC257" s="985"/>
      <c r="AD257" s="1458"/>
    </row>
    <row r="258" spans="1:30" ht="42.75" customHeight="1">
      <c r="A258" s="1430"/>
      <c r="B258" s="1440"/>
      <c r="C258" s="1451"/>
      <c r="D258" s="999" t="s">
        <v>2988</v>
      </c>
      <c r="E258" s="1159"/>
      <c r="F258" s="1098"/>
      <c r="G258" s="1098"/>
      <c r="H258" s="1098"/>
      <c r="I258" s="1099"/>
      <c r="J258" s="1009"/>
      <c r="K258" s="971"/>
      <c r="L258" s="972"/>
      <c r="M258" s="971"/>
      <c r="N258" s="1326"/>
      <c r="O258" s="1424"/>
      <c r="P258" s="1374">
        <v>0.5</v>
      </c>
      <c r="Q258" s="1428"/>
      <c r="R258" s="1363"/>
      <c r="S258" s="1031"/>
      <c r="T258" s="1031"/>
      <c r="U258" s="1031"/>
      <c r="V258" s="1032"/>
      <c r="W258" s="1067"/>
      <c r="X258" s="1059"/>
      <c r="Y258" s="1059"/>
      <c r="Z258" s="1059"/>
      <c r="AA258" s="1060"/>
      <c r="AB258" s="1458"/>
      <c r="AC258" s="985"/>
      <c r="AD258" s="1458"/>
    </row>
    <row r="259" spans="1:30" ht="40.5" customHeight="1">
      <c r="A259" s="1430"/>
      <c r="B259" s="1440"/>
      <c r="C259" s="1451"/>
      <c r="D259" s="999" t="s">
        <v>739</v>
      </c>
      <c r="E259" s="1159"/>
      <c r="F259" s="1098"/>
      <c r="G259" s="1098"/>
      <c r="H259" s="1098"/>
      <c r="I259" s="1099"/>
      <c r="J259" s="963"/>
      <c r="K259" s="961"/>
      <c r="L259" s="961"/>
      <c r="M259" s="961"/>
      <c r="N259" s="975"/>
      <c r="O259" s="1424"/>
      <c r="P259" s="1371">
        <v>0</v>
      </c>
      <c r="Q259" s="1428"/>
      <c r="R259" s="1044"/>
      <c r="S259" s="1026"/>
      <c r="T259" s="1026"/>
      <c r="U259" s="1026"/>
      <c r="V259" s="1027"/>
      <c r="W259" s="1067"/>
      <c r="X259" s="1059"/>
      <c r="Y259" s="1059"/>
      <c r="Z259" s="1059"/>
      <c r="AA259" s="1060"/>
      <c r="AB259" s="1458"/>
      <c r="AC259" s="985"/>
      <c r="AD259" s="1458"/>
    </row>
    <row r="260" spans="1:30" ht="34.5" customHeight="1">
      <c r="A260" s="1430"/>
      <c r="B260" s="1440"/>
      <c r="C260" s="1451"/>
      <c r="D260" s="999" t="s">
        <v>1270</v>
      </c>
      <c r="E260" s="1128"/>
      <c r="F260" s="1098"/>
      <c r="G260" s="1098"/>
      <c r="H260" s="1098"/>
      <c r="I260" s="962"/>
      <c r="J260" s="963"/>
      <c r="K260" s="961"/>
      <c r="L260" s="961"/>
      <c r="M260" s="961"/>
      <c r="N260" s="975"/>
      <c r="O260" s="1424"/>
      <c r="P260" s="1374">
        <v>0.5</v>
      </c>
      <c r="Q260" s="1428"/>
      <c r="R260" s="1044"/>
      <c r="S260" s="1026"/>
      <c r="T260" s="1026"/>
      <c r="U260" s="1026"/>
      <c r="V260" s="1027"/>
      <c r="W260" s="1067"/>
      <c r="X260" s="1059"/>
      <c r="Y260" s="1059"/>
      <c r="Z260" s="1059"/>
      <c r="AA260" s="1060"/>
      <c r="AB260" s="1458"/>
      <c r="AC260" s="985"/>
      <c r="AD260" s="1458"/>
    </row>
    <row r="261" spans="1:30" ht="34.5" customHeight="1">
      <c r="A261" s="1430"/>
      <c r="B261" s="1440"/>
      <c r="C261" s="1451"/>
      <c r="D261" s="999" t="s">
        <v>2989</v>
      </c>
      <c r="E261" s="1128"/>
      <c r="F261" s="1098"/>
      <c r="G261" s="1098"/>
      <c r="H261" s="1098"/>
      <c r="I261" s="962"/>
      <c r="J261" s="960"/>
      <c r="K261" s="961"/>
      <c r="L261" s="961"/>
      <c r="M261" s="961"/>
      <c r="N261" s="1305"/>
      <c r="O261" s="1424"/>
      <c r="P261" s="1370">
        <v>2.65</v>
      </c>
      <c r="Q261" s="1428"/>
      <c r="R261" s="1044"/>
      <c r="S261" s="1026"/>
      <c r="T261" s="1026"/>
      <c r="U261" s="1026"/>
      <c r="V261" s="1027"/>
      <c r="W261" s="1067"/>
      <c r="X261" s="1059"/>
      <c r="Y261" s="1059"/>
      <c r="Z261" s="1059"/>
      <c r="AA261" s="1060"/>
      <c r="AB261" s="1458"/>
      <c r="AC261" s="985"/>
      <c r="AD261" s="1458"/>
    </row>
    <row r="262" spans="1:30" ht="27.75" customHeight="1">
      <c r="A262" s="1430"/>
      <c r="B262" s="1440"/>
      <c r="C262" s="1451"/>
      <c r="D262" s="999" t="s">
        <v>2990</v>
      </c>
      <c r="E262" s="1128"/>
      <c r="F262" s="1098"/>
      <c r="G262" s="1098"/>
      <c r="H262" s="1098"/>
      <c r="I262" s="962"/>
      <c r="J262" s="960"/>
      <c r="K262" s="961"/>
      <c r="L262" s="961"/>
      <c r="M262" s="1173"/>
      <c r="N262" s="975"/>
      <c r="O262" s="1424"/>
      <c r="P262" s="1369">
        <v>0.94</v>
      </c>
      <c r="Q262" s="1428"/>
      <c r="R262" s="1044"/>
      <c r="S262" s="1026"/>
      <c r="T262" s="1026"/>
      <c r="U262" s="1026"/>
      <c r="V262" s="1027"/>
      <c r="W262" s="1067"/>
      <c r="X262" s="1059"/>
      <c r="Y262" s="1059"/>
      <c r="Z262" s="1059"/>
      <c r="AA262" s="1060"/>
      <c r="AB262" s="1458"/>
      <c r="AC262" s="985"/>
      <c r="AD262" s="1458"/>
    </row>
    <row r="263" spans="1:30" ht="35.25" customHeight="1">
      <c r="A263" s="1430"/>
      <c r="B263" s="1440"/>
      <c r="C263" s="1451"/>
      <c r="D263" s="999" t="s">
        <v>754</v>
      </c>
      <c r="E263" s="1128"/>
      <c r="F263" s="1098"/>
      <c r="G263" s="1098"/>
      <c r="H263" s="1098"/>
      <c r="I263" s="962"/>
      <c r="J263" s="960"/>
      <c r="K263" s="961"/>
      <c r="L263" s="961"/>
      <c r="M263" s="1173"/>
      <c r="N263" s="975"/>
      <c r="O263" s="1424"/>
      <c r="P263" s="1369">
        <v>0.96</v>
      </c>
      <c r="Q263" s="1428"/>
      <c r="R263" s="1044"/>
      <c r="S263" s="1026"/>
      <c r="T263" s="1026"/>
      <c r="U263" s="1026"/>
      <c r="V263" s="1027"/>
      <c r="W263" s="1067"/>
      <c r="X263" s="1059"/>
      <c r="Y263" s="1059"/>
      <c r="Z263" s="1059"/>
      <c r="AA263" s="1060"/>
      <c r="AB263" s="1458"/>
      <c r="AC263" s="985"/>
      <c r="AD263" s="1458"/>
    </row>
    <row r="264" spans="1:30" ht="37.5" customHeight="1" thickBot="1">
      <c r="A264" s="1430"/>
      <c r="B264" s="1441"/>
      <c r="C264" s="1452"/>
      <c r="D264" s="1197" t="s">
        <v>2830</v>
      </c>
      <c r="E264" s="1218"/>
      <c r="F264" s="1219"/>
      <c r="G264" s="1218"/>
      <c r="H264" s="1219"/>
      <c r="I264" s="1220"/>
      <c r="J264" s="1119"/>
      <c r="K264" s="1120"/>
      <c r="L264" s="1120"/>
      <c r="M264" s="1120"/>
      <c r="N264" s="1344"/>
      <c r="O264" s="1424"/>
      <c r="P264" s="1375">
        <v>1</v>
      </c>
      <c r="Q264" s="1428"/>
      <c r="R264" s="1145"/>
      <c r="S264" s="1120"/>
      <c r="T264" s="1120"/>
      <c r="U264" s="1120"/>
      <c r="V264" s="1118"/>
      <c r="W264" s="1162"/>
      <c r="X264" s="1146"/>
      <c r="Y264" s="1146"/>
      <c r="Z264" s="1146"/>
      <c r="AA264" s="1147"/>
      <c r="AB264" s="1458"/>
      <c r="AC264" s="1202"/>
      <c r="AD264" s="1458"/>
    </row>
    <row r="265" spans="1:30" ht="29.25" customHeight="1">
      <c r="A265" s="1430"/>
      <c r="B265" s="1439">
        <v>26</v>
      </c>
      <c r="C265" s="1484" t="s">
        <v>2804</v>
      </c>
      <c r="D265" s="1221" t="s">
        <v>433</v>
      </c>
      <c r="E265" s="1123"/>
      <c r="F265" s="1224"/>
      <c r="G265" s="1156"/>
      <c r="H265" s="1124"/>
      <c r="I265" s="1125"/>
      <c r="J265" s="960"/>
      <c r="K265" s="961"/>
      <c r="L265" s="961"/>
      <c r="M265" s="1173"/>
      <c r="N265" s="974"/>
      <c r="O265" s="1424"/>
      <c r="P265" s="1373">
        <v>0.72</v>
      </c>
      <c r="Q265" s="1428"/>
      <c r="R265" s="1044"/>
      <c r="S265" s="1026"/>
      <c r="T265" s="1026"/>
      <c r="U265" s="1026"/>
      <c r="V265" s="1027"/>
      <c r="W265" s="1064"/>
      <c r="X265" s="1065"/>
      <c r="Y265" s="1091"/>
      <c r="Z265" s="1065"/>
      <c r="AA265" s="1066"/>
      <c r="AB265" s="1458"/>
      <c r="AC265" s="985"/>
      <c r="AD265" s="1458"/>
    </row>
    <row r="266" spans="1:30" ht="32.25" customHeight="1">
      <c r="A266" s="1430"/>
      <c r="B266" s="1440"/>
      <c r="C266" s="1485"/>
      <c r="D266" s="996" t="s">
        <v>441</v>
      </c>
      <c r="E266" s="1113"/>
      <c r="F266" s="1098"/>
      <c r="G266" s="1098"/>
      <c r="H266" s="1098"/>
      <c r="I266" s="962"/>
      <c r="J266" s="960"/>
      <c r="K266" s="961"/>
      <c r="L266" s="961"/>
      <c r="M266" s="961"/>
      <c r="N266" s="1305"/>
      <c r="O266" s="1424"/>
      <c r="P266" s="1370">
        <v>2</v>
      </c>
      <c r="Q266" s="1428"/>
      <c r="R266" s="1044"/>
      <c r="S266" s="1026"/>
      <c r="T266" s="1026"/>
      <c r="U266" s="1026"/>
      <c r="V266" s="1027"/>
      <c r="W266" s="1067"/>
      <c r="X266" s="1059"/>
      <c r="Y266" s="1081"/>
      <c r="Z266" s="1059"/>
      <c r="AA266" s="1060"/>
      <c r="AB266" s="1458"/>
      <c r="AC266" s="985"/>
      <c r="AD266" s="1458"/>
    </row>
    <row r="267" spans="1:30" ht="34.5" customHeight="1" thickBot="1">
      <c r="A267" s="1430"/>
      <c r="B267" s="1441"/>
      <c r="C267" s="1486"/>
      <c r="D267" s="1002" t="s">
        <v>2830</v>
      </c>
      <c r="E267" s="1119"/>
      <c r="F267" s="1120"/>
      <c r="G267" s="1145"/>
      <c r="H267" s="1120"/>
      <c r="I267" s="968"/>
      <c r="J267" s="1119"/>
      <c r="K267" s="1120"/>
      <c r="L267" s="1145"/>
      <c r="M267" s="1120"/>
      <c r="N267" s="1344"/>
      <c r="O267" s="1424"/>
      <c r="P267" s="1375">
        <v>1</v>
      </c>
      <c r="Q267" s="1428"/>
      <c r="R267" s="1145"/>
      <c r="S267" s="1120"/>
      <c r="T267" s="1145"/>
      <c r="U267" s="1120"/>
      <c r="V267" s="1118"/>
      <c r="W267" s="1145"/>
      <c r="X267" s="1120"/>
      <c r="Y267" s="1120"/>
      <c r="Z267" s="1120"/>
      <c r="AA267" s="1118"/>
      <c r="AB267" s="1458"/>
      <c r="AC267" s="1202"/>
      <c r="AD267" s="1458"/>
    </row>
    <row r="268" spans="1:30" ht="31.5" customHeight="1">
      <c r="A268" s="1430"/>
      <c r="B268" s="1439">
        <v>27</v>
      </c>
      <c r="C268" s="1442" t="s">
        <v>2805</v>
      </c>
      <c r="D268" s="995" t="s">
        <v>2991</v>
      </c>
      <c r="E268" s="1134"/>
      <c r="F268" s="1131"/>
      <c r="G268" s="1131"/>
      <c r="H268" s="1131"/>
      <c r="I268" s="1226"/>
      <c r="J268" s="957"/>
      <c r="K268" s="958"/>
      <c r="L268" s="1156"/>
      <c r="M268" s="958"/>
      <c r="N268" s="974"/>
      <c r="O268" s="1424"/>
      <c r="P268" s="1373">
        <v>0.77</v>
      </c>
      <c r="Q268" s="1428"/>
      <c r="R268" s="1044"/>
      <c r="S268" s="1026"/>
      <c r="T268" s="1026"/>
      <c r="U268" s="1026"/>
      <c r="V268" s="1027"/>
      <c r="W268" s="1067"/>
      <c r="X268" s="1059"/>
      <c r="Y268" s="1059"/>
      <c r="Z268" s="1059"/>
      <c r="AA268" s="1060"/>
      <c r="AB268" s="1458"/>
      <c r="AC268" s="988"/>
      <c r="AD268" s="1458"/>
    </row>
    <row r="269" spans="1:30" ht="36" customHeight="1">
      <c r="A269" s="1430"/>
      <c r="B269" s="1440"/>
      <c r="C269" s="1443"/>
      <c r="D269" s="996" t="s">
        <v>2992</v>
      </c>
      <c r="E269" s="1130"/>
      <c r="F269" s="1130"/>
      <c r="G269" s="1130"/>
      <c r="H269" s="1130"/>
      <c r="I269" s="1169"/>
      <c r="J269" s="960"/>
      <c r="K269" s="961"/>
      <c r="L269" s="961"/>
      <c r="M269" s="1173"/>
      <c r="N269" s="975"/>
      <c r="O269" s="1424"/>
      <c r="P269" s="1369">
        <v>0.97</v>
      </c>
      <c r="Q269" s="1428"/>
      <c r="R269" s="1044"/>
      <c r="S269" s="1026"/>
      <c r="T269" s="1026"/>
      <c r="U269" s="1026"/>
      <c r="V269" s="1027"/>
      <c r="W269" s="1067"/>
      <c r="X269" s="1059"/>
      <c r="Y269" s="1059"/>
      <c r="Z269" s="1059"/>
      <c r="AA269" s="1060"/>
      <c r="AB269" s="1458"/>
      <c r="AC269" s="985"/>
      <c r="AD269" s="1458"/>
    </row>
    <row r="270" spans="1:30" ht="30.75" customHeight="1">
      <c r="A270" s="1430"/>
      <c r="B270" s="1440"/>
      <c r="C270" s="1443"/>
      <c r="D270" s="996" t="s">
        <v>2993</v>
      </c>
      <c r="E270" s="1128"/>
      <c r="F270" s="1098"/>
      <c r="G270" s="1098"/>
      <c r="H270" s="1098"/>
      <c r="I270" s="962"/>
      <c r="J270" s="960"/>
      <c r="K270" s="1153"/>
      <c r="L270" s="961"/>
      <c r="M270" s="961"/>
      <c r="N270" s="975"/>
      <c r="O270" s="1424"/>
      <c r="P270" s="1368">
        <v>0.73</v>
      </c>
      <c r="Q270" s="1428"/>
      <c r="R270" s="1044"/>
      <c r="S270" s="1026"/>
      <c r="T270" s="1026"/>
      <c r="U270" s="1026"/>
      <c r="V270" s="1027"/>
      <c r="W270" s="1067"/>
      <c r="X270" s="1059"/>
      <c r="Y270" s="1059"/>
      <c r="Z270" s="1059"/>
      <c r="AA270" s="1060"/>
      <c r="AB270" s="1458"/>
      <c r="AC270" s="985"/>
      <c r="AD270" s="1458"/>
    </row>
    <row r="271" spans="1:30" ht="30.75" customHeight="1">
      <c r="A271" s="1430"/>
      <c r="B271" s="1440"/>
      <c r="C271" s="1443"/>
      <c r="D271" s="996" t="s">
        <v>2994</v>
      </c>
      <c r="E271" s="1101" t="s">
        <v>2783</v>
      </c>
      <c r="F271" s="1101" t="s">
        <v>2783</v>
      </c>
      <c r="G271" s="1101" t="s">
        <v>2833</v>
      </c>
      <c r="H271" s="1101" t="s">
        <v>2783</v>
      </c>
      <c r="I271" s="1102" t="s">
        <v>2783</v>
      </c>
      <c r="J271" s="963"/>
      <c r="K271" s="961"/>
      <c r="L271" s="961"/>
      <c r="M271" s="961"/>
      <c r="N271" s="975"/>
      <c r="O271" s="1424"/>
      <c r="P271" s="1371">
        <v>0</v>
      </c>
      <c r="Q271" s="1428"/>
      <c r="R271" s="1044"/>
      <c r="S271" s="1026"/>
      <c r="T271" s="1026"/>
      <c r="U271" s="1026"/>
      <c r="V271" s="1027"/>
      <c r="W271" s="1067"/>
      <c r="X271" s="1059"/>
      <c r="Y271" s="1059"/>
      <c r="Z271" s="1059"/>
      <c r="AA271" s="1060"/>
      <c r="AB271" s="1458"/>
      <c r="AC271" s="985"/>
      <c r="AD271" s="1458"/>
    </row>
    <row r="272" spans="1:30" ht="27" customHeight="1">
      <c r="A272" s="1430"/>
      <c r="B272" s="1440"/>
      <c r="C272" s="1443"/>
      <c r="D272" s="996" t="s">
        <v>2995</v>
      </c>
      <c r="E272" s="1159"/>
      <c r="F272" s="1098"/>
      <c r="G272" s="1098"/>
      <c r="H272" s="1098"/>
      <c r="I272" s="1099"/>
      <c r="J272" s="1324" t="s">
        <v>2783</v>
      </c>
      <c r="K272" s="1310" t="s">
        <v>2783</v>
      </c>
      <c r="L272" s="1235" t="s">
        <v>2783</v>
      </c>
      <c r="M272" s="1235" t="s">
        <v>2783</v>
      </c>
      <c r="N272" s="1306" t="s">
        <v>2783</v>
      </c>
      <c r="O272" s="1424"/>
      <c r="P272" s="1371">
        <v>0</v>
      </c>
      <c r="Q272" s="1428"/>
      <c r="R272" s="1044"/>
      <c r="S272" s="1026"/>
      <c r="T272" s="1026"/>
      <c r="U272" s="1026"/>
      <c r="V272" s="1027"/>
      <c r="W272" s="1067"/>
      <c r="X272" s="1059"/>
      <c r="Y272" s="1059"/>
      <c r="Z272" s="1059"/>
      <c r="AA272" s="1060"/>
      <c r="AB272" s="1458"/>
      <c r="AC272" s="985"/>
      <c r="AD272" s="1458"/>
    </row>
    <row r="273" spans="1:30" ht="28.5" customHeight="1">
      <c r="A273" s="1430"/>
      <c r="B273" s="1440"/>
      <c r="C273" s="1443"/>
      <c r="D273" s="996" t="s">
        <v>2996</v>
      </c>
      <c r="E273" s="1128"/>
      <c r="F273" s="1098"/>
      <c r="G273" s="1098"/>
      <c r="H273" s="1098"/>
      <c r="I273" s="962"/>
      <c r="J273" s="960"/>
      <c r="K273" s="961"/>
      <c r="L273" s="1157"/>
      <c r="M273" s="961"/>
      <c r="N273" s="975"/>
      <c r="O273" s="1424"/>
      <c r="P273" s="1370">
        <v>2.2200000000000002</v>
      </c>
      <c r="Q273" s="1428"/>
      <c r="R273" s="1044"/>
      <c r="S273" s="1026"/>
      <c r="T273" s="1026"/>
      <c r="U273" s="1026"/>
      <c r="V273" s="1027"/>
      <c r="W273" s="1067"/>
      <c r="X273" s="1059"/>
      <c r="Y273" s="1059"/>
      <c r="Z273" s="1059"/>
      <c r="AA273" s="1060"/>
      <c r="AB273" s="1458"/>
      <c r="AC273" s="985"/>
      <c r="AD273" s="1458"/>
    </row>
    <row r="274" spans="1:30" ht="39" customHeight="1">
      <c r="A274" s="1430"/>
      <c r="B274" s="1440"/>
      <c r="C274" s="1443"/>
      <c r="D274" s="996" t="s">
        <v>2997</v>
      </c>
      <c r="E274" s="1128"/>
      <c r="F274" s="1098"/>
      <c r="G274" s="1098"/>
      <c r="H274" s="1098"/>
      <c r="I274" s="962"/>
      <c r="J274" s="960"/>
      <c r="K274" s="961"/>
      <c r="L274" s="961"/>
      <c r="M274" s="1173"/>
      <c r="N274" s="975"/>
      <c r="O274" s="1424"/>
      <c r="P274" s="1369">
        <v>0.93</v>
      </c>
      <c r="Q274" s="1428"/>
      <c r="R274" s="1044"/>
      <c r="S274" s="1026"/>
      <c r="T274" s="1026"/>
      <c r="U274" s="1026"/>
      <c r="V274" s="1027"/>
      <c r="W274" s="1067"/>
      <c r="X274" s="1059"/>
      <c r="Y274" s="1059"/>
      <c r="Z274" s="1059"/>
      <c r="AA274" s="1060"/>
      <c r="AB274" s="1458"/>
      <c r="AC274" s="985"/>
      <c r="AD274" s="1458"/>
    </row>
    <row r="275" spans="1:30" ht="35.25" customHeight="1">
      <c r="A275" s="1430"/>
      <c r="B275" s="1440"/>
      <c r="C275" s="1443"/>
      <c r="D275" s="996" t="s">
        <v>2998</v>
      </c>
      <c r="E275" s="1159"/>
      <c r="F275" s="1098"/>
      <c r="G275" s="1098"/>
      <c r="H275" s="1098"/>
      <c r="I275" s="1099"/>
      <c r="J275" s="963"/>
      <c r="K275" s="961"/>
      <c r="L275" s="961"/>
      <c r="M275" s="961"/>
      <c r="N275" s="975"/>
      <c r="O275" s="1424"/>
      <c r="P275" s="1371">
        <v>0</v>
      </c>
      <c r="Q275" s="1428"/>
      <c r="R275" s="1044"/>
      <c r="S275" s="1026"/>
      <c r="T275" s="1026"/>
      <c r="U275" s="1026"/>
      <c r="V275" s="1027"/>
      <c r="W275" s="1067"/>
      <c r="X275" s="1059"/>
      <c r="Y275" s="1059"/>
      <c r="Z275" s="1059"/>
      <c r="AA275" s="1060"/>
      <c r="AB275" s="1458"/>
      <c r="AC275" s="985"/>
      <c r="AD275" s="1458"/>
    </row>
    <row r="276" spans="1:30" ht="36.75" customHeight="1">
      <c r="A276" s="1430"/>
      <c r="B276" s="1440"/>
      <c r="C276" s="1443"/>
      <c r="D276" s="996" t="s">
        <v>1071</v>
      </c>
      <c r="E276" s="1128"/>
      <c r="F276" s="1098"/>
      <c r="G276" s="1098"/>
      <c r="H276" s="1098"/>
      <c r="I276" s="962"/>
      <c r="J276" s="960"/>
      <c r="K276" s="961"/>
      <c r="L276" s="961"/>
      <c r="M276" s="961"/>
      <c r="N276" s="1305"/>
      <c r="O276" s="1424"/>
      <c r="P276" s="1369">
        <v>1</v>
      </c>
      <c r="Q276" s="1428"/>
      <c r="R276" s="1044"/>
      <c r="S276" s="1026"/>
      <c r="T276" s="1026"/>
      <c r="U276" s="1026"/>
      <c r="V276" s="1027"/>
      <c r="W276" s="1067"/>
      <c r="X276" s="1059"/>
      <c r="Y276" s="1059"/>
      <c r="Z276" s="1059"/>
      <c r="AA276" s="1060"/>
      <c r="AB276" s="1458"/>
      <c r="AC276" s="985"/>
      <c r="AD276" s="1458"/>
    </row>
    <row r="277" spans="1:30" ht="36.75" customHeight="1" thickBot="1">
      <c r="A277" s="1430"/>
      <c r="B277" s="1440"/>
      <c r="C277" s="1443"/>
      <c r="D277" s="1002" t="s">
        <v>2830</v>
      </c>
      <c r="E277" s="1218"/>
      <c r="F277" s="1219"/>
      <c r="G277" s="1218"/>
      <c r="H277" s="1219"/>
      <c r="I277" s="1220"/>
      <c r="J277" s="1225"/>
      <c r="K277" s="1219"/>
      <c r="L277" s="1218"/>
      <c r="M277" s="1219"/>
      <c r="N277" s="1349"/>
      <c r="O277" s="1424"/>
      <c r="P277" s="1375">
        <v>1</v>
      </c>
      <c r="Q277" s="1428"/>
      <c r="R277" s="1218"/>
      <c r="S277" s="1219"/>
      <c r="T277" s="1218"/>
      <c r="U277" s="1219"/>
      <c r="V277" s="1185"/>
      <c r="W277" s="1225"/>
      <c r="X277" s="1219"/>
      <c r="Y277" s="1219"/>
      <c r="Z277" s="1219"/>
      <c r="AA277" s="1185"/>
      <c r="AB277" s="1458"/>
      <c r="AC277" s="1185"/>
      <c r="AD277" s="1458"/>
    </row>
    <row r="278" spans="1:30" ht="36.75" customHeight="1">
      <c r="A278" s="1430"/>
      <c r="B278" s="1439">
        <v>28</v>
      </c>
      <c r="C278" s="1442" t="s">
        <v>2999</v>
      </c>
      <c r="D278" s="1155" t="s">
        <v>3000</v>
      </c>
      <c r="E278" s="1232"/>
      <c r="F278" s="1230"/>
      <c r="G278" s="1230"/>
      <c r="H278" s="1230"/>
      <c r="I278" s="1228"/>
      <c r="J278" s="1345"/>
      <c r="K278" s="1233"/>
      <c r="L278" s="1233"/>
      <c r="M278" s="1233"/>
      <c r="N278" s="1360"/>
      <c r="O278" s="1424"/>
      <c r="P278" s="1378">
        <v>0.5</v>
      </c>
      <c r="Q278" s="1428"/>
      <c r="R278" s="1236"/>
      <c r="S278" s="1237"/>
      <c r="T278" s="1236"/>
      <c r="U278" s="1237"/>
      <c r="V278" s="1236"/>
      <c r="W278" s="1084"/>
      <c r="X278" s="1240"/>
      <c r="Y278" s="1240"/>
      <c r="Z278" s="1240"/>
      <c r="AA278" s="1241"/>
      <c r="AB278" s="1459"/>
      <c r="AC278" s="1243"/>
      <c r="AD278" s="1460"/>
    </row>
    <row r="279" spans="1:30" ht="48.75" customHeight="1">
      <c r="A279" s="1430"/>
      <c r="B279" s="1440"/>
      <c r="C279" s="1443"/>
      <c r="D279" s="996" t="s">
        <v>3001</v>
      </c>
      <c r="E279" s="1130"/>
      <c r="F279" s="1208"/>
      <c r="G279" s="1208"/>
      <c r="H279" s="1208"/>
      <c r="I279" s="1229"/>
      <c r="J279" s="1234"/>
      <c r="K279" s="1153"/>
      <c r="L279" s="1235"/>
      <c r="M279" s="1235"/>
      <c r="N279" s="1306"/>
      <c r="O279" s="1424"/>
      <c r="P279" s="1369">
        <v>0.89</v>
      </c>
      <c r="Q279" s="1428"/>
      <c r="R279" s="1238"/>
      <c r="S279" s="1239"/>
      <c r="T279" s="1238"/>
      <c r="U279" s="1239"/>
      <c r="V279" s="1238"/>
      <c r="W279" s="1080"/>
      <c r="X279" s="1075"/>
      <c r="Y279" s="1075"/>
      <c r="Z279" s="1075"/>
      <c r="AA279" s="1242"/>
      <c r="AB279" s="1459"/>
      <c r="AC279" s="1244"/>
      <c r="AD279" s="1460"/>
    </row>
    <row r="280" spans="1:30" ht="46.5" customHeight="1">
      <c r="A280" s="1430"/>
      <c r="B280" s="1440"/>
      <c r="C280" s="1443"/>
      <c r="D280" s="996" t="s">
        <v>3002</v>
      </c>
      <c r="E280" s="1130"/>
      <c r="F280" s="1208"/>
      <c r="G280" s="1208"/>
      <c r="H280" s="1208"/>
      <c r="I280" s="1229"/>
      <c r="J280" s="1234"/>
      <c r="K280" s="1235"/>
      <c r="L280" s="1235"/>
      <c r="M280" s="1235"/>
      <c r="N280" s="1318"/>
      <c r="O280" s="1424"/>
      <c r="P280" s="1370">
        <v>1.1299999999999999</v>
      </c>
      <c r="Q280" s="1428"/>
      <c r="R280" s="1238"/>
      <c r="S280" s="1239"/>
      <c r="T280" s="1238"/>
      <c r="U280" s="1239"/>
      <c r="V280" s="1238"/>
      <c r="W280" s="1080"/>
      <c r="X280" s="1075"/>
      <c r="Y280" s="1075"/>
      <c r="Z280" s="1075"/>
      <c r="AA280" s="1242"/>
      <c r="AB280" s="1459"/>
      <c r="AC280" s="1244"/>
      <c r="AD280" s="1460"/>
    </row>
    <row r="281" spans="1:30" ht="36.75" customHeight="1">
      <c r="A281" s="1430"/>
      <c r="B281" s="1440"/>
      <c r="C281" s="1443"/>
      <c r="D281" s="996" t="s">
        <v>3003</v>
      </c>
      <c r="E281" s="1130"/>
      <c r="F281" s="1208"/>
      <c r="G281" s="1208"/>
      <c r="H281" s="1208"/>
      <c r="I281" s="1229"/>
      <c r="J281" s="1234"/>
      <c r="K281" s="1235"/>
      <c r="L281" s="1235"/>
      <c r="M281" s="1235"/>
      <c r="N281" s="1318"/>
      <c r="O281" s="1424"/>
      <c r="P281" s="1370">
        <v>3</v>
      </c>
      <c r="Q281" s="1428"/>
      <c r="R281" s="1238"/>
      <c r="S281" s="1239"/>
      <c r="T281" s="1238"/>
      <c r="U281" s="1239"/>
      <c r="V281" s="1238"/>
      <c r="W281" s="1080"/>
      <c r="X281" s="1075"/>
      <c r="Y281" s="1075"/>
      <c r="Z281" s="1075"/>
      <c r="AA281" s="1242"/>
      <c r="AB281" s="1459"/>
      <c r="AC281" s="1244"/>
      <c r="AD281" s="1460"/>
    </row>
    <row r="282" spans="1:30" ht="47.25" customHeight="1">
      <c r="A282" s="1430"/>
      <c r="B282" s="1440"/>
      <c r="C282" s="1443"/>
      <c r="D282" s="997" t="s">
        <v>3004</v>
      </c>
      <c r="E282" s="1130"/>
      <c r="F282" s="1208"/>
      <c r="G282" s="1208"/>
      <c r="H282" s="1208"/>
      <c r="I282" s="1229"/>
      <c r="J282" s="1234"/>
      <c r="K282" s="1235"/>
      <c r="L282" s="1235"/>
      <c r="M282" s="1235"/>
      <c r="N282" s="1318"/>
      <c r="O282" s="1424"/>
      <c r="P282" s="1370">
        <v>2</v>
      </c>
      <c r="Q282" s="1428"/>
      <c r="R282" s="1238"/>
      <c r="S282" s="1239"/>
      <c r="T282" s="1238"/>
      <c r="U282" s="1239"/>
      <c r="V282" s="1238"/>
      <c r="W282" s="1080"/>
      <c r="X282" s="1075"/>
      <c r="Y282" s="1075"/>
      <c r="Z282" s="1075"/>
      <c r="AA282" s="1242"/>
      <c r="AB282" s="1459"/>
      <c r="AC282" s="1244"/>
      <c r="AD282" s="1460"/>
    </row>
    <row r="283" spans="1:30" ht="36.75" customHeight="1">
      <c r="A283" s="1430"/>
      <c r="B283" s="1440"/>
      <c r="C283" s="1443"/>
      <c r="D283" s="997" t="s">
        <v>3005</v>
      </c>
      <c r="E283" s="1130"/>
      <c r="F283" s="1208"/>
      <c r="G283" s="1208"/>
      <c r="H283" s="1208"/>
      <c r="I283" s="1229"/>
      <c r="J283" s="1234"/>
      <c r="K283" s="1235"/>
      <c r="L283" s="1235"/>
      <c r="M283" s="1235"/>
      <c r="N283" s="1318"/>
      <c r="O283" s="1424"/>
      <c r="P283" s="1369">
        <v>1</v>
      </c>
      <c r="Q283" s="1428"/>
      <c r="R283" s="1238"/>
      <c r="S283" s="1239"/>
      <c r="T283" s="1238"/>
      <c r="U283" s="1239"/>
      <c r="V283" s="1238"/>
      <c r="W283" s="1080"/>
      <c r="X283" s="1075"/>
      <c r="Y283" s="1075"/>
      <c r="Z283" s="1075"/>
      <c r="AA283" s="1242"/>
      <c r="AB283" s="1459"/>
      <c r="AC283" s="1244"/>
      <c r="AD283" s="1460"/>
    </row>
    <row r="284" spans="1:30" ht="36.75" customHeight="1">
      <c r="A284" s="1430"/>
      <c r="B284" s="1440"/>
      <c r="C284" s="1443"/>
      <c r="D284" s="997" t="s">
        <v>3006</v>
      </c>
      <c r="E284" s="1130"/>
      <c r="F284" s="1208"/>
      <c r="G284" s="1208"/>
      <c r="H284" s="1208"/>
      <c r="I284" s="1229"/>
      <c r="J284" s="1234"/>
      <c r="K284" s="1235"/>
      <c r="L284" s="1235"/>
      <c r="M284" s="1235"/>
      <c r="N284" s="1318"/>
      <c r="O284" s="1424"/>
      <c r="P284" s="1370">
        <v>1.06</v>
      </c>
      <c r="Q284" s="1428"/>
      <c r="R284" s="1238"/>
      <c r="S284" s="1239"/>
      <c r="T284" s="1238"/>
      <c r="U284" s="1239"/>
      <c r="V284" s="1238"/>
      <c r="W284" s="1080"/>
      <c r="X284" s="1075"/>
      <c r="Y284" s="1075"/>
      <c r="Z284" s="1075"/>
      <c r="AA284" s="1242"/>
      <c r="AB284" s="1459"/>
      <c r="AC284" s="1244"/>
      <c r="AD284" s="1460"/>
    </row>
    <row r="285" spans="1:30" ht="36.75" customHeight="1">
      <c r="A285" s="1430"/>
      <c r="B285" s="1440"/>
      <c r="C285" s="1443"/>
      <c r="D285" s="997" t="s">
        <v>3007</v>
      </c>
      <c r="E285" s="1130"/>
      <c r="F285" s="1208"/>
      <c r="G285" s="1208"/>
      <c r="H285" s="1208"/>
      <c r="I285" s="1229"/>
      <c r="J285" s="1324" t="s">
        <v>2783</v>
      </c>
      <c r="K285" s="1310" t="s">
        <v>2783</v>
      </c>
      <c r="L285" s="1235" t="s">
        <v>2783</v>
      </c>
      <c r="M285" s="1235" t="s">
        <v>2783</v>
      </c>
      <c r="N285" s="1306" t="s">
        <v>2783</v>
      </c>
      <c r="O285" s="1424"/>
      <c r="P285" s="1401">
        <v>0.01</v>
      </c>
      <c r="Q285" s="1428"/>
      <c r="R285" s="1238"/>
      <c r="S285" s="1239"/>
      <c r="T285" s="1238"/>
      <c r="U285" s="1239"/>
      <c r="V285" s="1238"/>
      <c r="W285" s="1080"/>
      <c r="X285" s="1075"/>
      <c r="Y285" s="1075"/>
      <c r="Z285" s="1075"/>
      <c r="AA285" s="1242"/>
      <c r="AB285" s="1459"/>
      <c r="AC285" s="1244"/>
      <c r="AD285" s="1460"/>
    </row>
    <row r="286" spans="1:30" ht="29.25" customHeight="1" thickBot="1">
      <c r="A286" s="1430"/>
      <c r="B286" s="1440"/>
      <c r="C286" s="1443"/>
      <c r="D286" s="997" t="s">
        <v>3008</v>
      </c>
      <c r="E286" s="1101" t="s">
        <v>2783</v>
      </c>
      <c r="F286" s="1101" t="s">
        <v>2783</v>
      </c>
      <c r="G286" s="1101" t="s">
        <v>2833</v>
      </c>
      <c r="H286" s="1101" t="s">
        <v>2783</v>
      </c>
      <c r="I286" s="1102" t="s">
        <v>2783</v>
      </c>
      <c r="J286" s="1234"/>
      <c r="K286" s="1235"/>
      <c r="L286" s="1235"/>
      <c r="M286" s="1235"/>
      <c r="N286" s="1318"/>
      <c r="O286" s="1424"/>
      <c r="P286" s="86">
        <v>0.01</v>
      </c>
      <c r="Q286" s="1428"/>
      <c r="R286" s="1238"/>
      <c r="S286" s="1239"/>
      <c r="T286" s="1238"/>
      <c r="U286" s="1239"/>
      <c r="V286" s="1238"/>
      <c r="W286" s="1080"/>
      <c r="X286" s="1075"/>
      <c r="Y286" s="1075"/>
      <c r="Z286" s="1075"/>
      <c r="AA286" s="1242"/>
      <c r="AB286" s="1459"/>
      <c r="AC286" s="1244"/>
      <c r="AD286" s="1460"/>
    </row>
    <row r="287" spans="1:30" ht="46.5" customHeight="1">
      <c r="A287" s="1430"/>
      <c r="B287" s="1440"/>
      <c r="C287" s="1443"/>
      <c r="D287" s="997" t="s">
        <v>3009</v>
      </c>
      <c r="E287" s="1101" t="s">
        <v>2783</v>
      </c>
      <c r="F287" s="1101" t="s">
        <v>2783</v>
      </c>
      <c r="G287" s="1101" t="s">
        <v>2833</v>
      </c>
      <c r="H287" s="1101" t="s">
        <v>2783</v>
      </c>
      <c r="I287" s="1102" t="s">
        <v>2783</v>
      </c>
      <c r="J287" s="1234"/>
      <c r="K287" s="1235"/>
      <c r="L287" s="1235"/>
      <c r="M287" s="1235"/>
      <c r="N287" s="1318"/>
      <c r="O287" s="1424"/>
      <c r="P287" s="1370">
        <v>1.45</v>
      </c>
      <c r="Q287" s="1428"/>
      <c r="R287" s="1238"/>
      <c r="S287" s="1239"/>
      <c r="T287" s="1238"/>
      <c r="U287" s="1239"/>
      <c r="V287" s="1238"/>
      <c r="W287" s="1080"/>
      <c r="X287" s="1075"/>
      <c r="Y287" s="1075"/>
      <c r="Z287" s="1075"/>
      <c r="AA287" s="1242"/>
      <c r="AB287" s="1459"/>
      <c r="AC287" s="1244"/>
      <c r="AD287" s="1460"/>
    </row>
    <row r="288" spans="1:30" ht="47.25" customHeight="1">
      <c r="A288" s="1430"/>
      <c r="B288" s="1440"/>
      <c r="C288" s="1443"/>
      <c r="D288" s="1245" t="s">
        <v>3010</v>
      </c>
      <c r="E288" s="1213"/>
      <c r="F288" s="1208"/>
      <c r="G288" s="1208"/>
      <c r="H288" s="1208"/>
      <c r="I288" s="1231"/>
      <c r="J288" s="1213"/>
      <c r="K288" s="1235"/>
      <c r="L288" s="1235"/>
      <c r="M288" s="1235"/>
      <c r="N288" s="1306"/>
      <c r="O288" s="1424"/>
      <c r="P288" s="1371">
        <v>0</v>
      </c>
      <c r="Q288" s="1428"/>
      <c r="R288" s="1238"/>
      <c r="S288" s="1239"/>
      <c r="T288" s="1238"/>
      <c r="U288" s="1239"/>
      <c r="V288" s="1238"/>
      <c r="W288" s="1080"/>
      <c r="X288" s="1075"/>
      <c r="Y288" s="1075"/>
      <c r="Z288" s="1075"/>
      <c r="AA288" s="1242"/>
      <c r="AB288" s="1459"/>
      <c r="AC288" s="1244"/>
      <c r="AD288" s="1460"/>
    </row>
    <row r="289" spans="1:30" ht="36.75" customHeight="1">
      <c r="A289" s="1430"/>
      <c r="B289" s="1440"/>
      <c r="C289" s="1443"/>
      <c r="D289" s="1245" t="s">
        <v>3011</v>
      </c>
      <c r="E289" s="1101" t="s">
        <v>2783</v>
      </c>
      <c r="F289" s="1101" t="s">
        <v>2783</v>
      </c>
      <c r="G289" s="1101" t="s">
        <v>2833</v>
      </c>
      <c r="H289" s="1101" t="s">
        <v>2783</v>
      </c>
      <c r="I289" s="1102" t="s">
        <v>2783</v>
      </c>
      <c r="J289" s="1213"/>
      <c r="K289" s="1235"/>
      <c r="L289" s="1235"/>
      <c r="M289" s="1235"/>
      <c r="N289" s="1306"/>
      <c r="O289" s="1424"/>
      <c r="P289" s="1371">
        <v>0</v>
      </c>
      <c r="Q289" s="1428"/>
      <c r="R289" s="1238"/>
      <c r="S289" s="1239"/>
      <c r="T289" s="1238"/>
      <c r="U289" s="1239"/>
      <c r="V289" s="1238"/>
      <c r="W289" s="1080"/>
      <c r="X289" s="1075"/>
      <c r="Y289" s="1075"/>
      <c r="Z289" s="1075"/>
      <c r="AA289" s="1242"/>
      <c r="AB289" s="1459"/>
      <c r="AC289" s="1244"/>
      <c r="AD289" s="1460"/>
    </row>
    <row r="290" spans="1:30" ht="36.75" customHeight="1" thickBot="1">
      <c r="A290" s="1430"/>
      <c r="B290" s="1441"/>
      <c r="C290" s="1444"/>
      <c r="D290" s="1197" t="s">
        <v>2830</v>
      </c>
      <c r="E290" s="1246"/>
      <c r="F290" s="1120"/>
      <c r="G290" s="1120"/>
      <c r="H290" s="1120"/>
      <c r="I290" s="1149"/>
      <c r="J290" s="1246"/>
      <c r="K290" s="1120"/>
      <c r="L290" s="1120"/>
      <c r="M290" s="1120"/>
      <c r="N290" s="1251"/>
      <c r="O290" s="1424"/>
      <c r="P290" s="1400">
        <v>0.5</v>
      </c>
      <c r="Q290" s="1428"/>
      <c r="R290" s="1145"/>
      <c r="S290" s="1120"/>
      <c r="T290" s="1145"/>
      <c r="U290" s="1120"/>
      <c r="V290" s="1145"/>
      <c r="W290" s="1103"/>
      <c r="X290" s="1120"/>
      <c r="Y290" s="1120"/>
      <c r="Z290" s="1120"/>
      <c r="AA290" s="1149"/>
      <c r="AB290" s="1459"/>
      <c r="AC290" s="1227"/>
      <c r="AD290" s="1460"/>
    </row>
    <row r="291" spans="1:30" ht="39.75" customHeight="1">
      <c r="A291" s="1430"/>
      <c r="B291" s="1440">
        <v>29</v>
      </c>
      <c r="C291" s="1443" t="s">
        <v>2264</v>
      </c>
      <c r="D291" s="1247" t="s">
        <v>3012</v>
      </c>
      <c r="E291" s="1134"/>
      <c r="F291" s="1131"/>
      <c r="G291" s="1131"/>
      <c r="H291" s="1131"/>
      <c r="I291" s="1226"/>
      <c r="J291" s="969"/>
      <c r="K291" s="964"/>
      <c r="L291" s="964"/>
      <c r="M291" s="964"/>
      <c r="N291" s="1013"/>
      <c r="O291" s="1423"/>
      <c r="P291" s="1354"/>
      <c r="Q291" s="1427"/>
      <c r="R291" s="1045"/>
      <c r="S291" s="1030"/>
      <c r="T291" s="1030"/>
      <c r="U291" s="1030"/>
      <c r="V291" s="1037"/>
      <c r="W291" s="1064"/>
      <c r="X291" s="1065"/>
      <c r="Y291" s="1065"/>
      <c r="Z291" s="1065"/>
      <c r="AA291" s="1066"/>
      <c r="AB291" s="1458"/>
      <c r="AC291" s="991"/>
      <c r="AD291" s="1458"/>
    </row>
    <row r="292" spans="1:30" ht="29.25" customHeight="1">
      <c r="A292" s="1430"/>
      <c r="B292" s="1440"/>
      <c r="C292" s="1443"/>
      <c r="D292" s="997" t="s">
        <v>3013</v>
      </c>
      <c r="E292" s="1128"/>
      <c r="F292" s="1098"/>
      <c r="G292" s="1098"/>
      <c r="H292" s="1098"/>
      <c r="I292" s="962"/>
      <c r="J292" s="960"/>
      <c r="K292" s="961"/>
      <c r="L292" s="961"/>
      <c r="M292" s="961"/>
      <c r="N292" s="975"/>
      <c r="O292" s="1423"/>
      <c r="P292" s="1350"/>
      <c r="Q292" s="1427"/>
      <c r="R292" s="1044"/>
      <c r="S292" s="1026"/>
      <c r="T292" s="1026"/>
      <c r="U292" s="1026"/>
      <c r="V292" s="1027"/>
      <c r="W292" s="1067"/>
      <c r="X292" s="1059"/>
      <c r="Y292" s="1081"/>
      <c r="Z292" s="1059"/>
      <c r="AA292" s="1060"/>
      <c r="AB292" s="1458"/>
      <c r="AC292" s="985"/>
      <c r="AD292" s="1458"/>
    </row>
    <row r="293" spans="1:30" ht="32.25" customHeight="1">
      <c r="A293" s="1430"/>
      <c r="B293" s="1440"/>
      <c r="C293" s="1443"/>
      <c r="D293" s="997" t="s">
        <v>3014</v>
      </c>
      <c r="E293" s="1128"/>
      <c r="F293" s="1098"/>
      <c r="G293" s="1098"/>
      <c r="H293" s="1173"/>
      <c r="I293" s="1099"/>
      <c r="J293" s="960"/>
      <c r="K293" s="961"/>
      <c r="L293" s="961"/>
      <c r="M293" s="961"/>
      <c r="N293" s="975"/>
      <c r="O293" s="1423"/>
      <c r="P293" s="1350"/>
      <c r="Q293" s="1427"/>
      <c r="R293" s="1044"/>
      <c r="S293" s="1026"/>
      <c r="T293" s="1026"/>
      <c r="U293" s="1026"/>
      <c r="V293" s="1027"/>
      <c r="W293" s="1067"/>
      <c r="X293" s="1059"/>
      <c r="Y293" s="1081"/>
      <c r="Z293" s="1059"/>
      <c r="AA293" s="1060"/>
      <c r="AB293" s="1458"/>
      <c r="AC293" s="985"/>
      <c r="AD293" s="1458"/>
    </row>
    <row r="294" spans="1:30" ht="45.75" customHeight="1">
      <c r="A294" s="1430"/>
      <c r="B294" s="1440"/>
      <c r="C294" s="1443"/>
      <c r="D294" s="997" t="s">
        <v>3015</v>
      </c>
      <c r="E294" s="1128"/>
      <c r="F294" s="1098"/>
      <c r="G294" s="1157"/>
      <c r="H294" s="1098"/>
      <c r="I294" s="1099"/>
      <c r="J294" s="960"/>
      <c r="K294" s="961"/>
      <c r="L294" s="961"/>
      <c r="M294" s="961"/>
      <c r="N294" s="975"/>
      <c r="O294" s="1423"/>
      <c r="P294" s="1350"/>
      <c r="Q294" s="1427"/>
      <c r="R294" s="1044"/>
      <c r="S294" s="1026"/>
      <c r="T294" s="1026"/>
      <c r="U294" s="1026"/>
      <c r="V294" s="1027"/>
      <c r="W294" s="1067"/>
      <c r="X294" s="1059"/>
      <c r="Y294" s="1081"/>
      <c r="Z294" s="1059"/>
      <c r="AA294" s="1060"/>
      <c r="AB294" s="1458"/>
      <c r="AC294" s="985"/>
      <c r="AD294" s="1458"/>
    </row>
    <row r="295" spans="1:30" ht="38.25" customHeight="1" thickBot="1">
      <c r="A295" s="1430"/>
      <c r="B295" s="1441"/>
      <c r="C295" s="1444"/>
      <c r="D295" s="1002" t="s">
        <v>2830</v>
      </c>
      <c r="E295" s="1104" t="s">
        <v>2783</v>
      </c>
      <c r="F295" s="1104" t="s">
        <v>2783</v>
      </c>
      <c r="G295" s="1104" t="s">
        <v>2783</v>
      </c>
      <c r="H295" s="1104" t="s">
        <v>2783</v>
      </c>
      <c r="I295" s="1118" t="s">
        <v>2783</v>
      </c>
      <c r="J295" s="1119"/>
      <c r="K295" s="1120"/>
      <c r="L295" s="1145"/>
      <c r="M295" s="1120"/>
      <c r="N295" s="1145"/>
      <c r="O295" s="1423"/>
      <c r="P295" s="1353"/>
      <c r="Q295" s="1427"/>
      <c r="R295" s="1145"/>
      <c r="S295" s="1120"/>
      <c r="T295" s="1145"/>
      <c r="U295" s="1120"/>
      <c r="V295" s="1118"/>
      <c r="W295" s="1162"/>
      <c r="X295" s="1146"/>
      <c r="Y295" s="1146"/>
      <c r="Z295" s="1146"/>
      <c r="AA295" s="1147"/>
      <c r="AB295" s="1458"/>
      <c r="AC295" s="1202"/>
      <c r="AD295" s="1458"/>
    </row>
    <row r="296" spans="1:30" ht="33.75" customHeight="1">
      <c r="A296" s="1430"/>
      <c r="B296" s="1439">
        <v>30</v>
      </c>
      <c r="C296" s="1450" t="s">
        <v>1649</v>
      </c>
      <c r="D296" s="995" t="s">
        <v>3016</v>
      </c>
      <c r="E296" s="1134"/>
      <c r="F296" s="1131"/>
      <c r="G296" s="1131"/>
      <c r="H296" s="1131"/>
      <c r="I296" s="1226"/>
      <c r="J296" s="957"/>
      <c r="K296" s="958"/>
      <c r="L296" s="1156"/>
      <c r="M296" s="958"/>
      <c r="N296" s="974"/>
      <c r="O296" s="1424"/>
      <c r="P296" s="1373">
        <v>0.83</v>
      </c>
      <c r="Q296" s="1428"/>
      <c r="R296" s="1045"/>
      <c r="S296" s="1030"/>
      <c r="T296" s="1030"/>
      <c r="U296" s="1030"/>
      <c r="V296" s="1037"/>
      <c r="W296" s="1064"/>
      <c r="X296" s="1065"/>
      <c r="Y296" s="1091"/>
      <c r="Z296" s="1065"/>
      <c r="AA296" s="1066"/>
      <c r="AB296" s="1458"/>
      <c r="AC296" s="988"/>
      <c r="AD296" s="1458"/>
    </row>
    <row r="297" spans="1:30" ht="25.5" customHeight="1">
      <c r="A297" s="1430"/>
      <c r="B297" s="1440"/>
      <c r="C297" s="1451"/>
      <c r="D297" s="996" t="s">
        <v>3017</v>
      </c>
      <c r="E297" s="1128"/>
      <c r="F297" s="1098"/>
      <c r="G297" s="1157"/>
      <c r="H297" s="1098"/>
      <c r="I297" s="1099"/>
      <c r="J297" s="960"/>
      <c r="K297" s="961"/>
      <c r="L297" s="1157"/>
      <c r="M297" s="961"/>
      <c r="N297" s="975"/>
      <c r="O297" s="1424"/>
      <c r="P297" s="1374">
        <v>0.67</v>
      </c>
      <c r="Q297" s="1428"/>
      <c r="R297" s="1044"/>
      <c r="S297" s="1044"/>
      <c r="T297" s="1026"/>
      <c r="U297" s="1026"/>
      <c r="V297" s="1027"/>
      <c r="W297" s="1067"/>
      <c r="X297" s="1059"/>
      <c r="Y297" s="1081"/>
      <c r="Z297" s="1059"/>
      <c r="AA297" s="1060"/>
      <c r="AB297" s="1458"/>
      <c r="AC297" s="985"/>
      <c r="AD297" s="1458"/>
    </row>
    <row r="298" spans="1:30" ht="72.75" customHeight="1">
      <c r="A298" s="1430"/>
      <c r="B298" s="1440"/>
      <c r="C298" s="1451"/>
      <c r="D298" s="997" t="s">
        <v>3018</v>
      </c>
      <c r="E298" s="1128"/>
      <c r="F298" s="1098"/>
      <c r="G298" s="1098"/>
      <c r="H298" s="1098"/>
      <c r="I298" s="962"/>
      <c r="J298" s="960"/>
      <c r="K298" s="1153"/>
      <c r="L298" s="961"/>
      <c r="M298" s="961"/>
      <c r="N298" s="975"/>
      <c r="O298" s="1424"/>
      <c r="P298" s="1368">
        <v>0.74</v>
      </c>
      <c r="Q298" s="1428"/>
      <c r="R298" s="1045"/>
      <c r="S298" s="1044"/>
      <c r="T298" s="1026"/>
      <c r="U298" s="1026"/>
      <c r="V298" s="1027"/>
      <c r="W298" s="1067"/>
      <c r="X298" s="1059"/>
      <c r="Y298" s="1081"/>
      <c r="Z298" s="1059"/>
      <c r="AA298" s="1060"/>
      <c r="AB298" s="1458"/>
      <c r="AC298" s="985"/>
      <c r="AD298" s="1458"/>
    </row>
    <row r="299" spans="1:30" ht="42" customHeight="1">
      <c r="A299" s="1430"/>
      <c r="B299" s="1440"/>
      <c r="C299" s="1451"/>
      <c r="D299" s="997" t="s">
        <v>3019</v>
      </c>
      <c r="E299" s="1128"/>
      <c r="F299" s="1128"/>
      <c r="G299" s="1128"/>
      <c r="H299" s="1248"/>
      <c r="I299" s="1151"/>
      <c r="J299" s="963"/>
      <c r="K299" s="961"/>
      <c r="L299" s="961"/>
      <c r="M299" s="961"/>
      <c r="N299" s="975"/>
      <c r="O299" s="1424"/>
      <c r="P299" s="1377">
        <v>0.44</v>
      </c>
      <c r="Q299" s="1428"/>
      <c r="R299" s="1045"/>
      <c r="S299" s="1044"/>
      <c r="T299" s="1026"/>
      <c r="U299" s="1026"/>
      <c r="V299" s="1027"/>
      <c r="W299" s="1067"/>
      <c r="X299" s="1059"/>
      <c r="Y299" s="1081"/>
      <c r="Z299" s="1059"/>
      <c r="AA299" s="1060"/>
      <c r="AB299" s="1458"/>
      <c r="AC299" s="985"/>
      <c r="AD299" s="1458"/>
    </row>
    <row r="300" spans="1:30" ht="36.75" customHeight="1">
      <c r="A300" s="1430"/>
      <c r="B300" s="1440"/>
      <c r="C300" s="1451"/>
      <c r="D300" s="997" t="s">
        <v>3020</v>
      </c>
      <c r="E300" s="1128"/>
      <c r="F300" s="1128"/>
      <c r="G300" s="1128"/>
      <c r="H300" s="1128"/>
      <c r="I300" s="1249"/>
      <c r="J300" s="960"/>
      <c r="K300" s="961"/>
      <c r="L300" s="961"/>
      <c r="M300" s="961"/>
      <c r="N300" s="1305"/>
      <c r="O300" s="1424"/>
      <c r="P300" s="1370">
        <v>1.63</v>
      </c>
      <c r="Q300" s="1428"/>
      <c r="R300" s="1045"/>
      <c r="S300" s="1044"/>
      <c r="T300" s="1026"/>
      <c r="U300" s="1026"/>
      <c r="V300" s="1027"/>
      <c r="W300" s="1067"/>
      <c r="X300" s="1059"/>
      <c r="Y300" s="1081"/>
      <c r="Z300" s="1059"/>
      <c r="AA300" s="1060"/>
      <c r="AB300" s="1458"/>
      <c r="AC300" s="985"/>
      <c r="AD300" s="1458"/>
    </row>
    <row r="301" spans="1:30" ht="32.25" customHeight="1">
      <c r="A301" s="1430"/>
      <c r="B301" s="1440"/>
      <c r="C301" s="1451"/>
      <c r="D301" s="996" t="s">
        <v>3021</v>
      </c>
      <c r="E301" s="1128"/>
      <c r="F301" s="1128"/>
      <c r="G301" s="1128"/>
      <c r="H301" s="1128"/>
      <c r="I301" s="1249"/>
      <c r="J301" s="963"/>
      <c r="K301" s="961"/>
      <c r="L301" s="961"/>
      <c r="M301" s="961"/>
      <c r="N301" s="975"/>
      <c r="O301" s="1424"/>
      <c r="P301" s="1374">
        <v>0.67</v>
      </c>
      <c r="Q301" s="1428"/>
      <c r="R301" s="1045"/>
      <c r="S301" s="1044"/>
      <c r="T301" s="1026"/>
      <c r="U301" s="1026"/>
      <c r="V301" s="1027"/>
      <c r="W301" s="1067"/>
      <c r="X301" s="1059"/>
      <c r="Y301" s="1081"/>
      <c r="Z301" s="1059"/>
      <c r="AA301" s="1060"/>
      <c r="AB301" s="1458"/>
      <c r="AC301" s="985"/>
      <c r="AD301" s="1458"/>
    </row>
    <row r="302" spans="1:30" ht="39.75" customHeight="1">
      <c r="A302" s="1430"/>
      <c r="B302" s="1440"/>
      <c r="C302" s="1451"/>
      <c r="D302" s="997" t="s">
        <v>3022</v>
      </c>
      <c r="E302" s="1128"/>
      <c r="F302" s="1128"/>
      <c r="G302" s="1128"/>
      <c r="H302" s="1128"/>
      <c r="I302" s="1249"/>
      <c r="J302" s="960"/>
      <c r="K302" s="1153"/>
      <c r="L302" s="961"/>
      <c r="M302" s="961"/>
      <c r="N302" s="975"/>
      <c r="O302" s="1424"/>
      <c r="P302" s="1368">
        <v>0.8</v>
      </c>
      <c r="Q302" s="1428"/>
      <c r="R302" s="1045"/>
      <c r="S302" s="1044"/>
      <c r="T302" s="1026"/>
      <c r="U302" s="1026"/>
      <c r="V302" s="1027"/>
      <c r="W302" s="1067"/>
      <c r="X302" s="1059"/>
      <c r="Y302" s="1081"/>
      <c r="Z302" s="1059"/>
      <c r="AA302" s="1060"/>
      <c r="AB302" s="1458"/>
      <c r="AC302" s="985"/>
      <c r="AD302" s="1458"/>
    </row>
    <row r="303" spans="1:30" ht="36" customHeight="1">
      <c r="A303" s="1430"/>
      <c r="B303" s="1440"/>
      <c r="C303" s="1451"/>
      <c r="D303" s="996" t="s">
        <v>3023</v>
      </c>
      <c r="E303" s="1128"/>
      <c r="F303" s="1128"/>
      <c r="G303" s="1128"/>
      <c r="H303" s="1128"/>
      <c r="I303" s="1249"/>
      <c r="J303" s="960"/>
      <c r="K303" s="1153"/>
      <c r="L303" s="961"/>
      <c r="M303" s="961"/>
      <c r="N303" s="975"/>
      <c r="O303" s="1424"/>
      <c r="P303" s="1368">
        <v>0.83</v>
      </c>
      <c r="Q303" s="1428"/>
      <c r="R303" s="1045"/>
      <c r="S303" s="1044"/>
      <c r="T303" s="1026"/>
      <c r="U303" s="1026"/>
      <c r="V303" s="1027"/>
      <c r="W303" s="1067"/>
      <c r="X303" s="1059"/>
      <c r="Y303" s="1081"/>
      <c r="Z303" s="1059"/>
      <c r="AA303" s="1060"/>
      <c r="AB303" s="1458"/>
      <c r="AC303" s="985"/>
      <c r="AD303" s="1458"/>
    </row>
    <row r="304" spans="1:30" ht="32.25" customHeight="1">
      <c r="A304" s="1430"/>
      <c r="B304" s="1440"/>
      <c r="C304" s="1451"/>
      <c r="D304" s="996" t="s">
        <v>3024</v>
      </c>
      <c r="E304" s="1101" t="s">
        <v>2783</v>
      </c>
      <c r="F304" s="1101" t="s">
        <v>2783</v>
      </c>
      <c r="G304" s="1101" t="s">
        <v>2833</v>
      </c>
      <c r="H304" s="1101" t="s">
        <v>2783</v>
      </c>
      <c r="I304" s="1102" t="s">
        <v>2783</v>
      </c>
      <c r="J304" s="960"/>
      <c r="K304" s="961"/>
      <c r="L304" s="961"/>
      <c r="M304" s="961"/>
      <c r="N304" s="1305"/>
      <c r="O304" s="1424"/>
      <c r="P304" s="1369">
        <v>1</v>
      </c>
      <c r="Q304" s="1428"/>
      <c r="R304" s="1044"/>
      <c r="S304" s="1044"/>
      <c r="T304" s="1026"/>
      <c r="U304" s="1026"/>
      <c r="V304" s="1027"/>
      <c r="W304" s="1067"/>
      <c r="X304" s="1059"/>
      <c r="Y304" s="1081"/>
      <c r="Z304" s="1059"/>
      <c r="AA304" s="1060"/>
      <c r="AB304" s="1458"/>
      <c r="AC304" s="985"/>
      <c r="AD304" s="1458"/>
    </row>
    <row r="305" spans="1:30" ht="38.25" customHeight="1" thickBot="1">
      <c r="A305" s="1430"/>
      <c r="B305" s="1441"/>
      <c r="C305" s="1452"/>
      <c r="D305" s="1002" t="s">
        <v>2830</v>
      </c>
      <c r="E305" s="1104" t="s">
        <v>2783</v>
      </c>
      <c r="F305" s="1104" t="s">
        <v>2783</v>
      </c>
      <c r="G305" s="1104" t="s">
        <v>2783</v>
      </c>
      <c r="H305" s="1104" t="s">
        <v>2783</v>
      </c>
      <c r="I305" s="1118" t="s">
        <v>2783</v>
      </c>
      <c r="J305" s="1104" t="s">
        <v>2783</v>
      </c>
      <c r="K305" s="1104" t="s">
        <v>2783</v>
      </c>
      <c r="L305" s="1104" t="s">
        <v>2783</v>
      </c>
      <c r="M305" s="1104" t="s">
        <v>2783</v>
      </c>
      <c r="N305" s="1145" t="s">
        <v>2783</v>
      </c>
      <c r="O305" s="1424"/>
      <c r="P305" s="1394" t="s">
        <v>2783</v>
      </c>
      <c r="Q305" s="1428"/>
      <c r="R305" s="1145"/>
      <c r="S305" s="1120"/>
      <c r="T305" s="1145"/>
      <c r="U305" s="1120"/>
      <c r="V305" s="1118"/>
      <c r="W305" s="1161"/>
      <c r="X305" s="1146"/>
      <c r="Y305" s="1146"/>
      <c r="Z305" s="1146"/>
      <c r="AA305" s="1147"/>
      <c r="AB305" s="1458"/>
      <c r="AC305" s="1202"/>
      <c r="AD305" s="1458"/>
    </row>
    <row r="306" spans="1:30" ht="35.25" customHeight="1">
      <c r="A306" s="1430"/>
      <c r="B306" s="1439">
        <v>31</v>
      </c>
      <c r="C306" s="1450" t="s">
        <v>3026</v>
      </c>
      <c r="D306" s="1155" t="s">
        <v>3025</v>
      </c>
      <c r="E306" s="1140"/>
      <c r="F306" s="1124"/>
      <c r="G306" s="1124"/>
      <c r="H306" s="1124"/>
      <c r="I306" s="1168"/>
      <c r="J306" s="957"/>
      <c r="K306" s="958"/>
      <c r="L306" s="958"/>
      <c r="M306" s="958"/>
      <c r="N306" s="1304"/>
      <c r="O306" s="1424"/>
      <c r="P306" s="1367">
        <v>1.38</v>
      </c>
      <c r="Q306" s="1428"/>
      <c r="R306" s="1045"/>
      <c r="S306" s="1030"/>
      <c r="T306" s="1030"/>
      <c r="U306" s="1030"/>
      <c r="V306" s="1046"/>
      <c r="W306" s="1055"/>
      <c r="X306" s="1056"/>
      <c r="Y306" s="1056"/>
      <c r="Z306" s="1056"/>
      <c r="AA306" s="1057"/>
      <c r="AB306" s="1460"/>
      <c r="AC306" s="988"/>
      <c r="AD306" s="1458"/>
    </row>
    <row r="307" spans="1:30" ht="35.25" customHeight="1">
      <c r="A307" s="1430"/>
      <c r="B307" s="1440"/>
      <c r="C307" s="1451"/>
      <c r="D307" s="997" t="s">
        <v>3031</v>
      </c>
      <c r="E307" s="1128"/>
      <c r="F307" s="1098"/>
      <c r="G307" s="1098"/>
      <c r="H307" s="1098"/>
      <c r="I307" s="962"/>
      <c r="J307" s="960"/>
      <c r="K307" s="961"/>
      <c r="L307" s="1157"/>
      <c r="M307" s="961"/>
      <c r="N307" s="975"/>
      <c r="O307" s="1424"/>
      <c r="P307" s="1368">
        <v>0.8</v>
      </c>
      <c r="Q307" s="1428"/>
      <c r="R307" s="1044"/>
      <c r="S307" s="1026"/>
      <c r="T307" s="1250"/>
      <c r="U307" s="1026"/>
      <c r="V307" s="1047"/>
      <c r="W307" s="1058"/>
      <c r="X307" s="1059"/>
      <c r="Y307" s="1059"/>
      <c r="Z307" s="1059"/>
      <c r="AA307" s="1060"/>
      <c r="AB307" s="1460"/>
      <c r="AC307" s="985"/>
      <c r="AD307" s="1458"/>
    </row>
    <row r="308" spans="1:30" ht="33.75" customHeight="1">
      <c r="A308" s="1430"/>
      <c r="B308" s="1440"/>
      <c r="C308" s="1451"/>
      <c r="D308" s="997" t="s">
        <v>3027</v>
      </c>
      <c r="E308" s="1128"/>
      <c r="F308" s="1098"/>
      <c r="G308" s="1098"/>
      <c r="H308" s="1098"/>
      <c r="I308" s="962"/>
      <c r="J308" s="960"/>
      <c r="K308" s="961"/>
      <c r="L308" s="1157"/>
      <c r="M308" s="961"/>
      <c r="N308" s="975"/>
      <c r="O308" s="1424"/>
      <c r="P308" s="1368">
        <v>0.84</v>
      </c>
      <c r="Q308" s="1428"/>
      <c r="R308" s="1044"/>
      <c r="S308" s="1026"/>
      <c r="T308" s="1250"/>
      <c r="U308" s="1026"/>
      <c r="V308" s="1047"/>
      <c r="W308" s="1058"/>
      <c r="X308" s="1059"/>
      <c r="Y308" s="1059"/>
      <c r="Z308" s="1059"/>
      <c r="AA308" s="1060"/>
      <c r="AB308" s="1460"/>
      <c r="AC308" s="985"/>
      <c r="AD308" s="1458"/>
    </row>
    <row r="309" spans="1:30" ht="61.5" customHeight="1">
      <c r="A309" s="1430"/>
      <c r="B309" s="1440"/>
      <c r="C309" s="1451"/>
      <c r="D309" s="997" t="s">
        <v>3028</v>
      </c>
      <c r="E309" s="1128"/>
      <c r="F309" s="1098"/>
      <c r="G309" s="1098"/>
      <c r="H309" s="1098"/>
      <c r="I309" s="962"/>
      <c r="J309" s="960"/>
      <c r="K309" s="961"/>
      <c r="L309" s="961"/>
      <c r="M309" s="1173"/>
      <c r="N309" s="975"/>
      <c r="O309" s="1424"/>
      <c r="P309" s="1369">
        <v>0.9</v>
      </c>
      <c r="Q309" s="1428"/>
      <c r="R309" s="1044"/>
      <c r="S309" s="1026"/>
      <c r="T309" s="1250"/>
      <c r="U309" s="1026"/>
      <c r="V309" s="1047"/>
      <c r="W309" s="1058"/>
      <c r="X309" s="1059"/>
      <c r="Y309" s="1059"/>
      <c r="Z309" s="1059"/>
      <c r="AA309" s="1060"/>
      <c r="AB309" s="1460"/>
      <c r="AC309" s="985"/>
      <c r="AD309" s="1458"/>
    </row>
    <row r="310" spans="1:30" ht="40.5" customHeight="1">
      <c r="A310" s="1430"/>
      <c r="B310" s="1440"/>
      <c r="C310" s="1451"/>
      <c r="D310" s="997" t="s">
        <v>3029</v>
      </c>
      <c r="E310" s="1128"/>
      <c r="F310" s="1098"/>
      <c r="G310" s="1098"/>
      <c r="H310" s="1098"/>
      <c r="I310" s="962"/>
      <c r="J310" s="960"/>
      <c r="K310" s="961"/>
      <c r="L310" s="1157"/>
      <c r="M310" s="961"/>
      <c r="N310" s="975"/>
      <c r="O310" s="1424"/>
      <c r="P310" s="1368">
        <v>0.81</v>
      </c>
      <c r="Q310" s="1428"/>
      <c r="R310" s="1044"/>
      <c r="S310" s="1026"/>
      <c r="T310" s="1026"/>
      <c r="U310" s="1026"/>
      <c r="V310" s="1047"/>
      <c r="W310" s="1058"/>
      <c r="X310" s="1059"/>
      <c r="Y310" s="1059"/>
      <c r="Z310" s="1059"/>
      <c r="AA310" s="1060"/>
      <c r="AB310" s="1460"/>
      <c r="AC310" s="985"/>
      <c r="AD310" s="1458"/>
    </row>
    <row r="311" spans="1:30" ht="40.5" customHeight="1">
      <c r="A311" s="1430"/>
      <c r="B311" s="1440"/>
      <c r="C311" s="1451"/>
      <c r="D311" s="997" t="s">
        <v>3030</v>
      </c>
      <c r="E311" s="1128"/>
      <c r="F311" s="1153"/>
      <c r="G311" s="1098"/>
      <c r="H311" s="1098"/>
      <c r="I311" s="1099"/>
      <c r="J311" s="963"/>
      <c r="K311" s="961"/>
      <c r="L311" s="961"/>
      <c r="M311" s="961"/>
      <c r="N311" s="975"/>
      <c r="O311" s="1424"/>
      <c r="P311" s="1371">
        <v>0.22</v>
      </c>
      <c r="Q311" s="1428"/>
      <c r="R311" s="1044"/>
      <c r="S311" s="1026"/>
      <c r="T311" s="1026"/>
      <c r="U311" s="1026"/>
      <c r="V311" s="1047"/>
      <c r="W311" s="1058"/>
      <c r="X311" s="1059"/>
      <c r="Y311" s="1059"/>
      <c r="Z311" s="1059"/>
      <c r="AA311" s="1060"/>
      <c r="AB311" s="1460"/>
      <c r="AC311" s="985"/>
      <c r="AD311" s="1458"/>
    </row>
    <row r="312" spans="1:30" ht="45" customHeight="1">
      <c r="A312" s="1430"/>
      <c r="B312" s="1440"/>
      <c r="C312" s="1451"/>
      <c r="D312" s="996" t="s">
        <v>3032</v>
      </c>
      <c r="E312" s="1128"/>
      <c r="F312" s="1153"/>
      <c r="G312" s="1098"/>
      <c r="H312" s="1098"/>
      <c r="I312" s="1099"/>
      <c r="J312" s="960"/>
      <c r="K312" s="1153"/>
      <c r="L312" s="961"/>
      <c r="M312" s="961"/>
      <c r="N312" s="975"/>
      <c r="O312" s="1424"/>
      <c r="P312" s="1377">
        <v>0.4</v>
      </c>
      <c r="Q312" s="1428"/>
      <c r="R312" s="1044"/>
      <c r="S312" s="1026"/>
      <c r="T312" s="1026"/>
      <c r="U312" s="1026"/>
      <c r="V312" s="1047"/>
      <c r="W312" s="1058"/>
      <c r="X312" s="1059"/>
      <c r="Y312" s="1059"/>
      <c r="Z312" s="1059"/>
      <c r="AA312" s="1060"/>
      <c r="AB312" s="1460"/>
      <c r="AC312" s="985"/>
      <c r="AD312" s="1458"/>
    </row>
    <row r="313" spans="1:30" ht="33.75" customHeight="1" thickBot="1">
      <c r="A313" s="1430"/>
      <c r="B313" s="1441"/>
      <c r="C313" s="1452"/>
      <c r="D313" s="1002" t="s">
        <v>2830</v>
      </c>
      <c r="E313" s="1104" t="s">
        <v>2783</v>
      </c>
      <c r="F313" s="1104" t="s">
        <v>2783</v>
      </c>
      <c r="G313" s="1104" t="s">
        <v>2783</v>
      </c>
      <c r="H313" s="1104" t="s">
        <v>2783</v>
      </c>
      <c r="I313" s="1118" t="s">
        <v>2783</v>
      </c>
      <c r="J313" s="1104" t="s">
        <v>2783</v>
      </c>
      <c r="K313" s="1104" t="s">
        <v>2783</v>
      </c>
      <c r="L313" s="1104" t="s">
        <v>2783</v>
      </c>
      <c r="M313" s="1104" t="s">
        <v>2783</v>
      </c>
      <c r="N313" s="1145" t="s">
        <v>2783</v>
      </c>
      <c r="O313" s="1424"/>
      <c r="P313" s="1394" t="s">
        <v>2783</v>
      </c>
      <c r="Q313" s="1428"/>
      <c r="R313" s="1104"/>
      <c r="S313" s="1120"/>
      <c r="T313" s="1120"/>
      <c r="U313" s="1120"/>
      <c r="V313" s="1251"/>
      <c r="W313" s="1103"/>
      <c r="X313" s="1120"/>
      <c r="Y313" s="1120"/>
      <c r="Z313" s="1120"/>
      <c r="AA313" s="1149"/>
      <c r="AB313" s="1460"/>
      <c r="AC313" s="1118"/>
      <c r="AD313" s="1458"/>
    </row>
    <row r="314" spans="1:30" ht="57.75" customHeight="1">
      <c r="A314" s="1430"/>
      <c r="B314" s="1439">
        <v>32</v>
      </c>
      <c r="C314" s="1442" t="s">
        <v>2806</v>
      </c>
      <c r="D314" s="1155" t="s">
        <v>3034</v>
      </c>
      <c r="E314" s="1134"/>
      <c r="F314" s="1131"/>
      <c r="G314" s="1131"/>
      <c r="H314" s="1131"/>
      <c r="I314" s="1226"/>
      <c r="J314" s="969"/>
      <c r="K314" s="964"/>
      <c r="L314" s="964"/>
      <c r="M314" s="964"/>
      <c r="N314" s="1312"/>
      <c r="O314" s="1424"/>
      <c r="P314" s="1367">
        <v>1.03</v>
      </c>
      <c r="Q314" s="1428"/>
      <c r="R314" s="1045"/>
      <c r="S314" s="1030"/>
      <c r="T314" s="1030"/>
      <c r="U314" s="1030"/>
      <c r="V314" s="1037"/>
      <c r="W314" s="1064"/>
      <c r="X314" s="1065"/>
      <c r="Y314" s="1065"/>
      <c r="Z314" s="1065"/>
      <c r="AA314" s="1066"/>
      <c r="AB314" s="1458"/>
      <c r="AC314" s="988"/>
      <c r="AD314" s="1458"/>
    </row>
    <row r="315" spans="1:30" ht="38.25" customHeight="1">
      <c r="A315" s="1430"/>
      <c r="B315" s="1440"/>
      <c r="C315" s="1443"/>
      <c r="D315" s="996" t="s">
        <v>1157</v>
      </c>
      <c r="E315" s="1130"/>
      <c r="F315" s="1130"/>
      <c r="G315" s="1130"/>
      <c r="H315" s="1130"/>
      <c r="I315" s="1169"/>
      <c r="J315" s="960"/>
      <c r="K315" s="961"/>
      <c r="L315" s="961"/>
      <c r="M315" s="961"/>
      <c r="N315" s="1305"/>
      <c r="O315" s="1424"/>
      <c r="P315" s="1370">
        <v>2</v>
      </c>
      <c r="Q315" s="1428"/>
      <c r="R315" s="1044"/>
      <c r="S315" s="1026"/>
      <c r="T315" s="1026"/>
      <c r="U315" s="1026"/>
      <c r="V315" s="1027"/>
      <c r="W315" s="1067"/>
      <c r="X315" s="1059"/>
      <c r="Y315" s="1059"/>
      <c r="Z315" s="1059"/>
      <c r="AA315" s="1060"/>
      <c r="AB315" s="1458"/>
      <c r="AC315" s="985"/>
      <c r="AD315" s="1458"/>
    </row>
    <row r="316" spans="1:30" ht="50.25" customHeight="1">
      <c r="A316" s="1430"/>
      <c r="B316" s="1440"/>
      <c r="C316" s="1443"/>
      <c r="D316" s="996" t="s">
        <v>3035</v>
      </c>
      <c r="E316" s="1159"/>
      <c r="F316" s="1098"/>
      <c r="G316" s="1098"/>
      <c r="H316" s="1098"/>
      <c r="I316" s="1099"/>
      <c r="J316" s="960"/>
      <c r="K316" s="961"/>
      <c r="L316" s="961"/>
      <c r="M316" s="961"/>
      <c r="N316" s="1305"/>
      <c r="O316" s="1424"/>
      <c r="P316" s="1369">
        <v>1</v>
      </c>
      <c r="Q316" s="1428"/>
      <c r="R316" s="1044"/>
      <c r="S316" s="1026"/>
      <c r="T316" s="1026"/>
      <c r="U316" s="1026"/>
      <c r="V316" s="1027"/>
      <c r="W316" s="1067"/>
      <c r="X316" s="1059"/>
      <c r="Y316" s="1059"/>
      <c r="Z316" s="1059"/>
      <c r="AA316" s="1060"/>
      <c r="AB316" s="1458"/>
      <c r="AC316" s="985"/>
      <c r="AD316" s="1458"/>
    </row>
    <row r="317" spans="1:30" ht="41.25" customHeight="1">
      <c r="A317" s="1430"/>
      <c r="B317" s="1440"/>
      <c r="C317" s="1443"/>
      <c r="D317" s="997" t="s">
        <v>1168</v>
      </c>
      <c r="E317" s="1159"/>
      <c r="F317" s="1098"/>
      <c r="G317" s="1098"/>
      <c r="H317" s="1098"/>
      <c r="I317" s="1099"/>
      <c r="J317" s="960"/>
      <c r="K317" s="961"/>
      <c r="L317" s="961"/>
      <c r="M317" s="1173"/>
      <c r="N317" s="975"/>
      <c r="O317" s="1424"/>
      <c r="P317" s="1374">
        <v>0.54</v>
      </c>
      <c r="Q317" s="1428"/>
      <c r="R317" s="1044"/>
      <c r="S317" s="1026"/>
      <c r="T317" s="1026"/>
      <c r="U317" s="1026"/>
      <c r="V317" s="1027"/>
      <c r="W317" s="1067"/>
      <c r="X317" s="1059"/>
      <c r="Y317" s="1059"/>
      <c r="Z317" s="1059"/>
      <c r="AA317" s="1060"/>
      <c r="AB317" s="1458"/>
      <c r="AC317" s="985"/>
      <c r="AD317" s="1458"/>
    </row>
    <row r="318" spans="1:30" ht="64.5" customHeight="1">
      <c r="A318" s="1430"/>
      <c r="B318" s="1440"/>
      <c r="C318" s="1443"/>
      <c r="D318" s="996" t="s">
        <v>1238</v>
      </c>
      <c r="E318" s="1101" t="s">
        <v>2783</v>
      </c>
      <c r="F318" s="1101" t="s">
        <v>2783</v>
      </c>
      <c r="G318" s="1101" t="s">
        <v>2833</v>
      </c>
      <c r="H318" s="1101" t="s">
        <v>2783</v>
      </c>
      <c r="I318" s="1102" t="s">
        <v>2783</v>
      </c>
      <c r="J318" s="963"/>
      <c r="K318" s="961"/>
      <c r="L318" s="961"/>
      <c r="M318" s="961"/>
      <c r="N318" s="975"/>
      <c r="O318" s="1424"/>
      <c r="P318" s="1371">
        <v>0</v>
      </c>
      <c r="Q318" s="1428"/>
      <c r="R318" s="1044"/>
      <c r="S318" s="1026"/>
      <c r="T318" s="1026"/>
      <c r="U318" s="1026"/>
      <c r="V318" s="1027"/>
      <c r="W318" s="1067"/>
      <c r="X318" s="1059"/>
      <c r="Y318" s="1059"/>
      <c r="Z318" s="1059"/>
      <c r="AA318" s="1060"/>
      <c r="AB318" s="1458"/>
      <c r="AC318" s="985"/>
      <c r="AD318" s="1458"/>
    </row>
    <row r="319" spans="1:30" ht="49.5" customHeight="1">
      <c r="A319" s="1430"/>
      <c r="B319" s="1440"/>
      <c r="C319" s="1443"/>
      <c r="D319" s="997" t="s">
        <v>1177</v>
      </c>
      <c r="E319" s="1128"/>
      <c r="F319" s="1098"/>
      <c r="G319" s="1157"/>
      <c r="H319" s="1098"/>
      <c r="I319" s="1099"/>
      <c r="J319" s="1324" t="s">
        <v>2783</v>
      </c>
      <c r="K319" s="1310" t="s">
        <v>2783</v>
      </c>
      <c r="L319" s="1235" t="s">
        <v>2783</v>
      </c>
      <c r="M319" s="1235" t="s">
        <v>2783</v>
      </c>
      <c r="N319" s="1306" t="s">
        <v>2783</v>
      </c>
      <c r="O319" s="1424"/>
      <c r="P319" s="1374">
        <v>0.67</v>
      </c>
      <c r="Q319" s="1428"/>
      <c r="R319" s="1044"/>
      <c r="S319" s="1026"/>
      <c r="T319" s="1026"/>
      <c r="U319" s="1026"/>
      <c r="V319" s="1027"/>
      <c r="W319" s="1067"/>
      <c r="X319" s="1059"/>
      <c r="Y319" s="1059"/>
      <c r="Z319" s="1059"/>
      <c r="AA319" s="1060"/>
      <c r="AB319" s="1458"/>
      <c r="AC319" s="985"/>
      <c r="AD319" s="1458"/>
    </row>
    <row r="320" spans="1:30" ht="51" customHeight="1">
      <c r="A320" s="1430"/>
      <c r="B320" s="1440"/>
      <c r="C320" s="1443"/>
      <c r="D320" s="996" t="s">
        <v>3036</v>
      </c>
      <c r="E320" s="1128"/>
      <c r="F320" s="1098"/>
      <c r="G320" s="1098"/>
      <c r="H320" s="1098"/>
      <c r="I320" s="962"/>
      <c r="J320" s="963"/>
      <c r="K320" s="961"/>
      <c r="L320" s="961"/>
      <c r="M320" s="961"/>
      <c r="N320" s="975"/>
      <c r="O320" s="1424"/>
      <c r="P320" s="1377">
        <v>0.45</v>
      </c>
      <c r="Q320" s="1428"/>
      <c r="R320" s="1044"/>
      <c r="S320" s="1026"/>
      <c r="T320" s="1026"/>
      <c r="U320" s="1026"/>
      <c r="V320" s="1027"/>
      <c r="W320" s="1067"/>
      <c r="X320" s="1059"/>
      <c r="Y320" s="1059"/>
      <c r="Z320" s="1059"/>
      <c r="AA320" s="1060"/>
      <c r="AB320" s="1458"/>
      <c r="AC320" s="985"/>
      <c r="AD320" s="1458"/>
    </row>
    <row r="321" spans="1:30" ht="40.5" customHeight="1">
      <c r="A321" s="1430"/>
      <c r="B321" s="1440"/>
      <c r="C321" s="1443"/>
      <c r="D321" s="997" t="s">
        <v>3037</v>
      </c>
      <c r="E321" s="1128"/>
      <c r="F321" s="1098"/>
      <c r="G321" s="1098"/>
      <c r="H321" s="1098"/>
      <c r="I321" s="962"/>
      <c r="J321" s="960"/>
      <c r="K321" s="961"/>
      <c r="L321" s="961"/>
      <c r="M321" s="961"/>
      <c r="N321" s="1305"/>
      <c r="O321" s="1424"/>
      <c r="P321" s="1370">
        <v>1.95</v>
      </c>
      <c r="Q321" s="1428"/>
      <c r="R321" s="1044"/>
      <c r="S321" s="1026"/>
      <c r="T321" s="1026"/>
      <c r="U321" s="1026"/>
      <c r="V321" s="1027"/>
      <c r="W321" s="1067"/>
      <c r="X321" s="1059"/>
      <c r="Y321" s="1059"/>
      <c r="Z321" s="1059"/>
      <c r="AA321" s="1060"/>
      <c r="AB321" s="1458"/>
      <c r="AC321" s="985"/>
      <c r="AD321" s="1458"/>
    </row>
    <row r="322" spans="1:30" ht="50.25" customHeight="1">
      <c r="A322" s="1430"/>
      <c r="B322" s="1440"/>
      <c r="C322" s="1443"/>
      <c r="D322" s="997" t="s">
        <v>1193</v>
      </c>
      <c r="E322" s="1128"/>
      <c r="F322" s="1098"/>
      <c r="G322" s="1098"/>
      <c r="H322" s="1098"/>
      <c r="I322" s="962"/>
      <c r="J322" s="960"/>
      <c r="K322" s="961"/>
      <c r="L322" s="961"/>
      <c r="M322" s="961"/>
      <c r="N322" s="1305"/>
      <c r="O322" s="1424"/>
      <c r="P322" s="1370">
        <v>11.29</v>
      </c>
      <c r="Q322" s="1428"/>
      <c r="R322" s="1044"/>
      <c r="S322" s="1026"/>
      <c r="T322" s="1026"/>
      <c r="U322" s="1026"/>
      <c r="V322" s="1027"/>
      <c r="W322" s="1067"/>
      <c r="X322" s="1059"/>
      <c r="Y322" s="1059"/>
      <c r="Z322" s="1059"/>
      <c r="AA322" s="1060"/>
      <c r="AB322" s="1458"/>
      <c r="AC322" s="985"/>
      <c r="AD322" s="1458"/>
    </row>
    <row r="323" spans="1:30" ht="52.5" customHeight="1">
      <c r="A323" s="1430"/>
      <c r="B323" s="1440"/>
      <c r="C323" s="1443"/>
      <c r="D323" s="997" t="s">
        <v>1200</v>
      </c>
      <c r="E323" s="1128"/>
      <c r="F323" s="1098"/>
      <c r="G323" s="1098"/>
      <c r="H323" s="1098"/>
      <c r="I323" s="962"/>
      <c r="J323" s="960"/>
      <c r="K323" s="961"/>
      <c r="L323" s="961"/>
      <c r="M323" s="961"/>
      <c r="N323" s="1305"/>
      <c r="O323" s="1424"/>
      <c r="P323" s="1370">
        <v>1.33</v>
      </c>
      <c r="Q323" s="1428"/>
      <c r="R323" s="1044"/>
      <c r="S323" s="1026"/>
      <c r="T323" s="1026"/>
      <c r="U323" s="1026"/>
      <c r="V323" s="1027"/>
      <c r="W323" s="1067"/>
      <c r="X323" s="1059"/>
      <c r="Y323" s="1059"/>
      <c r="Z323" s="1059"/>
      <c r="AA323" s="1060"/>
      <c r="AB323" s="1458"/>
      <c r="AC323" s="985"/>
      <c r="AD323" s="1458"/>
    </row>
    <row r="324" spans="1:30" ht="62.25" customHeight="1">
      <c r="A324" s="1430"/>
      <c r="B324" s="1440"/>
      <c r="C324" s="1443"/>
      <c r="D324" s="997" t="s">
        <v>3033</v>
      </c>
      <c r="E324" s="1128"/>
      <c r="F324" s="1098"/>
      <c r="G324" s="1098"/>
      <c r="H324" s="1173"/>
      <c r="I324" s="1099"/>
      <c r="J324" s="960"/>
      <c r="K324" s="961"/>
      <c r="L324" s="961"/>
      <c r="M324" s="961"/>
      <c r="N324" s="1305"/>
      <c r="O324" s="1424"/>
      <c r="P324" s="1368">
        <v>0.85</v>
      </c>
      <c r="Q324" s="1428"/>
      <c r="R324" s="1044"/>
      <c r="S324" s="1026"/>
      <c r="T324" s="1026"/>
      <c r="U324" s="1026"/>
      <c r="V324" s="1027"/>
      <c r="W324" s="1067"/>
      <c r="X324" s="1059"/>
      <c r="Y324" s="1059"/>
      <c r="Z324" s="1059"/>
      <c r="AA324" s="1060"/>
      <c r="AB324" s="1458"/>
      <c r="AC324" s="985"/>
      <c r="AD324" s="1458"/>
    </row>
    <row r="325" spans="1:30" ht="36" customHeight="1">
      <c r="A325" s="1430"/>
      <c r="B325" s="1440"/>
      <c r="C325" s="1443"/>
      <c r="D325" s="997" t="s">
        <v>1210</v>
      </c>
      <c r="E325" s="1128"/>
      <c r="F325" s="1098"/>
      <c r="G325" s="1098"/>
      <c r="H325" s="1098"/>
      <c r="I325" s="962"/>
      <c r="J325" s="960"/>
      <c r="K325" s="961"/>
      <c r="L325" s="961"/>
      <c r="M325" s="961"/>
      <c r="N325" s="1305"/>
      <c r="O325" s="1424"/>
      <c r="P325" s="1370">
        <v>4.17</v>
      </c>
      <c r="Q325" s="1428"/>
      <c r="R325" s="1044"/>
      <c r="S325" s="1026"/>
      <c r="T325" s="1026"/>
      <c r="U325" s="1026"/>
      <c r="V325" s="1027"/>
      <c r="W325" s="1067"/>
      <c r="X325" s="1059"/>
      <c r="Y325" s="1059"/>
      <c r="Z325" s="1059"/>
      <c r="AA325" s="1060"/>
      <c r="AB325" s="1458"/>
      <c r="AC325" s="985"/>
      <c r="AD325" s="1458"/>
    </row>
    <row r="326" spans="1:30" ht="40.5" customHeight="1" thickBot="1">
      <c r="A326" s="1430"/>
      <c r="B326" s="1441"/>
      <c r="C326" s="1444"/>
      <c r="D326" s="1002" t="s">
        <v>2830</v>
      </c>
      <c r="E326" s="1161"/>
      <c r="F326" s="1146"/>
      <c r="G326" s="1146"/>
      <c r="H326" s="1146"/>
      <c r="I326" s="967"/>
      <c r="J326" s="1119"/>
      <c r="K326" s="1120"/>
      <c r="L326" s="1120"/>
      <c r="M326" s="1120"/>
      <c r="N326" s="1344"/>
      <c r="O326" s="1424"/>
      <c r="P326" s="1372">
        <v>1</v>
      </c>
      <c r="Q326" s="1428"/>
      <c r="R326" s="1145"/>
      <c r="S326" s="1120"/>
      <c r="T326" s="1120"/>
      <c r="U326" s="1120"/>
      <c r="V326" s="1118"/>
      <c r="W326" s="1161"/>
      <c r="X326" s="1146"/>
      <c r="Y326" s="1146"/>
      <c r="Z326" s="1146"/>
      <c r="AA326" s="1147"/>
      <c r="AB326" s="1458"/>
      <c r="AC326" s="1202"/>
      <c r="AD326" s="1458"/>
    </row>
    <row r="327" spans="1:30" ht="30.75" customHeight="1">
      <c r="A327" s="1430"/>
      <c r="B327" s="1439">
        <v>33</v>
      </c>
      <c r="C327" s="1442" t="s">
        <v>2807</v>
      </c>
      <c r="D327" s="1155" t="s">
        <v>3038</v>
      </c>
      <c r="E327" s="1140"/>
      <c r="F327" s="1124"/>
      <c r="G327" s="1124"/>
      <c r="H327" s="1124"/>
      <c r="I327" s="1168"/>
      <c r="J327" s="957"/>
      <c r="K327" s="958"/>
      <c r="L327" s="958"/>
      <c r="M327" s="958"/>
      <c r="N327" s="1304"/>
      <c r="O327" s="1424"/>
      <c r="P327" s="1398">
        <v>1</v>
      </c>
      <c r="Q327" s="1428"/>
      <c r="R327" s="1044"/>
      <c r="S327" s="1026"/>
      <c r="T327" s="1026"/>
      <c r="U327" s="1026"/>
      <c r="V327" s="1047"/>
      <c r="W327" s="1055"/>
      <c r="X327" s="1056"/>
      <c r="Y327" s="1056"/>
      <c r="Z327" s="1056"/>
      <c r="AA327" s="1057"/>
      <c r="AB327" s="1458"/>
      <c r="AC327" s="984"/>
      <c r="AD327" s="1458"/>
    </row>
    <row r="328" spans="1:30" ht="40.5" customHeight="1">
      <c r="A328" s="1430"/>
      <c r="B328" s="1440"/>
      <c r="C328" s="1443"/>
      <c r="D328" s="997" t="s">
        <v>3039</v>
      </c>
      <c r="E328" s="1128"/>
      <c r="F328" s="1098"/>
      <c r="G328" s="1098"/>
      <c r="H328" s="1098"/>
      <c r="I328" s="962"/>
      <c r="J328" s="963"/>
      <c r="K328" s="961"/>
      <c r="L328" s="961"/>
      <c r="M328" s="961"/>
      <c r="N328" s="975"/>
      <c r="O328" s="1424"/>
      <c r="P328" s="1374">
        <v>0.5</v>
      </c>
      <c r="Q328" s="1428"/>
      <c r="R328" s="1044"/>
      <c r="S328" s="1026"/>
      <c r="T328" s="1026"/>
      <c r="U328" s="1026"/>
      <c r="V328" s="1047"/>
      <c r="W328" s="1058"/>
      <c r="X328" s="1059"/>
      <c r="Y328" s="1059"/>
      <c r="Z328" s="1059"/>
      <c r="AA328" s="1060"/>
      <c r="AB328" s="1458"/>
      <c r="AC328" s="978"/>
      <c r="AD328" s="1458"/>
    </row>
    <row r="329" spans="1:30" ht="41.25" customHeight="1">
      <c r="A329" s="1430"/>
      <c r="B329" s="1440"/>
      <c r="C329" s="1443"/>
      <c r="D329" s="997" t="s">
        <v>3040</v>
      </c>
      <c r="E329" s="1101" t="s">
        <v>2783</v>
      </c>
      <c r="F329" s="1101" t="s">
        <v>2783</v>
      </c>
      <c r="G329" s="1101" t="s">
        <v>2833</v>
      </c>
      <c r="H329" s="1101" t="s">
        <v>2783</v>
      </c>
      <c r="I329" s="1102" t="s">
        <v>2783</v>
      </c>
      <c r="J329" s="963"/>
      <c r="K329" s="961"/>
      <c r="L329" s="961"/>
      <c r="M329" s="961"/>
      <c r="N329" s="975"/>
      <c r="O329" s="1424"/>
      <c r="P329" s="1371">
        <v>0</v>
      </c>
      <c r="Q329" s="1428"/>
      <c r="R329" s="1044"/>
      <c r="S329" s="1026"/>
      <c r="T329" s="1026"/>
      <c r="U329" s="1026"/>
      <c r="V329" s="1047"/>
      <c r="W329" s="1080"/>
      <c r="X329" s="1068"/>
      <c r="Y329" s="1068"/>
      <c r="Z329" s="1068"/>
      <c r="AA329" s="1076"/>
      <c r="AB329" s="1458"/>
      <c r="AC329" s="978"/>
      <c r="AD329" s="1458"/>
    </row>
    <row r="330" spans="1:30" ht="49.5" customHeight="1">
      <c r="A330" s="1430"/>
      <c r="B330" s="1440"/>
      <c r="C330" s="1443"/>
      <c r="D330" s="997" t="s">
        <v>3041</v>
      </c>
      <c r="E330" s="1101" t="s">
        <v>2783</v>
      </c>
      <c r="F330" s="1101" t="s">
        <v>2783</v>
      </c>
      <c r="G330" s="1101" t="s">
        <v>2833</v>
      </c>
      <c r="H330" s="1101" t="s">
        <v>2783</v>
      </c>
      <c r="I330" s="1102" t="s">
        <v>2783</v>
      </c>
      <c r="J330" s="963"/>
      <c r="K330" s="961"/>
      <c r="L330" s="961"/>
      <c r="M330" s="961"/>
      <c r="N330" s="975"/>
      <c r="O330" s="1424"/>
      <c r="P330" s="1371">
        <v>0</v>
      </c>
      <c r="Q330" s="1428"/>
      <c r="R330" s="1044"/>
      <c r="S330" s="1026"/>
      <c r="T330" s="1026"/>
      <c r="U330" s="1026"/>
      <c r="V330" s="1047"/>
      <c r="W330" s="1087"/>
      <c r="X330" s="1088"/>
      <c r="Y330" s="1088"/>
      <c r="Z330" s="1088"/>
      <c r="AA330" s="1089"/>
      <c r="AB330" s="1458"/>
      <c r="AC330" s="978"/>
      <c r="AD330" s="1458"/>
    </row>
    <row r="331" spans="1:30" ht="40.5" customHeight="1">
      <c r="A331" s="1430"/>
      <c r="B331" s="1440"/>
      <c r="C331" s="1443"/>
      <c r="D331" s="997" t="s">
        <v>1964</v>
      </c>
      <c r="E331" s="1128"/>
      <c r="F331" s="1098"/>
      <c r="G331" s="1098"/>
      <c r="H331" s="1098"/>
      <c r="I331" s="962"/>
      <c r="J331" s="960"/>
      <c r="K331" s="961"/>
      <c r="L331" s="1157"/>
      <c r="M331" s="961"/>
      <c r="N331" s="975"/>
      <c r="O331" s="1424"/>
      <c r="P331" s="1370">
        <v>1.27</v>
      </c>
      <c r="Q331" s="1428"/>
      <c r="R331" s="1044"/>
      <c r="S331" s="1026"/>
      <c r="T331" s="1026"/>
      <c r="U331" s="1026"/>
      <c r="V331" s="1047"/>
      <c r="W331" s="1087"/>
      <c r="X331" s="1088"/>
      <c r="Y331" s="1088"/>
      <c r="Z331" s="1088"/>
      <c r="AA331" s="1089"/>
      <c r="AB331" s="1458"/>
      <c r="AC331" s="978"/>
      <c r="AD331" s="1458"/>
    </row>
    <row r="332" spans="1:30" ht="33" customHeight="1">
      <c r="A332" s="1430"/>
      <c r="B332" s="1440"/>
      <c r="C332" s="1443"/>
      <c r="D332" s="997" t="s">
        <v>3042</v>
      </c>
      <c r="E332" s="1128"/>
      <c r="F332" s="1098"/>
      <c r="G332" s="1157"/>
      <c r="H332" s="1098"/>
      <c r="I332" s="1099"/>
      <c r="J332" s="960"/>
      <c r="K332" s="1153"/>
      <c r="L332" s="961"/>
      <c r="M332" s="961"/>
      <c r="N332" s="975"/>
      <c r="O332" s="1424"/>
      <c r="P332" s="1377">
        <v>0.43</v>
      </c>
      <c r="Q332" s="1428"/>
      <c r="R332" s="1044"/>
      <c r="S332" s="1026"/>
      <c r="T332" s="1026"/>
      <c r="U332" s="1026"/>
      <c r="V332" s="1047"/>
      <c r="W332" s="1087"/>
      <c r="X332" s="1088"/>
      <c r="Y332" s="1088"/>
      <c r="Z332" s="1088"/>
      <c r="AA332" s="1089"/>
      <c r="AB332" s="1458"/>
      <c r="AC332" s="978"/>
      <c r="AD332" s="1458"/>
    </row>
    <row r="333" spans="1:30" ht="35.25" customHeight="1">
      <c r="A333" s="1430"/>
      <c r="B333" s="1440"/>
      <c r="C333" s="1443"/>
      <c r="D333" s="997" t="s">
        <v>3043</v>
      </c>
      <c r="E333" s="1128"/>
      <c r="F333" s="1098"/>
      <c r="G333" s="1098"/>
      <c r="H333" s="1098"/>
      <c r="I333" s="962"/>
      <c r="J333" s="963"/>
      <c r="K333" s="961"/>
      <c r="L333" s="961"/>
      <c r="M333" s="961"/>
      <c r="N333" s="975"/>
      <c r="O333" s="1424"/>
      <c r="P333" s="1368">
        <v>0.74</v>
      </c>
      <c r="Q333" s="1428"/>
      <c r="R333" s="1044"/>
      <c r="S333" s="1026"/>
      <c r="T333" s="1026"/>
      <c r="U333" s="1026"/>
      <c r="V333" s="1047"/>
      <c r="W333" s="1087"/>
      <c r="X333" s="1088"/>
      <c r="Y333" s="1088"/>
      <c r="Z333" s="1088"/>
      <c r="AA333" s="1089"/>
      <c r="AB333" s="1458"/>
      <c r="AC333" s="978"/>
      <c r="AD333" s="1458"/>
    </row>
    <row r="334" spans="1:30" ht="27" customHeight="1">
      <c r="A334" s="1430"/>
      <c r="B334" s="1440"/>
      <c r="C334" s="1443"/>
      <c r="D334" s="997" t="s">
        <v>3044</v>
      </c>
      <c r="E334" s="1128"/>
      <c r="F334" s="1098"/>
      <c r="G334" s="1098"/>
      <c r="H334" s="1098"/>
      <c r="I334" s="962"/>
      <c r="J334" s="963"/>
      <c r="K334" s="961"/>
      <c r="L334" s="961"/>
      <c r="M334" s="961"/>
      <c r="N334" s="975"/>
      <c r="O334" s="1424"/>
      <c r="P334" s="1374">
        <v>0.53</v>
      </c>
      <c r="Q334" s="1428"/>
      <c r="R334" s="1044"/>
      <c r="S334" s="1026"/>
      <c r="T334" s="1026"/>
      <c r="U334" s="1026"/>
      <c r="V334" s="1047"/>
      <c r="W334" s="1087"/>
      <c r="X334" s="1088"/>
      <c r="Y334" s="1088"/>
      <c r="Z334" s="1088"/>
      <c r="AA334" s="1089"/>
      <c r="AB334" s="1458"/>
      <c r="AC334" s="978"/>
      <c r="AD334" s="1458"/>
    </row>
    <row r="335" spans="1:30" ht="33.75" customHeight="1">
      <c r="A335" s="1430"/>
      <c r="B335" s="1440"/>
      <c r="C335" s="1443"/>
      <c r="D335" s="996" t="s">
        <v>1980</v>
      </c>
      <c r="E335" s="1128"/>
      <c r="F335" s="1098"/>
      <c r="G335" s="1098"/>
      <c r="H335" s="1098"/>
      <c r="I335" s="962"/>
      <c r="J335" s="963"/>
      <c r="K335" s="961"/>
      <c r="L335" s="961"/>
      <c r="M335" s="961"/>
      <c r="N335" s="975"/>
      <c r="O335" s="1424"/>
      <c r="P335" s="1370">
        <v>1.75</v>
      </c>
      <c r="Q335" s="1428"/>
      <c r="R335" s="1044"/>
      <c r="S335" s="1026"/>
      <c r="T335" s="1026"/>
      <c r="U335" s="1026"/>
      <c r="V335" s="1047"/>
      <c r="W335" s="1087"/>
      <c r="X335" s="1088"/>
      <c r="Y335" s="1088"/>
      <c r="Z335" s="1088"/>
      <c r="AA335" s="1089"/>
      <c r="AB335" s="1458"/>
      <c r="AC335" s="978"/>
      <c r="AD335" s="1458"/>
    </row>
    <row r="336" spans="1:30" ht="28.5" customHeight="1">
      <c r="A336" s="1430"/>
      <c r="B336" s="1440"/>
      <c r="C336" s="1443"/>
      <c r="D336" s="996" t="s">
        <v>3045</v>
      </c>
      <c r="E336" s="1128"/>
      <c r="F336" s="1098"/>
      <c r="G336" s="1157"/>
      <c r="H336" s="1098"/>
      <c r="I336" s="1099"/>
      <c r="J336" s="963"/>
      <c r="K336" s="961"/>
      <c r="L336" s="961"/>
      <c r="M336" s="961"/>
      <c r="N336" s="975"/>
      <c r="O336" s="1424"/>
      <c r="P336" s="1377">
        <v>0.33</v>
      </c>
      <c r="Q336" s="1428"/>
      <c r="R336" s="1044"/>
      <c r="S336" s="1026"/>
      <c r="T336" s="1026"/>
      <c r="U336" s="1026"/>
      <c r="V336" s="1047"/>
      <c r="W336" s="1087"/>
      <c r="X336" s="1088"/>
      <c r="Y336" s="1088"/>
      <c r="Z336" s="1088"/>
      <c r="AA336" s="1089"/>
      <c r="AB336" s="1458"/>
      <c r="AC336" s="978"/>
      <c r="AD336" s="1458"/>
    </row>
    <row r="337" spans="1:30" ht="33" customHeight="1" thickBot="1">
      <c r="A337" s="1430"/>
      <c r="B337" s="1441"/>
      <c r="C337" s="1444"/>
      <c r="D337" s="1002" t="s">
        <v>2830</v>
      </c>
      <c r="E337" s="1104" t="s">
        <v>2783</v>
      </c>
      <c r="F337" s="1104" t="s">
        <v>2783</v>
      </c>
      <c r="G337" s="1104" t="s">
        <v>2783</v>
      </c>
      <c r="H337" s="1104" t="s">
        <v>2783</v>
      </c>
      <c r="I337" s="1118" t="s">
        <v>2783</v>
      </c>
      <c r="J337" s="1104" t="s">
        <v>2783</v>
      </c>
      <c r="K337" s="1104" t="s">
        <v>2783</v>
      </c>
      <c r="L337" s="1104" t="s">
        <v>2783</v>
      </c>
      <c r="M337" s="1104" t="s">
        <v>2783</v>
      </c>
      <c r="N337" s="1145" t="s">
        <v>2783</v>
      </c>
      <c r="O337" s="1424"/>
      <c r="P337" s="1394" t="s">
        <v>2783</v>
      </c>
      <c r="Q337" s="1428"/>
      <c r="R337" s="1104"/>
      <c r="S337" s="1104"/>
      <c r="T337" s="1104"/>
      <c r="U337" s="1104"/>
      <c r="V337" s="1145"/>
      <c r="W337" s="1103"/>
      <c r="X337" s="1104"/>
      <c r="Y337" s="1104"/>
      <c r="Z337" s="1104"/>
      <c r="AA337" s="1118"/>
      <c r="AB337" s="1458"/>
      <c r="AC337" s="1104"/>
      <c r="AD337" s="1458"/>
    </row>
    <row r="338" spans="1:30" ht="37.5" customHeight="1">
      <c r="A338" s="1430"/>
      <c r="B338" s="1439">
        <v>34</v>
      </c>
      <c r="C338" s="1450" t="s">
        <v>2808</v>
      </c>
      <c r="D338" s="1155" t="s">
        <v>3050</v>
      </c>
      <c r="E338" s="1128"/>
      <c r="F338" s="1098"/>
      <c r="G338" s="1098"/>
      <c r="H338" s="1098"/>
      <c r="I338" s="962"/>
      <c r="J338" s="957"/>
      <c r="K338" s="958"/>
      <c r="L338" s="958"/>
      <c r="M338" s="958"/>
      <c r="N338" s="1304"/>
      <c r="O338" s="1424"/>
      <c r="P338" s="1396">
        <v>0.97</v>
      </c>
      <c r="Q338" s="1428"/>
      <c r="R338" s="1044"/>
      <c r="S338" s="1026"/>
      <c r="T338" s="1026"/>
      <c r="U338" s="1026"/>
      <c r="V338" s="1027"/>
      <c r="W338" s="1067"/>
      <c r="X338" s="1059"/>
      <c r="Y338" s="1059"/>
      <c r="Z338" s="1059"/>
      <c r="AA338" s="1060"/>
      <c r="AB338" s="1458"/>
      <c r="AC338" s="988"/>
      <c r="AD338" s="1458"/>
    </row>
    <row r="339" spans="1:30" ht="36.75" customHeight="1">
      <c r="A339" s="1430"/>
      <c r="B339" s="1440"/>
      <c r="C339" s="1451"/>
      <c r="D339" s="997" t="s">
        <v>3051</v>
      </c>
      <c r="E339" s="1128"/>
      <c r="F339" s="1098"/>
      <c r="G339" s="1098"/>
      <c r="H339" s="1098"/>
      <c r="I339" s="962"/>
      <c r="J339" s="960"/>
      <c r="K339" s="961"/>
      <c r="L339" s="961"/>
      <c r="M339" s="961"/>
      <c r="N339" s="1305"/>
      <c r="O339" s="1424"/>
      <c r="P339" s="1370">
        <v>1.02</v>
      </c>
      <c r="Q339" s="1428"/>
      <c r="R339" s="1044"/>
      <c r="S339" s="1026"/>
      <c r="T339" s="1026"/>
      <c r="U339" s="1026"/>
      <c r="V339" s="1027"/>
      <c r="W339" s="1067"/>
      <c r="X339" s="1059"/>
      <c r="Y339" s="1059"/>
      <c r="Z339" s="1059"/>
      <c r="AA339" s="1060"/>
      <c r="AB339" s="1458"/>
      <c r="AC339" s="985"/>
      <c r="AD339" s="1458"/>
    </row>
    <row r="340" spans="1:30" ht="38.25" customHeight="1">
      <c r="A340" s="1430"/>
      <c r="B340" s="1440"/>
      <c r="C340" s="1451"/>
      <c r="D340" s="997" t="s">
        <v>3046</v>
      </c>
      <c r="E340" s="1128"/>
      <c r="F340" s="1098"/>
      <c r="G340" s="1098"/>
      <c r="H340" s="1098"/>
      <c r="I340" s="962"/>
      <c r="J340" s="960"/>
      <c r="K340" s="961"/>
      <c r="L340" s="961"/>
      <c r="M340" s="961"/>
      <c r="N340" s="1305"/>
      <c r="O340" s="1424"/>
      <c r="P340" s="1370">
        <v>1.86</v>
      </c>
      <c r="Q340" s="1428"/>
      <c r="R340" s="1044"/>
      <c r="S340" s="1026"/>
      <c r="T340" s="1026"/>
      <c r="U340" s="1026"/>
      <c r="V340" s="1027"/>
      <c r="W340" s="1067"/>
      <c r="X340" s="1059"/>
      <c r="Y340" s="1059"/>
      <c r="Z340" s="1059"/>
      <c r="AA340" s="1060"/>
      <c r="AB340" s="1458"/>
      <c r="AC340" s="985"/>
      <c r="AD340" s="1458"/>
    </row>
    <row r="341" spans="1:30" ht="41.25" customHeight="1">
      <c r="A341" s="1430"/>
      <c r="B341" s="1440"/>
      <c r="C341" s="1451"/>
      <c r="D341" s="997" t="s">
        <v>3052</v>
      </c>
      <c r="E341" s="1128"/>
      <c r="F341" s="1098"/>
      <c r="G341" s="1098"/>
      <c r="H341" s="1098"/>
      <c r="I341" s="962"/>
      <c r="J341" s="960"/>
      <c r="K341" s="961"/>
      <c r="L341" s="961"/>
      <c r="M341" s="961"/>
      <c r="N341" s="1305"/>
      <c r="O341" s="1424"/>
      <c r="P341" s="1370">
        <v>1.0900000000000001</v>
      </c>
      <c r="Q341" s="1428"/>
      <c r="R341" s="1044"/>
      <c r="S341" s="1026"/>
      <c r="T341" s="1026"/>
      <c r="U341" s="1026"/>
      <c r="V341" s="1027"/>
      <c r="W341" s="1067"/>
      <c r="X341" s="1059"/>
      <c r="Y341" s="1059"/>
      <c r="Z341" s="1059"/>
      <c r="AA341" s="1060"/>
      <c r="AB341" s="1458"/>
      <c r="AC341" s="985"/>
      <c r="AD341" s="1458"/>
    </row>
    <row r="342" spans="1:30" ht="51" customHeight="1">
      <c r="A342" s="1430"/>
      <c r="B342" s="1440"/>
      <c r="C342" s="1451"/>
      <c r="D342" s="997" t="s">
        <v>3053</v>
      </c>
      <c r="E342" s="1128"/>
      <c r="F342" s="1098"/>
      <c r="G342" s="1098"/>
      <c r="H342" s="1098"/>
      <c r="I342" s="962"/>
      <c r="J342" s="960"/>
      <c r="K342" s="961"/>
      <c r="L342" s="1157"/>
      <c r="M342" s="961"/>
      <c r="N342" s="975"/>
      <c r="O342" s="1424"/>
      <c r="P342" s="1368">
        <v>0.8</v>
      </c>
      <c r="Q342" s="1428"/>
      <c r="R342" s="1044"/>
      <c r="S342" s="1026"/>
      <c r="T342" s="1026"/>
      <c r="U342" s="1026"/>
      <c r="V342" s="1027"/>
      <c r="W342" s="1067"/>
      <c r="X342" s="1059"/>
      <c r="Y342" s="1059"/>
      <c r="Z342" s="1059"/>
      <c r="AA342" s="1060"/>
      <c r="AB342" s="1458"/>
      <c r="AC342" s="985"/>
      <c r="AD342" s="1458"/>
    </row>
    <row r="343" spans="1:30" ht="36.75" customHeight="1">
      <c r="A343" s="1430"/>
      <c r="B343" s="1440"/>
      <c r="C343" s="1451"/>
      <c r="D343" s="997" t="s">
        <v>2436</v>
      </c>
      <c r="E343" s="1128"/>
      <c r="F343" s="1098"/>
      <c r="G343" s="1098"/>
      <c r="H343" s="1098"/>
      <c r="I343" s="962"/>
      <c r="J343" s="960"/>
      <c r="K343" s="961"/>
      <c r="L343" s="961"/>
      <c r="M343" s="961"/>
      <c r="N343" s="1305"/>
      <c r="O343" s="1424"/>
      <c r="P343" s="1369">
        <v>1</v>
      </c>
      <c r="Q343" s="1428"/>
      <c r="R343" s="1044"/>
      <c r="S343" s="1026"/>
      <c r="T343" s="1026"/>
      <c r="U343" s="1026"/>
      <c r="V343" s="1027"/>
      <c r="W343" s="1067"/>
      <c r="X343" s="1059"/>
      <c r="Y343" s="1059"/>
      <c r="Z343" s="1059"/>
      <c r="AA343" s="1060"/>
      <c r="AB343" s="1458"/>
      <c r="AC343" s="985"/>
      <c r="AD343" s="1458"/>
    </row>
    <row r="344" spans="1:30" ht="37.5" customHeight="1">
      <c r="A344" s="1430"/>
      <c r="B344" s="1440"/>
      <c r="C344" s="1451"/>
      <c r="D344" s="997" t="s">
        <v>3054</v>
      </c>
      <c r="E344" s="1128"/>
      <c r="F344" s="1098"/>
      <c r="G344" s="1098"/>
      <c r="H344" s="1098"/>
      <c r="I344" s="962"/>
      <c r="J344" s="960"/>
      <c r="K344" s="961"/>
      <c r="L344" s="961"/>
      <c r="M344" s="961"/>
      <c r="N344" s="1305"/>
      <c r="O344" s="1424"/>
      <c r="P344" s="1369">
        <v>1</v>
      </c>
      <c r="Q344" s="1428"/>
      <c r="R344" s="1044"/>
      <c r="S344" s="1026"/>
      <c r="T344" s="1026"/>
      <c r="U344" s="1026"/>
      <c r="V344" s="1027"/>
      <c r="W344" s="1067"/>
      <c r="X344" s="1059"/>
      <c r="Y344" s="1059"/>
      <c r="Z344" s="1059"/>
      <c r="AA344" s="1060"/>
      <c r="AB344" s="1458"/>
      <c r="AC344" s="985"/>
      <c r="AD344" s="1458"/>
    </row>
    <row r="345" spans="1:30" ht="50.25" customHeight="1">
      <c r="A345" s="1430"/>
      <c r="B345" s="1440"/>
      <c r="C345" s="1451"/>
      <c r="D345" s="997" t="s">
        <v>3055</v>
      </c>
      <c r="E345" s="1128"/>
      <c r="F345" s="1098"/>
      <c r="G345" s="1098"/>
      <c r="H345" s="1173"/>
      <c r="I345" s="1099"/>
      <c r="J345" s="960"/>
      <c r="K345" s="961"/>
      <c r="L345" s="961"/>
      <c r="M345" s="961"/>
      <c r="N345" s="1305"/>
      <c r="O345" s="1424"/>
      <c r="P345" s="1369">
        <v>0.91</v>
      </c>
      <c r="Q345" s="1428"/>
      <c r="R345" s="1044"/>
      <c r="S345" s="1026"/>
      <c r="T345" s="1026"/>
      <c r="U345" s="1026"/>
      <c r="V345" s="1027"/>
      <c r="W345" s="1067"/>
      <c r="X345" s="1059"/>
      <c r="Y345" s="1059"/>
      <c r="Z345" s="1059"/>
      <c r="AA345" s="1060"/>
      <c r="AB345" s="1458"/>
      <c r="AC345" s="985"/>
      <c r="AD345" s="1458"/>
    </row>
    <row r="346" spans="1:30" ht="33.75" customHeight="1">
      <c r="A346" s="1430"/>
      <c r="B346" s="1440"/>
      <c r="C346" s="1451"/>
      <c r="D346" s="997" t="s">
        <v>2452</v>
      </c>
      <c r="E346" s="1128"/>
      <c r="F346" s="1098"/>
      <c r="G346" s="1098"/>
      <c r="H346" s="1098"/>
      <c r="I346" s="962"/>
      <c r="J346" s="963"/>
      <c r="K346" s="961"/>
      <c r="L346" s="961"/>
      <c r="M346" s="961"/>
      <c r="N346" s="975"/>
      <c r="O346" s="1424"/>
      <c r="P346" s="1377">
        <v>0.45</v>
      </c>
      <c r="Q346" s="1428"/>
      <c r="R346" s="1044"/>
      <c r="S346" s="1026"/>
      <c r="T346" s="1026"/>
      <c r="U346" s="1026"/>
      <c r="V346" s="1027"/>
      <c r="W346" s="1067"/>
      <c r="X346" s="1059"/>
      <c r="Y346" s="1059"/>
      <c r="Z346" s="1059"/>
      <c r="AA346" s="1060"/>
      <c r="AB346" s="1458"/>
      <c r="AC346" s="985"/>
      <c r="AD346" s="1458"/>
    </row>
    <row r="347" spans="1:30" ht="37.5" customHeight="1" thickBot="1">
      <c r="A347" s="1430"/>
      <c r="B347" s="1441"/>
      <c r="C347" s="1452"/>
      <c r="D347" s="1002" t="s">
        <v>2830</v>
      </c>
      <c r="E347" s="1104" t="s">
        <v>2783</v>
      </c>
      <c r="F347" s="1104" t="s">
        <v>2783</v>
      </c>
      <c r="G347" s="1104" t="s">
        <v>2783</v>
      </c>
      <c r="H347" s="1104" t="s">
        <v>2783</v>
      </c>
      <c r="I347" s="1118" t="s">
        <v>2783</v>
      </c>
      <c r="J347" s="1104" t="s">
        <v>2783</v>
      </c>
      <c r="K347" s="1104" t="s">
        <v>2783</v>
      </c>
      <c r="L347" s="1104" t="s">
        <v>2783</v>
      </c>
      <c r="M347" s="1104" t="s">
        <v>2783</v>
      </c>
      <c r="N347" s="1118" t="s">
        <v>2783</v>
      </c>
      <c r="O347" s="1424"/>
      <c r="P347" s="1227" t="s">
        <v>2783</v>
      </c>
      <c r="Q347" s="1428"/>
      <c r="R347" s="1104"/>
      <c r="S347" s="1104"/>
      <c r="T347" s="1104"/>
      <c r="U347" s="1104"/>
      <c r="V347" s="1145"/>
      <c r="W347" s="1103"/>
      <c r="X347" s="1104"/>
      <c r="Y347" s="1104"/>
      <c r="Z347" s="1104"/>
      <c r="AA347" s="1118"/>
      <c r="AB347" s="1458"/>
      <c r="AC347" s="1118"/>
      <c r="AD347" s="1458"/>
    </row>
    <row r="348" spans="1:30" ht="32.25" customHeight="1">
      <c r="A348" s="1430"/>
      <c r="B348" s="1439">
        <v>35</v>
      </c>
      <c r="C348" s="1450" t="s">
        <v>2809</v>
      </c>
      <c r="D348" s="1155" t="s">
        <v>3057</v>
      </c>
      <c r="E348" s="1123"/>
      <c r="F348" s="1124"/>
      <c r="G348" s="1124"/>
      <c r="H348" s="1124"/>
      <c r="I348" s="1168"/>
      <c r="J348" s="957"/>
      <c r="K348" s="958"/>
      <c r="L348" s="958"/>
      <c r="M348" s="958"/>
      <c r="N348" s="1304"/>
      <c r="O348" s="1424"/>
      <c r="P348" s="1407">
        <v>1.26</v>
      </c>
      <c r="Q348" s="1428"/>
      <c r="R348" s="1362"/>
      <c r="S348" s="1024"/>
      <c r="T348" s="1048"/>
      <c r="U348" s="1024"/>
      <c r="V348" s="1025"/>
      <c r="W348" s="1085"/>
      <c r="X348" s="1085"/>
      <c r="Y348" s="1085"/>
      <c r="Z348" s="1085"/>
      <c r="AA348" s="1086"/>
      <c r="AB348" s="1458"/>
      <c r="AC348" s="988"/>
      <c r="AD348" s="1458"/>
    </row>
    <row r="349" spans="1:30" ht="24.75" customHeight="1">
      <c r="A349" s="1430"/>
      <c r="B349" s="1440"/>
      <c r="C349" s="1451"/>
      <c r="D349" s="997" t="s">
        <v>3058</v>
      </c>
      <c r="E349" s="1113"/>
      <c r="F349" s="1098"/>
      <c r="G349" s="1098"/>
      <c r="H349" s="1098"/>
      <c r="I349" s="962"/>
      <c r="J349" s="960"/>
      <c r="K349" s="961"/>
      <c r="L349" s="961"/>
      <c r="M349" s="961"/>
      <c r="N349" s="1305"/>
      <c r="O349" s="1424"/>
      <c r="P349" s="1370">
        <v>1.24</v>
      </c>
      <c r="Q349" s="1428"/>
      <c r="R349" s="1044"/>
      <c r="S349" s="1026"/>
      <c r="T349" s="1040"/>
      <c r="U349" s="1026"/>
      <c r="V349" s="1027"/>
      <c r="W349" s="1067"/>
      <c r="X349" s="1059"/>
      <c r="Y349" s="1092"/>
      <c r="Z349" s="1059"/>
      <c r="AA349" s="1060"/>
      <c r="AB349" s="1458"/>
      <c r="AC349" s="985"/>
      <c r="AD349" s="1458"/>
    </row>
    <row r="350" spans="1:30" ht="36.75" customHeight="1">
      <c r="A350" s="1430"/>
      <c r="B350" s="1440"/>
      <c r="C350" s="1451"/>
      <c r="D350" s="997" t="s">
        <v>3059</v>
      </c>
      <c r="E350" s="1194"/>
      <c r="F350" s="1130"/>
      <c r="G350" s="1130"/>
      <c r="H350" s="1130"/>
      <c r="I350" s="1217"/>
      <c r="J350" s="1009"/>
      <c r="K350" s="971"/>
      <c r="L350" s="972"/>
      <c r="M350" s="971"/>
      <c r="N350" s="1326"/>
      <c r="O350" s="1424"/>
      <c r="P350" s="1369">
        <v>1</v>
      </c>
      <c r="Q350" s="1428"/>
      <c r="R350" s="1363"/>
      <c r="S350" s="1031"/>
      <c r="T350" s="1031"/>
      <c r="U350" s="1031"/>
      <c r="V350" s="1049"/>
      <c r="W350" s="1067"/>
      <c r="X350" s="1059"/>
      <c r="Y350" s="1092"/>
      <c r="Z350" s="1059"/>
      <c r="AA350" s="1060"/>
      <c r="AB350" s="1458"/>
      <c r="AC350" s="985"/>
      <c r="AD350" s="1458"/>
    </row>
    <row r="351" spans="1:30" ht="36.75" customHeight="1">
      <c r="A351" s="1430"/>
      <c r="B351" s="1440"/>
      <c r="C351" s="1451"/>
      <c r="D351" s="997" t="s">
        <v>3060</v>
      </c>
      <c r="E351" s="1129"/>
      <c r="F351" s="1130"/>
      <c r="G351" s="1130"/>
      <c r="H351" s="1130"/>
      <c r="I351" s="1180"/>
      <c r="J351" s="1009"/>
      <c r="K351" s="971"/>
      <c r="L351" s="972"/>
      <c r="M351" s="1004"/>
      <c r="N351" s="972"/>
      <c r="O351" s="1424"/>
      <c r="P351" s="1370">
        <v>1.1499999999999999</v>
      </c>
      <c r="Q351" s="1428"/>
      <c r="R351" s="1363"/>
      <c r="S351" s="1031"/>
      <c r="T351" s="1031"/>
      <c r="U351" s="1031"/>
      <c r="V351" s="1049"/>
      <c r="W351" s="1067"/>
      <c r="X351" s="1059"/>
      <c r="Y351" s="1092"/>
      <c r="Z351" s="1059"/>
      <c r="AA351" s="1060"/>
      <c r="AB351" s="1458"/>
      <c r="AC351" s="985"/>
      <c r="AD351" s="1458"/>
    </row>
    <row r="352" spans="1:30" ht="36.75" customHeight="1">
      <c r="A352" s="1430"/>
      <c r="B352" s="1440"/>
      <c r="C352" s="1451"/>
      <c r="D352" s="997" t="s">
        <v>3061</v>
      </c>
      <c r="E352" s="1129"/>
      <c r="F352" s="1130"/>
      <c r="G352" s="1130"/>
      <c r="H352" s="1130"/>
      <c r="I352" s="1180"/>
      <c r="J352" s="1009"/>
      <c r="K352" s="971"/>
      <c r="L352" s="972"/>
      <c r="M352" s="971"/>
      <c r="N352" s="1326"/>
      <c r="O352" s="1424"/>
      <c r="P352" s="1370">
        <v>1.73</v>
      </c>
      <c r="Q352" s="1428"/>
      <c r="R352" s="1363"/>
      <c r="S352" s="1031"/>
      <c r="T352" s="1031"/>
      <c r="U352" s="1031"/>
      <c r="V352" s="1049"/>
      <c r="W352" s="1067"/>
      <c r="X352" s="1059"/>
      <c r="Y352" s="1092"/>
      <c r="Z352" s="1059"/>
      <c r="AA352" s="1060"/>
      <c r="AB352" s="1458"/>
      <c r="AC352" s="985"/>
      <c r="AD352" s="1458"/>
    </row>
    <row r="353" spans="1:30" ht="29.25" customHeight="1">
      <c r="A353" s="1430"/>
      <c r="B353" s="1440"/>
      <c r="C353" s="1451"/>
      <c r="D353" s="997" t="s">
        <v>3062</v>
      </c>
      <c r="E353" s="1129"/>
      <c r="F353" s="1130"/>
      <c r="G353" s="1130"/>
      <c r="H353" s="1130"/>
      <c r="I353" s="1180"/>
      <c r="J353" s="1009"/>
      <c r="K353" s="971"/>
      <c r="L353" s="972"/>
      <c r="M353" s="971"/>
      <c r="N353" s="1326"/>
      <c r="O353" s="1424"/>
      <c r="P353" s="1370">
        <v>1.01</v>
      </c>
      <c r="Q353" s="1428"/>
      <c r="R353" s="1363"/>
      <c r="S353" s="1031"/>
      <c r="T353" s="1031"/>
      <c r="U353" s="1031"/>
      <c r="V353" s="1049"/>
      <c r="W353" s="1067"/>
      <c r="X353" s="1059"/>
      <c r="Y353" s="1092"/>
      <c r="Z353" s="1059"/>
      <c r="AA353" s="1060"/>
      <c r="AB353" s="1458"/>
      <c r="AC353" s="985"/>
      <c r="AD353" s="1458"/>
    </row>
    <row r="354" spans="1:30" ht="36.75" customHeight="1">
      <c r="A354" s="1430"/>
      <c r="B354" s="1440"/>
      <c r="C354" s="1451"/>
      <c r="D354" s="997" t="s">
        <v>3063</v>
      </c>
      <c r="E354" s="1129"/>
      <c r="F354" s="1130"/>
      <c r="G354" s="1209"/>
      <c r="H354" s="1130"/>
      <c r="I354" s="1217"/>
      <c r="J354" s="1323"/>
      <c r="K354" s="971"/>
      <c r="L354" s="972"/>
      <c r="M354" s="971"/>
      <c r="N354" s="972"/>
      <c r="O354" s="1424"/>
      <c r="P354" s="1371">
        <v>0.27</v>
      </c>
      <c r="Q354" s="1428"/>
      <c r="R354" s="1363"/>
      <c r="S354" s="1031"/>
      <c r="T354" s="1031"/>
      <c r="U354" s="1031"/>
      <c r="V354" s="1049"/>
      <c r="W354" s="1067"/>
      <c r="X354" s="1059"/>
      <c r="Y354" s="1092"/>
      <c r="Z354" s="1059"/>
      <c r="AA354" s="1060"/>
      <c r="AB354" s="1458"/>
      <c r="AC354" s="985"/>
      <c r="AD354" s="1458"/>
    </row>
    <row r="355" spans="1:30" ht="36.75" customHeight="1">
      <c r="A355" s="1430"/>
      <c r="B355" s="1440"/>
      <c r="C355" s="1451"/>
      <c r="D355" s="997" t="s">
        <v>3064</v>
      </c>
      <c r="E355" s="1100" t="s">
        <v>2783</v>
      </c>
      <c r="F355" s="1101" t="s">
        <v>2783</v>
      </c>
      <c r="G355" s="1101" t="s">
        <v>2833</v>
      </c>
      <c r="H355" s="1101" t="s">
        <v>2783</v>
      </c>
      <c r="I355" s="1102" t="s">
        <v>2783</v>
      </c>
      <c r="J355" s="1009"/>
      <c r="K355" s="971"/>
      <c r="L355" s="972"/>
      <c r="M355" s="971"/>
      <c r="N355" s="1326"/>
      <c r="O355" s="1424"/>
      <c r="P355" s="1369">
        <v>1</v>
      </c>
      <c r="Q355" s="1428"/>
      <c r="R355" s="1363"/>
      <c r="S355" s="1031"/>
      <c r="T355" s="1031"/>
      <c r="U355" s="1031"/>
      <c r="V355" s="1049"/>
      <c r="W355" s="1067"/>
      <c r="X355" s="1059"/>
      <c r="Y355" s="1092"/>
      <c r="Z355" s="1059"/>
      <c r="AA355" s="1060"/>
      <c r="AB355" s="1458"/>
      <c r="AC355" s="985"/>
      <c r="AD355" s="1458"/>
    </row>
    <row r="356" spans="1:30" ht="36.75" customHeight="1" thickBot="1">
      <c r="A356" s="1430"/>
      <c r="B356" s="1440"/>
      <c r="C356" s="1451"/>
      <c r="D356" s="1255" t="s">
        <v>3065</v>
      </c>
      <c r="E356" s="1126" t="s">
        <v>2783</v>
      </c>
      <c r="F356" s="1127" t="s">
        <v>2783</v>
      </c>
      <c r="G356" s="1127" t="s">
        <v>2833</v>
      </c>
      <c r="H356" s="1127" t="s">
        <v>2783</v>
      </c>
      <c r="I356" s="1122" t="s">
        <v>2783</v>
      </c>
      <c r="J356" s="1346" t="s">
        <v>2783</v>
      </c>
      <c r="K356" s="1347" t="s">
        <v>2783</v>
      </c>
      <c r="L356" s="1347" t="s">
        <v>2783</v>
      </c>
      <c r="M356" s="1347" t="s">
        <v>2783</v>
      </c>
      <c r="N356" s="1361" t="s">
        <v>2783</v>
      </c>
      <c r="O356" s="1424"/>
      <c r="P356" s="1402" t="s">
        <v>2783</v>
      </c>
      <c r="Q356" s="1428"/>
      <c r="R356" s="1366"/>
      <c r="S356" s="1035"/>
      <c r="T356" s="1050"/>
      <c r="U356" s="1035"/>
      <c r="V356" s="1036"/>
      <c r="W356" s="1077"/>
      <c r="X356" s="1078"/>
      <c r="Y356" s="1253"/>
      <c r="Z356" s="1078"/>
      <c r="AA356" s="1079"/>
      <c r="AB356" s="1458"/>
      <c r="AC356" s="990"/>
      <c r="AD356" s="1458"/>
    </row>
    <row r="357" spans="1:30" ht="38.25" customHeight="1">
      <c r="A357" s="1430"/>
      <c r="B357" s="1439">
        <v>36</v>
      </c>
      <c r="C357" s="1450" t="s">
        <v>2470</v>
      </c>
      <c r="D357" s="1155" t="s">
        <v>3066</v>
      </c>
      <c r="E357" s="1134"/>
      <c r="F357" s="1131"/>
      <c r="G357" s="1131"/>
      <c r="H357" s="1131"/>
      <c r="I357" s="1226"/>
      <c r="J357" s="969"/>
      <c r="K357" s="964"/>
      <c r="L357" s="964"/>
      <c r="M357" s="964"/>
      <c r="N357" s="1312"/>
      <c r="O357" s="1424"/>
      <c r="P357" s="1367">
        <v>1.04</v>
      </c>
      <c r="Q357" s="1428"/>
      <c r="R357" s="1045"/>
      <c r="S357" s="1030"/>
      <c r="T357" s="1030"/>
      <c r="U357" s="1030"/>
      <c r="V357" s="1037"/>
      <c r="W357" s="1064"/>
      <c r="X357" s="1065"/>
      <c r="Y357" s="1065"/>
      <c r="Z357" s="1065"/>
      <c r="AA357" s="1066"/>
      <c r="AB357" s="1458"/>
      <c r="AC357" s="988"/>
      <c r="AD357" s="1458"/>
    </row>
    <row r="358" spans="1:30" ht="38.25" customHeight="1">
      <c r="A358" s="1430"/>
      <c r="B358" s="1440"/>
      <c r="C358" s="1451"/>
      <c r="D358" s="997" t="s">
        <v>3067</v>
      </c>
      <c r="E358" s="1128"/>
      <c r="F358" s="1153"/>
      <c r="G358" s="1098"/>
      <c r="H358" s="1098"/>
      <c r="I358" s="1099"/>
      <c r="J358" s="1324" t="s">
        <v>2783</v>
      </c>
      <c r="K358" s="1235" t="s">
        <v>2783</v>
      </c>
      <c r="L358" s="1235" t="s">
        <v>2783</v>
      </c>
      <c r="M358" s="1235" t="s">
        <v>2783</v>
      </c>
      <c r="N358" s="1306" t="s">
        <v>2783</v>
      </c>
      <c r="O358" s="1424"/>
      <c r="P358" s="1377">
        <v>0.33</v>
      </c>
      <c r="Q358" s="1428"/>
      <c r="R358" s="1044"/>
      <c r="S358" s="1026"/>
      <c r="T358" s="1026"/>
      <c r="U358" s="1026"/>
      <c r="V358" s="1027"/>
      <c r="W358" s="1067"/>
      <c r="X358" s="1059"/>
      <c r="Y358" s="1059"/>
      <c r="Z358" s="1059"/>
      <c r="AA358" s="1060"/>
      <c r="AB358" s="1458"/>
      <c r="AC358" s="991"/>
      <c r="AD358" s="1458"/>
    </row>
    <row r="359" spans="1:30" ht="29.25" customHeight="1">
      <c r="A359" s="1430"/>
      <c r="B359" s="1440"/>
      <c r="C359" s="1451"/>
      <c r="D359" s="997" t="s">
        <v>2486</v>
      </c>
      <c r="E359" s="1128"/>
      <c r="F359" s="1098"/>
      <c r="G359" s="1157"/>
      <c r="H359" s="1098"/>
      <c r="I359" s="1099"/>
      <c r="J359" s="969"/>
      <c r="K359" s="964"/>
      <c r="L359" s="1176"/>
      <c r="M359" s="964"/>
      <c r="N359" s="1013"/>
      <c r="O359" s="1424"/>
      <c r="P359" s="1374">
        <v>0.67</v>
      </c>
      <c r="Q359" s="1428"/>
      <c r="R359" s="1044"/>
      <c r="S359" s="1026"/>
      <c r="T359" s="1040"/>
      <c r="U359" s="1026"/>
      <c r="V359" s="1027"/>
      <c r="W359" s="1067"/>
      <c r="X359" s="1059"/>
      <c r="Y359" s="1059"/>
      <c r="Z359" s="1059"/>
      <c r="AA359" s="1060"/>
      <c r="AB359" s="1458"/>
      <c r="AC359" s="991"/>
      <c r="AD359" s="1458"/>
    </row>
    <row r="360" spans="1:30" ht="37.5" customHeight="1">
      <c r="A360" s="1430"/>
      <c r="B360" s="1440"/>
      <c r="C360" s="1451"/>
      <c r="D360" s="997" t="s">
        <v>2493</v>
      </c>
      <c r="E360" s="1128"/>
      <c r="F360" s="1098"/>
      <c r="G360" s="1098"/>
      <c r="H360" s="1098"/>
      <c r="I360" s="962"/>
      <c r="J360" s="960"/>
      <c r="K360" s="961"/>
      <c r="L360" s="961"/>
      <c r="M360" s="961"/>
      <c r="N360" s="1305"/>
      <c r="O360" s="1424"/>
      <c r="P360" s="1370">
        <v>4.3499999999999996</v>
      </c>
      <c r="Q360" s="1428"/>
      <c r="R360" s="1044"/>
      <c r="S360" s="1026"/>
      <c r="T360" s="1040"/>
      <c r="U360" s="1026"/>
      <c r="V360" s="1027"/>
      <c r="W360" s="1067"/>
      <c r="X360" s="1059"/>
      <c r="Y360" s="1059"/>
      <c r="Z360" s="1059"/>
      <c r="AA360" s="1060"/>
      <c r="AB360" s="1458"/>
      <c r="AC360" s="991"/>
      <c r="AD360" s="1458"/>
    </row>
    <row r="361" spans="1:30" ht="45.75" customHeight="1">
      <c r="A361" s="1430"/>
      <c r="B361" s="1440"/>
      <c r="C361" s="1451"/>
      <c r="D361" s="996" t="s">
        <v>3198</v>
      </c>
      <c r="E361" s="1128"/>
      <c r="F361" s="1098"/>
      <c r="G361" s="1098"/>
      <c r="H361" s="1098"/>
      <c r="I361" s="962"/>
      <c r="J361" s="960"/>
      <c r="K361" s="961"/>
      <c r="L361" s="961"/>
      <c r="M361" s="961"/>
      <c r="N361" s="1305"/>
      <c r="O361" s="1424"/>
      <c r="P361" s="1370">
        <v>1.67</v>
      </c>
      <c r="Q361" s="1428"/>
      <c r="R361" s="1044"/>
      <c r="S361" s="1026"/>
      <c r="T361" s="1040"/>
      <c r="U361" s="1026"/>
      <c r="V361" s="1027"/>
      <c r="W361" s="1067"/>
      <c r="X361" s="1059"/>
      <c r="Y361" s="1059"/>
      <c r="Z361" s="1059"/>
      <c r="AA361" s="1060"/>
      <c r="AB361" s="1458"/>
      <c r="AC361" s="991"/>
      <c r="AD361" s="1458"/>
    </row>
    <row r="362" spans="1:30" ht="51" customHeight="1">
      <c r="A362" s="1430"/>
      <c r="B362" s="1440"/>
      <c r="C362" s="1451"/>
      <c r="D362" s="997" t="s">
        <v>3068</v>
      </c>
      <c r="E362" s="1128"/>
      <c r="F362" s="1098"/>
      <c r="G362" s="1157"/>
      <c r="H362" s="1098"/>
      <c r="I362" s="1099"/>
      <c r="J362" s="963"/>
      <c r="K362" s="961"/>
      <c r="L362" s="961"/>
      <c r="M362" s="961"/>
      <c r="N362" s="975"/>
      <c r="O362" s="1424"/>
      <c r="P362" s="1377">
        <v>0.34</v>
      </c>
      <c r="Q362" s="1428"/>
      <c r="R362" s="1044"/>
      <c r="S362" s="1026"/>
      <c r="T362" s="1040"/>
      <c r="U362" s="1026"/>
      <c r="V362" s="1027"/>
      <c r="W362" s="1067"/>
      <c r="X362" s="1059"/>
      <c r="Y362" s="1059"/>
      <c r="Z362" s="1059"/>
      <c r="AA362" s="1060"/>
      <c r="AB362" s="1458"/>
      <c r="AC362" s="991"/>
      <c r="AD362" s="1458"/>
    </row>
    <row r="363" spans="1:30" ht="33.75" customHeight="1">
      <c r="A363" s="1430"/>
      <c r="B363" s="1440"/>
      <c r="C363" s="1451"/>
      <c r="D363" s="997" t="s">
        <v>3069</v>
      </c>
      <c r="E363" s="1128"/>
      <c r="F363" s="1098"/>
      <c r="G363" s="1098"/>
      <c r="H363" s="1098"/>
      <c r="I363" s="962"/>
      <c r="J363" s="960"/>
      <c r="K363" s="961"/>
      <c r="L363" s="961"/>
      <c r="M363" s="961"/>
      <c r="N363" s="1305"/>
      <c r="O363" s="1424"/>
      <c r="P363" s="1370">
        <v>1.03</v>
      </c>
      <c r="Q363" s="1428"/>
      <c r="R363" s="1044"/>
      <c r="S363" s="1026"/>
      <c r="T363" s="1026"/>
      <c r="U363" s="1026"/>
      <c r="V363" s="1027"/>
      <c r="W363" s="1067"/>
      <c r="X363" s="1059"/>
      <c r="Y363" s="1059"/>
      <c r="Z363" s="1059"/>
      <c r="AA363" s="1066"/>
      <c r="AB363" s="1458"/>
      <c r="AC363" s="991"/>
      <c r="AD363" s="1458"/>
    </row>
    <row r="364" spans="1:30" ht="39" customHeight="1" thickBot="1">
      <c r="A364" s="1430"/>
      <c r="B364" s="1441"/>
      <c r="C364" s="1452"/>
      <c r="D364" s="1197" t="s">
        <v>2830</v>
      </c>
      <c r="E364" s="1104" t="s">
        <v>2783</v>
      </c>
      <c r="F364" s="1104" t="s">
        <v>2783</v>
      </c>
      <c r="G364" s="1104" t="s">
        <v>2783</v>
      </c>
      <c r="H364" s="1104" t="s">
        <v>2783</v>
      </c>
      <c r="I364" s="1118" t="s">
        <v>2783</v>
      </c>
      <c r="J364" s="1104" t="s">
        <v>2783</v>
      </c>
      <c r="K364" s="1104" t="s">
        <v>2783</v>
      </c>
      <c r="L364" s="1104" t="s">
        <v>2783</v>
      </c>
      <c r="M364" s="1104" t="s">
        <v>2783</v>
      </c>
      <c r="N364" s="1145" t="s">
        <v>2783</v>
      </c>
      <c r="O364" s="1424"/>
      <c r="P364" s="1394" t="s">
        <v>2783</v>
      </c>
      <c r="Q364" s="1428"/>
      <c r="R364" s="1148"/>
      <c r="S364" s="1148"/>
      <c r="T364" s="1148"/>
      <c r="U364" s="1148"/>
      <c r="V364" s="1185"/>
      <c r="W364" s="1104"/>
      <c r="X364" s="1104"/>
      <c r="Y364" s="1104"/>
      <c r="Z364" s="1104"/>
      <c r="AA364" s="1104"/>
      <c r="AB364" s="1458"/>
      <c r="AC364" s="1254"/>
      <c r="AD364" s="1458"/>
    </row>
    <row r="365" spans="1:30" ht="59.25" customHeight="1">
      <c r="A365" s="1430"/>
      <c r="B365" s="1439">
        <v>37</v>
      </c>
      <c r="C365" s="1442" t="s">
        <v>934</v>
      </c>
      <c r="D365" s="995" t="s">
        <v>1244</v>
      </c>
      <c r="E365" s="1140"/>
      <c r="F365" s="1124"/>
      <c r="G365" s="1124"/>
      <c r="H365" s="1124"/>
      <c r="I365" s="1168"/>
      <c r="J365" s="973"/>
      <c r="K365" s="961"/>
      <c r="L365" s="961"/>
      <c r="M365" s="1173"/>
      <c r="N365" s="975"/>
      <c r="O365" s="1424"/>
      <c r="P365" s="1396">
        <v>0.9</v>
      </c>
      <c r="Q365" s="1428"/>
      <c r="R365" s="1362"/>
      <c r="S365" s="1053"/>
      <c r="T365" s="1053"/>
      <c r="U365" s="1053"/>
      <c r="V365" s="1054"/>
      <c r="W365" s="1064"/>
      <c r="X365" s="1065"/>
      <c r="Y365" s="1065"/>
      <c r="Z365" s="1065"/>
      <c r="AA365" s="1066"/>
      <c r="AB365" s="1458"/>
      <c r="AC365" s="988"/>
      <c r="AD365" s="1458"/>
    </row>
    <row r="366" spans="1:30" ht="37.5" customHeight="1">
      <c r="A366" s="1430"/>
      <c r="B366" s="1440"/>
      <c r="C366" s="1443"/>
      <c r="D366" s="996" t="s">
        <v>944</v>
      </c>
      <c r="E366" s="1128"/>
      <c r="F366" s="1098"/>
      <c r="G366" s="1098"/>
      <c r="H366" s="1098"/>
      <c r="I366" s="962"/>
      <c r="J366" s="973"/>
      <c r="K366" s="961"/>
      <c r="L366" s="1157"/>
      <c r="M366" s="961"/>
      <c r="N366" s="975"/>
      <c r="O366" s="1424"/>
      <c r="P366" s="1368">
        <v>0.72</v>
      </c>
      <c r="Q366" s="1428"/>
      <c r="R366" s="1045"/>
      <c r="S366" s="1026"/>
      <c r="T366" s="1026"/>
      <c r="U366" s="1026"/>
      <c r="V366" s="1027"/>
      <c r="W366" s="1067"/>
      <c r="X366" s="1059"/>
      <c r="Y366" s="1059"/>
      <c r="Z366" s="1059"/>
      <c r="AA366" s="1060"/>
      <c r="AB366" s="1458"/>
      <c r="AC366" s="985"/>
      <c r="AD366" s="1458"/>
    </row>
    <row r="367" spans="1:30" ht="36.75" customHeight="1">
      <c r="A367" s="1430"/>
      <c r="B367" s="1440"/>
      <c r="C367" s="1443"/>
      <c r="D367" s="996" t="s">
        <v>948</v>
      </c>
      <c r="E367" s="1128"/>
      <c r="F367" s="1098"/>
      <c r="G367" s="1098"/>
      <c r="H367" s="1098"/>
      <c r="I367" s="962"/>
      <c r="J367" s="973"/>
      <c r="K367" s="961"/>
      <c r="L367" s="1157"/>
      <c r="M367" s="961"/>
      <c r="N367" s="975"/>
      <c r="O367" s="1424"/>
      <c r="P367" s="1368">
        <v>0.76</v>
      </c>
      <c r="Q367" s="1428"/>
      <c r="R367" s="1045"/>
      <c r="S367" s="1026"/>
      <c r="T367" s="1026"/>
      <c r="U367" s="1026"/>
      <c r="V367" s="1027"/>
      <c r="W367" s="1067"/>
      <c r="X367" s="1059"/>
      <c r="Y367" s="1059"/>
      <c r="Z367" s="1059"/>
      <c r="AA367" s="1060"/>
      <c r="AB367" s="1458"/>
      <c r="AC367" s="985"/>
      <c r="AD367" s="1458"/>
    </row>
    <row r="368" spans="1:30" ht="31.5" customHeight="1">
      <c r="A368" s="1430"/>
      <c r="B368" s="1440"/>
      <c r="C368" s="1443"/>
      <c r="D368" s="996" t="s">
        <v>3070</v>
      </c>
      <c r="E368" s="1128"/>
      <c r="F368" s="1098"/>
      <c r="G368" s="1098"/>
      <c r="H368" s="1098"/>
      <c r="I368" s="962"/>
      <c r="J368" s="973"/>
      <c r="K368" s="961"/>
      <c r="L368" s="961"/>
      <c r="M368" s="1173"/>
      <c r="N368" s="975"/>
      <c r="O368" s="1424"/>
      <c r="P368" s="1369">
        <v>0.98</v>
      </c>
      <c r="Q368" s="1428"/>
      <c r="R368" s="1045"/>
      <c r="S368" s="1026"/>
      <c r="T368" s="1026"/>
      <c r="U368" s="1026"/>
      <c r="V368" s="1027"/>
      <c r="W368" s="1067"/>
      <c r="X368" s="1059"/>
      <c r="Y368" s="1059"/>
      <c r="Z368" s="1059"/>
      <c r="AA368" s="1060"/>
      <c r="AB368" s="1458"/>
      <c r="AC368" s="985"/>
      <c r="AD368" s="1458"/>
    </row>
    <row r="369" spans="1:30" ht="37.5" customHeight="1">
      <c r="A369" s="1430"/>
      <c r="B369" s="1440"/>
      <c r="C369" s="1443"/>
      <c r="D369" s="996" t="s">
        <v>956</v>
      </c>
      <c r="E369" s="1128"/>
      <c r="F369" s="1098"/>
      <c r="G369" s="1098"/>
      <c r="H369" s="1098"/>
      <c r="I369" s="962"/>
      <c r="J369" s="973"/>
      <c r="K369" s="961"/>
      <c r="L369" s="961"/>
      <c r="M369" s="1173"/>
      <c r="N369" s="975"/>
      <c r="O369" s="1424"/>
      <c r="P369" s="1369">
        <v>0.94</v>
      </c>
      <c r="Q369" s="1428"/>
      <c r="R369" s="1045"/>
      <c r="S369" s="1026"/>
      <c r="T369" s="1026"/>
      <c r="U369" s="1026"/>
      <c r="V369" s="1027"/>
      <c r="W369" s="1067"/>
      <c r="X369" s="1059"/>
      <c r="Y369" s="1059"/>
      <c r="Z369" s="1059"/>
      <c r="AA369" s="1060"/>
      <c r="AB369" s="1458"/>
      <c r="AC369" s="985"/>
      <c r="AD369" s="1458"/>
    </row>
    <row r="370" spans="1:30" ht="37.5" customHeight="1">
      <c r="A370" s="1430"/>
      <c r="B370" s="1440"/>
      <c r="C370" s="1443"/>
      <c r="D370" s="996" t="s">
        <v>961</v>
      </c>
      <c r="E370" s="1128"/>
      <c r="F370" s="1098"/>
      <c r="G370" s="1098"/>
      <c r="H370" s="1098"/>
      <c r="I370" s="962"/>
      <c r="J370" s="973"/>
      <c r="K370" s="961"/>
      <c r="L370" s="961"/>
      <c r="M370" s="1173"/>
      <c r="N370" s="975"/>
      <c r="O370" s="1424"/>
      <c r="P370" s="1370">
        <v>1.04</v>
      </c>
      <c r="Q370" s="1428"/>
      <c r="R370" s="1045"/>
      <c r="S370" s="1026"/>
      <c r="T370" s="1026"/>
      <c r="U370" s="1026"/>
      <c r="V370" s="1027"/>
      <c r="W370" s="1067"/>
      <c r="X370" s="1059"/>
      <c r="Y370" s="1059"/>
      <c r="Z370" s="1059"/>
      <c r="AA370" s="1060"/>
      <c r="AB370" s="1458"/>
      <c r="AC370" s="985"/>
      <c r="AD370" s="1458"/>
    </row>
    <row r="371" spans="1:30" ht="40.5" customHeight="1">
      <c r="A371" s="1430"/>
      <c r="B371" s="1440"/>
      <c r="C371" s="1443"/>
      <c r="D371" s="996" t="s">
        <v>1000</v>
      </c>
      <c r="E371" s="1128"/>
      <c r="F371" s="1098"/>
      <c r="G371" s="1098"/>
      <c r="H371" s="1098"/>
      <c r="I371" s="962"/>
      <c r="J371" s="973"/>
      <c r="K371" s="961"/>
      <c r="L371" s="961"/>
      <c r="M371" s="1173"/>
      <c r="N371" s="975"/>
      <c r="O371" s="1424"/>
      <c r="P371" s="1368">
        <v>0.88</v>
      </c>
      <c r="Q371" s="1428"/>
      <c r="R371" s="1045"/>
      <c r="S371" s="1026"/>
      <c r="T371" s="1026"/>
      <c r="U371" s="1026"/>
      <c r="V371" s="1027"/>
      <c r="W371" s="1067"/>
      <c r="X371" s="1059"/>
      <c r="Y371" s="1059"/>
      <c r="Z371" s="1059"/>
      <c r="AA371" s="1060"/>
      <c r="AB371" s="1458"/>
      <c r="AC371" s="985"/>
      <c r="AD371" s="1458"/>
    </row>
    <row r="372" spans="1:30" ht="30" customHeight="1">
      <c r="A372" s="1430"/>
      <c r="B372" s="1440"/>
      <c r="C372" s="1443"/>
      <c r="D372" s="997" t="s">
        <v>1004</v>
      </c>
      <c r="E372" s="1128"/>
      <c r="F372" s="1098"/>
      <c r="G372" s="1098"/>
      <c r="H372" s="1098"/>
      <c r="I372" s="962"/>
      <c r="J372" s="973"/>
      <c r="K372" s="961"/>
      <c r="L372" s="961"/>
      <c r="M372" s="1173"/>
      <c r="N372" s="975"/>
      <c r="O372" s="1424"/>
      <c r="P372" s="1369">
        <v>0.94</v>
      </c>
      <c r="Q372" s="1428"/>
      <c r="R372" s="1045"/>
      <c r="S372" s="1026"/>
      <c r="T372" s="1026"/>
      <c r="U372" s="1026"/>
      <c r="V372" s="1027"/>
      <c r="W372" s="1067"/>
      <c r="X372" s="1059"/>
      <c r="Y372" s="1059"/>
      <c r="Z372" s="1059"/>
      <c r="AA372" s="1060"/>
      <c r="AB372" s="1458"/>
      <c r="AC372" s="985"/>
      <c r="AD372" s="1458"/>
    </row>
    <row r="373" spans="1:30" ht="37.5" customHeight="1">
      <c r="A373" s="1430"/>
      <c r="B373" s="1440"/>
      <c r="C373" s="1443"/>
      <c r="D373" s="997" t="s">
        <v>1007</v>
      </c>
      <c r="E373" s="1128"/>
      <c r="F373" s="1098"/>
      <c r="G373" s="1098"/>
      <c r="H373" s="1173"/>
      <c r="I373" s="1099"/>
      <c r="J373" s="973"/>
      <c r="K373" s="961"/>
      <c r="L373" s="1157"/>
      <c r="M373" s="961"/>
      <c r="N373" s="975"/>
      <c r="O373" s="1424"/>
      <c r="P373" s="1368">
        <v>0.76</v>
      </c>
      <c r="Q373" s="1428"/>
      <c r="R373" s="1045"/>
      <c r="S373" s="1026"/>
      <c r="T373" s="1026"/>
      <c r="U373" s="1026"/>
      <c r="V373" s="1027"/>
      <c r="W373" s="1067"/>
      <c r="X373" s="1059"/>
      <c r="Y373" s="1059"/>
      <c r="Z373" s="1059"/>
      <c r="AA373" s="1060"/>
      <c r="AB373" s="1458"/>
      <c r="AC373" s="985"/>
      <c r="AD373" s="1458"/>
    </row>
    <row r="374" spans="1:30" ht="37.5" customHeight="1">
      <c r="A374" s="1430"/>
      <c r="B374" s="1440"/>
      <c r="C374" s="1443"/>
      <c r="D374" s="997" t="s">
        <v>1008</v>
      </c>
      <c r="E374" s="1128"/>
      <c r="F374" s="1098"/>
      <c r="G374" s="1098"/>
      <c r="H374" s="1173"/>
      <c r="I374" s="1099"/>
      <c r="J374" s="973"/>
      <c r="K374" s="961"/>
      <c r="L374" s="1157"/>
      <c r="M374" s="961"/>
      <c r="N374" s="975"/>
      <c r="O374" s="1424"/>
      <c r="P374" s="1374">
        <v>0.67</v>
      </c>
      <c r="Q374" s="1428"/>
      <c r="R374" s="1045"/>
      <c r="S374" s="1026"/>
      <c r="T374" s="1026"/>
      <c r="U374" s="1026"/>
      <c r="V374" s="1027"/>
      <c r="W374" s="1067"/>
      <c r="X374" s="1059"/>
      <c r="Y374" s="1059"/>
      <c r="Z374" s="1059"/>
      <c r="AA374" s="1060"/>
      <c r="AB374" s="1458"/>
      <c r="AC374" s="985"/>
      <c r="AD374" s="1458"/>
    </row>
    <row r="375" spans="1:30" ht="37.5" customHeight="1">
      <c r="A375" s="1430"/>
      <c r="B375" s="1440"/>
      <c r="C375" s="1443"/>
      <c r="D375" s="997" t="s">
        <v>1009</v>
      </c>
      <c r="E375" s="1128"/>
      <c r="F375" s="1098"/>
      <c r="G375" s="1098"/>
      <c r="H375" s="1098"/>
      <c r="I375" s="962"/>
      <c r="J375" s="973"/>
      <c r="K375" s="961"/>
      <c r="L375" s="961"/>
      <c r="M375" s="961"/>
      <c r="N375" s="1305"/>
      <c r="O375" s="1424"/>
      <c r="P375" s="1370">
        <v>1.02</v>
      </c>
      <c r="Q375" s="1428"/>
      <c r="R375" s="1045"/>
      <c r="S375" s="1026"/>
      <c r="T375" s="1026"/>
      <c r="U375" s="1026"/>
      <c r="V375" s="1027"/>
      <c r="W375" s="1067"/>
      <c r="X375" s="1059"/>
      <c r="Y375" s="1059"/>
      <c r="Z375" s="1059"/>
      <c r="AA375" s="1060"/>
      <c r="AB375" s="1458"/>
      <c r="AC375" s="985"/>
      <c r="AD375" s="1458"/>
    </row>
    <row r="376" spans="1:30" ht="37.5" customHeight="1">
      <c r="A376" s="1430"/>
      <c r="B376" s="1440"/>
      <c r="C376" s="1443"/>
      <c r="D376" s="997" t="s">
        <v>1011</v>
      </c>
      <c r="E376" s="1128"/>
      <c r="F376" s="1098"/>
      <c r="G376" s="1098"/>
      <c r="H376" s="1098"/>
      <c r="I376" s="962"/>
      <c r="J376" s="973"/>
      <c r="K376" s="961"/>
      <c r="L376" s="1157"/>
      <c r="M376" s="961"/>
      <c r="N376" s="975"/>
      <c r="O376" s="1424"/>
      <c r="P376" s="1368">
        <v>0.77</v>
      </c>
      <c r="Q376" s="1428"/>
      <c r="R376" s="1045"/>
      <c r="S376" s="1026"/>
      <c r="T376" s="1026"/>
      <c r="U376" s="1026"/>
      <c r="V376" s="1027"/>
      <c r="W376" s="1067"/>
      <c r="X376" s="1059"/>
      <c r="Y376" s="1059"/>
      <c r="Z376" s="1059"/>
      <c r="AA376" s="1060"/>
      <c r="AB376" s="1458"/>
      <c r="AC376" s="985"/>
      <c r="AD376" s="1458"/>
    </row>
    <row r="377" spans="1:30" ht="37.5" customHeight="1">
      <c r="A377" s="1430"/>
      <c r="B377" s="1440"/>
      <c r="C377" s="1443"/>
      <c r="D377" s="997" t="s">
        <v>1013</v>
      </c>
      <c r="E377" s="1128"/>
      <c r="F377" s="1098"/>
      <c r="G377" s="1098"/>
      <c r="H377" s="1098"/>
      <c r="I377" s="962"/>
      <c r="J377" s="973"/>
      <c r="K377" s="961"/>
      <c r="L377" s="961"/>
      <c r="M377" s="1173"/>
      <c r="N377" s="975"/>
      <c r="O377" s="1424"/>
      <c r="P377" s="1369">
        <v>0.94</v>
      </c>
      <c r="Q377" s="1428"/>
      <c r="R377" s="1045"/>
      <c r="S377" s="1026"/>
      <c r="T377" s="1026"/>
      <c r="U377" s="1026"/>
      <c r="V377" s="1027"/>
      <c r="W377" s="1067"/>
      <c r="X377" s="1059"/>
      <c r="Y377" s="1059"/>
      <c r="Z377" s="1059"/>
      <c r="AA377" s="1060"/>
      <c r="AB377" s="1458"/>
      <c r="AC377" s="985"/>
      <c r="AD377" s="1458"/>
    </row>
    <row r="378" spans="1:30" ht="35.25" customHeight="1">
      <c r="A378" s="1430"/>
      <c r="B378" s="1440"/>
      <c r="C378" s="1443"/>
      <c r="D378" s="997" t="s">
        <v>1015</v>
      </c>
      <c r="E378" s="1128"/>
      <c r="F378" s="1098"/>
      <c r="G378" s="1098"/>
      <c r="H378" s="1098"/>
      <c r="I378" s="962"/>
      <c r="J378" s="973"/>
      <c r="K378" s="961"/>
      <c r="L378" s="1157"/>
      <c r="M378" s="961"/>
      <c r="N378" s="975"/>
      <c r="O378" s="1424"/>
      <c r="P378" s="1369">
        <v>0.97</v>
      </c>
      <c r="Q378" s="1428"/>
      <c r="R378" s="1045"/>
      <c r="S378" s="1026"/>
      <c r="T378" s="1026"/>
      <c r="U378" s="1026"/>
      <c r="V378" s="1027"/>
      <c r="W378" s="1067"/>
      <c r="X378" s="1059"/>
      <c r="Y378" s="1059"/>
      <c r="Z378" s="1059"/>
      <c r="AA378" s="1060"/>
      <c r="AB378" s="1458"/>
      <c r="AC378" s="985"/>
      <c r="AD378" s="1458"/>
    </row>
    <row r="379" spans="1:30" ht="30.75" customHeight="1">
      <c r="A379" s="1430"/>
      <c r="B379" s="1440"/>
      <c r="C379" s="1443"/>
      <c r="D379" s="997" t="s">
        <v>1017</v>
      </c>
      <c r="E379" s="1128"/>
      <c r="F379" s="1098"/>
      <c r="G379" s="1098"/>
      <c r="H379" s="1098"/>
      <c r="I379" s="962"/>
      <c r="J379" s="973"/>
      <c r="K379" s="961"/>
      <c r="L379" s="1157"/>
      <c r="M379" s="961"/>
      <c r="N379" s="975"/>
      <c r="O379" s="1424"/>
      <c r="P379" s="1368">
        <v>0.76</v>
      </c>
      <c r="Q379" s="1428"/>
      <c r="R379" s="1044"/>
      <c r="S379" s="1026"/>
      <c r="T379" s="1026"/>
      <c r="U379" s="1026"/>
      <c r="V379" s="1027"/>
      <c r="W379" s="1067"/>
      <c r="X379" s="1059"/>
      <c r="Y379" s="1059"/>
      <c r="Z379" s="1059"/>
      <c r="AA379" s="1060"/>
      <c r="AB379" s="1458"/>
      <c r="AC379" s="985"/>
      <c r="AD379" s="1458"/>
    </row>
    <row r="380" spans="1:30" ht="36.75" customHeight="1" thickBot="1">
      <c r="A380" s="1430"/>
      <c r="B380" s="1441"/>
      <c r="C380" s="1444"/>
      <c r="D380" s="1002" t="s">
        <v>2830</v>
      </c>
      <c r="E380" s="1104" t="s">
        <v>2783</v>
      </c>
      <c r="F380" s="1104" t="s">
        <v>2783</v>
      </c>
      <c r="G380" s="1104" t="s">
        <v>2783</v>
      </c>
      <c r="H380" s="1104" t="s">
        <v>2783</v>
      </c>
      <c r="I380" s="1118" t="s">
        <v>2783</v>
      </c>
      <c r="J380" s="1104" t="s">
        <v>2783</v>
      </c>
      <c r="K380" s="1104" t="s">
        <v>2783</v>
      </c>
      <c r="L380" s="1104" t="s">
        <v>2783</v>
      </c>
      <c r="M380" s="1104" t="s">
        <v>2783</v>
      </c>
      <c r="N380" s="1145" t="s">
        <v>2783</v>
      </c>
      <c r="O380" s="1424"/>
      <c r="P380" s="1394" t="s">
        <v>2783</v>
      </c>
      <c r="Q380" s="1428"/>
      <c r="R380" s="1104"/>
      <c r="S380" s="1104"/>
      <c r="T380" s="1104"/>
      <c r="U380" s="1104"/>
      <c r="V380" s="1118"/>
      <c r="W380" s="1119"/>
      <c r="X380" s="1120"/>
      <c r="Y380" s="1120"/>
      <c r="Z380" s="1120"/>
      <c r="AA380" s="1118"/>
      <c r="AB380" s="1458"/>
      <c r="AC380" s="1118"/>
      <c r="AD380" s="1458"/>
    </row>
    <row r="381" spans="1:30" ht="39.75" customHeight="1">
      <c r="A381" s="1430"/>
      <c r="B381" s="1440">
        <v>38</v>
      </c>
      <c r="C381" s="1442" t="s">
        <v>2810</v>
      </c>
      <c r="D381" s="1155" t="s">
        <v>3071</v>
      </c>
      <c r="E381" s="1134"/>
      <c r="F381" s="1131"/>
      <c r="G381" s="1131"/>
      <c r="H381" s="1131"/>
      <c r="I381" s="1226"/>
      <c r="J381" s="969"/>
      <c r="K381" s="964"/>
      <c r="L381" s="964"/>
      <c r="M381" s="964"/>
      <c r="N381" s="1312"/>
      <c r="O381" s="1424"/>
      <c r="P381" s="1367">
        <v>1.08</v>
      </c>
      <c r="Q381" s="1428"/>
      <c r="R381" s="1045"/>
      <c r="S381" s="1030"/>
      <c r="T381" s="1030"/>
      <c r="U381" s="1030"/>
      <c r="V381" s="1037"/>
      <c r="W381" s="1064"/>
      <c r="X381" s="1065"/>
      <c r="Y381" s="1065"/>
      <c r="Z381" s="1065"/>
      <c r="AA381" s="1066"/>
      <c r="AB381" s="1458"/>
      <c r="AC381" s="988"/>
      <c r="AD381" s="1458"/>
    </row>
    <row r="382" spans="1:30" ht="44.25" customHeight="1">
      <c r="A382" s="1430"/>
      <c r="B382" s="1440"/>
      <c r="C382" s="1443"/>
      <c r="D382" s="997" t="s">
        <v>3072</v>
      </c>
      <c r="E382" s="1100" t="s">
        <v>2783</v>
      </c>
      <c r="F382" s="1101" t="s">
        <v>2783</v>
      </c>
      <c r="G382" s="1101" t="s">
        <v>2833</v>
      </c>
      <c r="H382" s="1101" t="s">
        <v>2783</v>
      </c>
      <c r="I382" s="1102" t="s">
        <v>2783</v>
      </c>
      <c r="J382" s="963"/>
      <c r="K382" s="961"/>
      <c r="L382" s="961"/>
      <c r="M382" s="961"/>
      <c r="N382" s="975"/>
      <c r="O382" s="1424"/>
      <c r="P382" s="1371">
        <v>0</v>
      </c>
      <c r="Q382" s="1428"/>
      <c r="R382" s="1044"/>
      <c r="S382" s="1026"/>
      <c r="T382" s="1026"/>
      <c r="U382" s="1026"/>
      <c r="V382" s="1027"/>
      <c r="W382" s="1067"/>
      <c r="X382" s="1059"/>
      <c r="Y382" s="1059"/>
      <c r="Z382" s="1059"/>
      <c r="AA382" s="1060"/>
      <c r="AB382" s="1458"/>
      <c r="AC382" s="985"/>
      <c r="AD382" s="1458"/>
    </row>
    <row r="383" spans="1:30" ht="40.5" customHeight="1">
      <c r="A383" s="1430"/>
      <c r="B383" s="1440"/>
      <c r="C383" s="1443"/>
      <c r="D383" s="997" t="s">
        <v>3073</v>
      </c>
      <c r="E383" s="1128"/>
      <c r="F383" s="1098"/>
      <c r="G383" s="1098"/>
      <c r="H383" s="1098"/>
      <c r="I383" s="1257"/>
      <c r="J383" s="960"/>
      <c r="K383" s="961"/>
      <c r="L383" s="961"/>
      <c r="M383" s="961"/>
      <c r="N383" s="1305"/>
      <c r="O383" s="1424"/>
      <c r="P383" s="1370">
        <v>2.0499999999999998</v>
      </c>
      <c r="Q383" s="1428"/>
      <c r="R383" s="1044"/>
      <c r="S383" s="1026"/>
      <c r="T383" s="1026"/>
      <c r="U383" s="1026"/>
      <c r="V383" s="1027"/>
      <c r="W383" s="1067"/>
      <c r="X383" s="1059"/>
      <c r="Y383" s="1059"/>
      <c r="Z383" s="1059"/>
      <c r="AA383" s="1060"/>
      <c r="AB383" s="1458"/>
      <c r="AC383" s="985"/>
      <c r="AD383" s="1458"/>
    </row>
    <row r="384" spans="1:30" ht="39.75" customHeight="1">
      <c r="A384" s="1430"/>
      <c r="B384" s="1440"/>
      <c r="C384" s="1443"/>
      <c r="D384" s="997" t="s">
        <v>3074</v>
      </c>
      <c r="E384" s="1128"/>
      <c r="F384" s="1098"/>
      <c r="G384" s="1098"/>
      <c r="H384" s="1098"/>
      <c r="I384" s="962"/>
      <c r="J384" s="960"/>
      <c r="K384" s="961"/>
      <c r="L384" s="961"/>
      <c r="M384" s="961"/>
      <c r="N384" s="1305"/>
      <c r="O384" s="1424"/>
      <c r="P384" s="1370">
        <v>1.1299999999999999</v>
      </c>
      <c r="Q384" s="1428"/>
      <c r="R384" s="1044"/>
      <c r="S384" s="1026"/>
      <c r="T384" s="1026"/>
      <c r="U384" s="1026"/>
      <c r="V384" s="1027"/>
      <c r="W384" s="1067"/>
      <c r="X384" s="1059"/>
      <c r="Y384" s="1059"/>
      <c r="Z384" s="1059"/>
      <c r="AA384" s="1060"/>
      <c r="AB384" s="1458"/>
      <c r="AC384" s="985"/>
      <c r="AD384" s="1458"/>
    </row>
    <row r="385" spans="1:30" ht="42.75" customHeight="1" thickBot="1">
      <c r="A385" s="1430"/>
      <c r="B385" s="1441"/>
      <c r="C385" s="1444"/>
      <c r="D385" s="1255" t="s">
        <v>3075</v>
      </c>
      <c r="E385" s="1138"/>
      <c r="F385" s="1139"/>
      <c r="G385" s="1139"/>
      <c r="H385" s="1139"/>
      <c r="I385" s="967"/>
      <c r="J385" s="965"/>
      <c r="K385" s="966"/>
      <c r="L385" s="966"/>
      <c r="M385" s="966"/>
      <c r="N385" s="1348"/>
      <c r="O385" s="1424"/>
      <c r="P385" s="1406">
        <v>1.08</v>
      </c>
      <c r="Q385" s="1428"/>
      <c r="R385" s="1028"/>
      <c r="S385" s="1033"/>
      <c r="T385" s="1033"/>
      <c r="U385" s="1033"/>
      <c r="V385" s="1034"/>
      <c r="W385" s="1069"/>
      <c r="X385" s="1062"/>
      <c r="Y385" s="1062"/>
      <c r="Z385" s="1062"/>
      <c r="AA385" s="1070"/>
      <c r="AB385" s="1458"/>
      <c r="AC385" s="987"/>
      <c r="AD385" s="1458"/>
    </row>
    <row r="386" spans="1:30" ht="41.25" customHeight="1">
      <c r="A386" s="1430"/>
      <c r="B386" s="1439">
        <v>39</v>
      </c>
      <c r="C386" s="1450" t="s">
        <v>2811</v>
      </c>
      <c r="D386" s="995" t="s">
        <v>3076</v>
      </c>
      <c r="E386" s="1140"/>
      <c r="F386" s="1124"/>
      <c r="G386" s="1156"/>
      <c r="H386" s="1124"/>
      <c r="I386" s="1141"/>
      <c r="J386" s="1021"/>
      <c r="K386" s="1022"/>
      <c r="L386" s="1023"/>
      <c r="M386" s="1022"/>
      <c r="N386" s="1405"/>
      <c r="O386" s="1424"/>
      <c r="P386" s="1373">
        <v>0.75</v>
      </c>
      <c r="Q386" s="1428"/>
      <c r="R386" s="1362"/>
      <c r="S386" s="1024"/>
      <c r="T386" s="1024"/>
      <c r="U386" s="1024"/>
      <c r="V386" s="1025"/>
      <c r="W386" s="1071"/>
      <c r="X386" s="1056"/>
      <c r="Y386" s="1056"/>
      <c r="Z386" s="1056"/>
      <c r="AA386" s="1057"/>
      <c r="AB386" s="1458"/>
      <c r="AC386" s="988"/>
      <c r="AD386" s="1458"/>
    </row>
    <row r="387" spans="1:30" ht="42" customHeight="1">
      <c r="A387" s="1430"/>
      <c r="B387" s="1440"/>
      <c r="C387" s="1451"/>
      <c r="D387" s="997" t="s">
        <v>3077</v>
      </c>
      <c r="E387" s="1159"/>
      <c r="F387" s="1098"/>
      <c r="G387" s="1098"/>
      <c r="H387" s="1098"/>
      <c r="I387" s="1142"/>
      <c r="J387" s="1323"/>
      <c r="K387" s="971"/>
      <c r="L387" s="972"/>
      <c r="M387" s="971"/>
      <c r="N387" s="972"/>
      <c r="O387" s="1424"/>
      <c r="P387" s="1371">
        <v>0.17</v>
      </c>
      <c r="Q387" s="1428"/>
      <c r="R387" s="1363"/>
      <c r="S387" s="1031"/>
      <c r="T387" s="1031"/>
      <c r="U387" s="1031"/>
      <c r="V387" s="1032"/>
      <c r="W387" s="1068"/>
      <c r="X387" s="1068"/>
      <c r="Y387" s="1068"/>
      <c r="Z387" s="1068"/>
      <c r="AA387" s="1068"/>
      <c r="AB387" s="1458"/>
      <c r="AC387" s="978"/>
      <c r="AD387" s="1458"/>
    </row>
    <row r="388" spans="1:30" ht="36" customHeight="1">
      <c r="A388" s="1430"/>
      <c r="B388" s="1440"/>
      <c r="C388" s="1451"/>
      <c r="D388" s="997" t="s">
        <v>3078</v>
      </c>
      <c r="E388" s="1128"/>
      <c r="F388" s="1098"/>
      <c r="G388" s="1157"/>
      <c r="H388" s="1098"/>
      <c r="I388" s="1142"/>
      <c r="J388" s="963"/>
      <c r="K388" s="961"/>
      <c r="L388" s="961"/>
      <c r="M388" s="961"/>
      <c r="N388" s="975"/>
      <c r="O388" s="1424"/>
      <c r="P388" s="1377">
        <v>0.33</v>
      </c>
      <c r="Q388" s="1428"/>
      <c r="R388" s="1044"/>
      <c r="S388" s="1026"/>
      <c r="T388" s="1026"/>
      <c r="U388" s="1026"/>
      <c r="V388" s="1027"/>
      <c r="W388" s="1068"/>
      <c r="X388" s="1068"/>
      <c r="Y388" s="1068"/>
      <c r="Z388" s="1068"/>
      <c r="AA388" s="1068"/>
      <c r="AB388" s="1458"/>
      <c r="AC388" s="978"/>
      <c r="AD388" s="1458"/>
    </row>
    <row r="389" spans="1:30" ht="38.25" customHeight="1">
      <c r="A389" s="1430"/>
      <c r="B389" s="1440"/>
      <c r="C389" s="1451"/>
      <c r="D389" s="996" t="s">
        <v>3079</v>
      </c>
      <c r="E389" s="1130"/>
      <c r="F389" s="1130"/>
      <c r="G389" s="1209"/>
      <c r="H389" s="1130"/>
      <c r="I389" s="1143"/>
      <c r="J389" s="1009"/>
      <c r="K389" s="971"/>
      <c r="L389" s="972"/>
      <c r="M389" s="971"/>
      <c r="N389" s="1326"/>
      <c r="O389" s="1424"/>
      <c r="P389" s="1368">
        <v>0.75</v>
      </c>
      <c r="Q389" s="1428"/>
      <c r="R389" s="1363"/>
      <c r="S389" s="1031"/>
      <c r="T389" s="1031"/>
      <c r="U389" s="1031"/>
      <c r="V389" s="1032"/>
      <c r="W389" s="1067"/>
      <c r="X389" s="1059"/>
      <c r="Y389" s="1081"/>
      <c r="Z389" s="1059"/>
      <c r="AA389" s="1060"/>
      <c r="AB389" s="1458"/>
      <c r="AC389" s="978"/>
      <c r="AD389" s="1458"/>
    </row>
    <row r="390" spans="1:30" ht="34.5" customHeight="1">
      <c r="A390" s="1430"/>
      <c r="B390" s="1440"/>
      <c r="C390" s="1451"/>
      <c r="D390" s="997" t="s">
        <v>3080</v>
      </c>
      <c r="E390" s="1213"/>
      <c r="F390" s="1130"/>
      <c r="G390" s="1130"/>
      <c r="H390" s="1130"/>
      <c r="I390" s="1143"/>
      <c r="J390" s="963"/>
      <c r="K390" s="961"/>
      <c r="L390" s="961"/>
      <c r="M390" s="961"/>
      <c r="N390" s="975"/>
      <c r="O390" s="1424"/>
      <c r="P390" s="1371">
        <v>0</v>
      </c>
      <c r="Q390" s="1428"/>
      <c r="R390" s="1044"/>
      <c r="S390" s="1026"/>
      <c r="T390" s="1026"/>
      <c r="U390" s="1026"/>
      <c r="V390" s="1027"/>
      <c r="W390" s="1068"/>
      <c r="X390" s="1068"/>
      <c r="Y390" s="1068"/>
      <c r="Z390" s="1068"/>
      <c r="AA390" s="1068"/>
      <c r="AB390" s="1458"/>
      <c r="AC390" s="978"/>
      <c r="AD390" s="1458"/>
    </row>
    <row r="391" spans="1:30" ht="33.75" customHeight="1">
      <c r="A391" s="1430"/>
      <c r="B391" s="1440"/>
      <c r="C391" s="1451"/>
      <c r="D391" s="997" t="s">
        <v>3081</v>
      </c>
      <c r="E391" s="1130"/>
      <c r="F391" s="1130"/>
      <c r="G391" s="1130"/>
      <c r="H391" s="1181"/>
      <c r="I391" s="1143"/>
      <c r="J391" s="1323"/>
      <c r="K391" s="971"/>
      <c r="L391" s="972"/>
      <c r="M391" s="971"/>
      <c r="N391" s="972"/>
      <c r="O391" s="1424"/>
      <c r="P391" s="1377">
        <v>0.38</v>
      </c>
      <c r="Q391" s="1428"/>
      <c r="R391" s="1044"/>
      <c r="S391" s="1026"/>
      <c r="T391" s="1026"/>
      <c r="U391" s="1026"/>
      <c r="V391" s="1027"/>
      <c r="W391" s="1068"/>
      <c r="X391" s="1068"/>
      <c r="Y391" s="1068"/>
      <c r="Z391" s="1068"/>
      <c r="AA391" s="1068"/>
      <c r="AB391" s="1458"/>
      <c r="AC391" s="978"/>
      <c r="AD391" s="1458"/>
    </row>
    <row r="392" spans="1:30" ht="33" customHeight="1">
      <c r="A392" s="1430"/>
      <c r="B392" s="1440"/>
      <c r="C392" s="1451"/>
      <c r="D392" s="997" t="s">
        <v>3082</v>
      </c>
      <c r="E392" s="1128"/>
      <c r="F392" s="1098"/>
      <c r="G392" s="1098"/>
      <c r="H392" s="1173"/>
      <c r="I392" s="1142"/>
      <c r="J392" s="963"/>
      <c r="K392" s="961"/>
      <c r="L392" s="961"/>
      <c r="M392" s="961"/>
      <c r="N392" s="975"/>
      <c r="O392" s="1424"/>
      <c r="P392" s="1377">
        <v>0.42</v>
      </c>
      <c r="Q392" s="1428"/>
      <c r="R392" s="1044"/>
      <c r="S392" s="1026"/>
      <c r="T392" s="1026"/>
      <c r="U392" s="1026"/>
      <c r="V392" s="1027"/>
      <c r="W392" s="1068"/>
      <c r="X392" s="1068"/>
      <c r="Y392" s="1068"/>
      <c r="Z392" s="1068"/>
      <c r="AA392" s="1068"/>
      <c r="AB392" s="1458"/>
      <c r="AC392" s="978"/>
      <c r="AD392" s="1458"/>
    </row>
    <row r="393" spans="1:30" ht="42.75" customHeight="1">
      <c r="A393" s="1430"/>
      <c r="B393" s="1440"/>
      <c r="C393" s="1451"/>
      <c r="D393" s="997" t="s">
        <v>3083</v>
      </c>
      <c r="E393" s="1128"/>
      <c r="F393" s="1098"/>
      <c r="G393" s="1157"/>
      <c r="H393" s="1098"/>
      <c r="I393" s="1142"/>
      <c r="J393" s="1323"/>
      <c r="K393" s="971"/>
      <c r="L393" s="972"/>
      <c r="M393" s="971"/>
      <c r="N393" s="972"/>
      <c r="O393" s="1424"/>
      <c r="P393" s="1377">
        <v>0.33</v>
      </c>
      <c r="Q393" s="1428"/>
      <c r="R393" s="1363"/>
      <c r="S393" s="1031"/>
      <c r="T393" s="1031"/>
      <c r="U393" s="1031"/>
      <c r="V393" s="1032"/>
      <c r="W393" s="1067"/>
      <c r="X393" s="1059"/>
      <c r="Y393" s="1059"/>
      <c r="Z393" s="1059"/>
      <c r="AA393" s="1060"/>
      <c r="AB393" s="1458"/>
      <c r="AC393" s="978"/>
      <c r="AD393" s="1458"/>
    </row>
    <row r="394" spans="1:30" ht="54.75" customHeight="1">
      <c r="A394" s="1430"/>
      <c r="B394" s="1440"/>
      <c r="C394" s="1451"/>
      <c r="D394" s="997" t="s">
        <v>3084</v>
      </c>
      <c r="E394" s="1128"/>
      <c r="F394" s="1098"/>
      <c r="G394" s="1157"/>
      <c r="H394" s="1098"/>
      <c r="I394" s="1142"/>
      <c r="J394" s="1323"/>
      <c r="K394" s="971"/>
      <c r="L394" s="972"/>
      <c r="M394" s="971"/>
      <c r="N394" s="972"/>
      <c r="O394" s="1424"/>
      <c r="P394" s="1371">
        <v>0.25</v>
      </c>
      <c r="Q394" s="1428"/>
      <c r="R394" s="1363"/>
      <c r="S394" s="1031"/>
      <c r="T394" s="1031"/>
      <c r="U394" s="1031"/>
      <c r="V394" s="1032"/>
      <c r="W394" s="1067"/>
      <c r="X394" s="1067"/>
      <c r="Y394" s="1067"/>
      <c r="Z394" s="1067"/>
      <c r="AA394" s="1072"/>
      <c r="AB394" s="1458"/>
      <c r="AC394" s="978"/>
      <c r="AD394" s="1458"/>
    </row>
    <row r="395" spans="1:30" ht="41.25" customHeight="1">
      <c r="A395" s="1430"/>
      <c r="B395" s="1440"/>
      <c r="C395" s="1451"/>
      <c r="D395" s="997" t="s">
        <v>3085</v>
      </c>
      <c r="E395" s="1128"/>
      <c r="F395" s="1098"/>
      <c r="G395" s="1157"/>
      <c r="H395" s="1098"/>
      <c r="I395" s="1142"/>
      <c r="J395" s="1323"/>
      <c r="K395" s="971"/>
      <c r="L395" s="972"/>
      <c r="M395" s="971"/>
      <c r="N395" s="972"/>
      <c r="O395" s="1424"/>
      <c r="P395" s="1377">
        <v>0.33</v>
      </c>
      <c r="Q395" s="1428"/>
      <c r="R395" s="1363"/>
      <c r="S395" s="1031"/>
      <c r="T395" s="1031"/>
      <c r="U395" s="1031"/>
      <c r="V395" s="1032"/>
      <c r="W395" s="1067"/>
      <c r="X395" s="1067"/>
      <c r="Y395" s="1067"/>
      <c r="Z395" s="1067"/>
      <c r="AA395" s="1072"/>
      <c r="AB395" s="1458"/>
      <c r="AC395" s="978"/>
      <c r="AD395" s="1458"/>
    </row>
    <row r="396" spans="1:30" ht="39" customHeight="1">
      <c r="A396" s="1430"/>
      <c r="B396" s="1440"/>
      <c r="C396" s="1451"/>
      <c r="D396" s="997" t="s">
        <v>3086</v>
      </c>
      <c r="E396" s="1128"/>
      <c r="F396" s="1153"/>
      <c r="G396" s="1098"/>
      <c r="H396" s="1098"/>
      <c r="I396" s="1142"/>
      <c r="J396" s="963"/>
      <c r="K396" s="961"/>
      <c r="L396" s="961"/>
      <c r="M396" s="961"/>
      <c r="N396" s="975"/>
      <c r="O396" s="1424"/>
      <c r="P396" s="1371">
        <v>0.17</v>
      </c>
      <c r="Q396" s="1428"/>
      <c r="R396" s="1363"/>
      <c r="S396" s="1031"/>
      <c r="T396" s="1031"/>
      <c r="U396" s="1031"/>
      <c r="V396" s="1032"/>
      <c r="W396" s="1068"/>
      <c r="X396" s="1068"/>
      <c r="Y396" s="1068"/>
      <c r="Z396" s="1068"/>
      <c r="AA396" s="1068"/>
      <c r="AB396" s="1458"/>
      <c r="AC396" s="978"/>
      <c r="AD396" s="1458"/>
    </row>
    <row r="397" spans="1:30" ht="39" customHeight="1" thickBot="1">
      <c r="A397" s="1430"/>
      <c r="B397" s="1441"/>
      <c r="C397" s="1452"/>
      <c r="D397" s="1197" t="s">
        <v>2830</v>
      </c>
      <c r="E397" s="1104" t="s">
        <v>2783</v>
      </c>
      <c r="F397" s="1104" t="s">
        <v>2783</v>
      </c>
      <c r="G397" s="1104" t="s">
        <v>2783</v>
      </c>
      <c r="H397" s="1104" t="s">
        <v>2783</v>
      </c>
      <c r="I397" s="1118" t="s">
        <v>2783</v>
      </c>
      <c r="J397" s="1104" t="s">
        <v>2783</v>
      </c>
      <c r="K397" s="1104" t="s">
        <v>2783</v>
      </c>
      <c r="L397" s="1104" t="s">
        <v>2783</v>
      </c>
      <c r="M397" s="1104" t="s">
        <v>2783</v>
      </c>
      <c r="N397" s="1118" t="s">
        <v>2783</v>
      </c>
      <c r="O397" s="1425"/>
      <c r="P397" s="1394" t="s">
        <v>2783</v>
      </c>
      <c r="Q397" s="1429"/>
      <c r="R397" s="1104"/>
      <c r="S397" s="1104"/>
      <c r="T397" s="1104"/>
      <c r="U397" s="1104"/>
      <c r="V397" s="1118"/>
      <c r="W397" s="1103"/>
      <c r="X397" s="1104"/>
      <c r="Y397" s="1104"/>
      <c r="Z397" s="1104"/>
      <c r="AA397" s="1118"/>
      <c r="AB397" s="1461"/>
      <c r="AC397" s="1166"/>
      <c r="AD397" s="1458"/>
    </row>
    <row r="398" spans="1:30" ht="22.5" customHeight="1" thickBot="1">
      <c r="A398" s="1430"/>
      <c r="B398" s="1476"/>
      <c r="C398" s="1476"/>
      <c r="D398" s="1459"/>
      <c r="E398" s="1476"/>
      <c r="F398" s="1476"/>
      <c r="G398" s="1476"/>
      <c r="H398" s="1476"/>
      <c r="I398" s="1476"/>
      <c r="J398" s="1476"/>
      <c r="K398" s="1476"/>
      <c r="L398" s="1476"/>
      <c r="M398" s="1476"/>
      <c r="N398" s="1476"/>
      <c r="O398" s="1459"/>
      <c r="P398" s="1459"/>
      <c r="Q398" s="1459"/>
      <c r="R398" s="1476"/>
      <c r="S398" s="1476"/>
      <c r="T398" s="1476"/>
      <c r="U398" s="1476"/>
      <c r="V398" s="1476"/>
      <c r="W398" s="1476"/>
      <c r="X398" s="1476"/>
      <c r="Y398" s="1476"/>
      <c r="Z398" s="1476"/>
      <c r="AA398" s="1476"/>
      <c r="AB398" s="1476"/>
      <c r="AC398" s="1477"/>
      <c r="AD398" s="1461"/>
    </row>
    <row r="399" spans="1:30" ht="65.25" customHeight="1"/>
    <row r="400" spans="1:30" ht="51" customHeight="1"/>
    <row r="401" ht="96.75" customHeight="1"/>
    <row r="402" ht="64.5" customHeight="1"/>
    <row r="404" ht="15" customHeight="1"/>
    <row r="405" ht="15" customHeight="1"/>
    <row r="406" ht="15" customHeight="1"/>
    <row r="407" ht="15" customHeight="1"/>
  </sheetData>
  <mergeCells count="109">
    <mergeCell ref="C296:C305"/>
    <mergeCell ref="B306:B313"/>
    <mergeCell ref="C278:C290"/>
    <mergeCell ref="B278:B290"/>
    <mergeCell ref="F195:I195"/>
    <mergeCell ref="F196:I196"/>
    <mergeCell ref="B381:B385"/>
    <mergeCell ref="C381:C385"/>
    <mergeCell ref="B386:B397"/>
    <mergeCell ref="C386:C397"/>
    <mergeCell ref="B291:B295"/>
    <mergeCell ref="C291:C295"/>
    <mergeCell ref="B296:B305"/>
    <mergeCell ref="C257:C264"/>
    <mergeCell ref="B265:B267"/>
    <mergeCell ref="C265:C267"/>
    <mergeCell ref="B268:B277"/>
    <mergeCell ref="C268:C277"/>
    <mergeCell ref="B222:B229"/>
    <mergeCell ref="C222:C229"/>
    <mergeCell ref="B230:B243"/>
    <mergeCell ref="C230:C243"/>
    <mergeCell ref="B244:B256"/>
    <mergeCell ref="C244:C256"/>
    <mergeCell ref="B398:AC398"/>
    <mergeCell ref="B348:B356"/>
    <mergeCell ref="C348:C356"/>
    <mergeCell ref="B357:B364"/>
    <mergeCell ref="C357:C364"/>
    <mergeCell ref="B365:B380"/>
    <mergeCell ref="C365:C380"/>
    <mergeCell ref="B314:B326"/>
    <mergeCell ref="C314:C326"/>
    <mergeCell ref="B327:B337"/>
    <mergeCell ref="C327:C337"/>
    <mergeCell ref="B338:B347"/>
    <mergeCell ref="C338:C347"/>
    <mergeCell ref="AD2:AD398"/>
    <mergeCell ref="R61:V61"/>
    <mergeCell ref="W61:AA61"/>
    <mergeCell ref="J61:N61"/>
    <mergeCell ref="J88:N88"/>
    <mergeCell ref="R88:V88"/>
    <mergeCell ref="W88:AA88"/>
    <mergeCell ref="P2:P3"/>
    <mergeCell ref="C75:C87"/>
    <mergeCell ref="E75:I75"/>
    <mergeCell ref="J75:N75"/>
    <mergeCell ref="R75:V75"/>
    <mergeCell ref="W75:AA75"/>
    <mergeCell ref="C134:C138"/>
    <mergeCell ref="C139:C149"/>
    <mergeCell ref="C150:C158"/>
    <mergeCell ref="C101:C109"/>
    <mergeCell ref="C110:C122"/>
    <mergeCell ref="C123:C133"/>
    <mergeCell ref="C185:C194"/>
    <mergeCell ref="C195:C215"/>
    <mergeCell ref="C216:C221"/>
    <mergeCell ref="C159:C164"/>
    <mergeCell ref="C165:C172"/>
    <mergeCell ref="B88:B100"/>
    <mergeCell ref="C88:C100"/>
    <mergeCell ref="E88:I88"/>
    <mergeCell ref="B75:B87"/>
    <mergeCell ref="J2:N2"/>
    <mergeCell ref="R2:V2"/>
    <mergeCell ref="W2:AA2"/>
    <mergeCell ref="AB2:AB397"/>
    <mergeCell ref="AC2:AC3"/>
    <mergeCell ref="B134:B138"/>
    <mergeCell ref="B139:B149"/>
    <mergeCell ref="B150:B158"/>
    <mergeCell ref="B101:B109"/>
    <mergeCell ref="B110:B122"/>
    <mergeCell ref="B123:B133"/>
    <mergeCell ref="B185:B194"/>
    <mergeCell ref="B195:B215"/>
    <mergeCell ref="B216:B221"/>
    <mergeCell ref="B159:B164"/>
    <mergeCell ref="B165:B172"/>
    <mergeCell ref="B173:B184"/>
    <mergeCell ref="C173:C184"/>
    <mergeCell ref="C306:C313"/>
    <mergeCell ref="B257:B264"/>
    <mergeCell ref="J195:N195"/>
    <mergeCell ref="J196:N196"/>
    <mergeCell ref="O2:O397"/>
    <mergeCell ref="Q2:Q397"/>
    <mergeCell ref="A1:A398"/>
    <mergeCell ref="B2:B3"/>
    <mergeCell ref="C2:C3"/>
    <mergeCell ref="D2:D3"/>
    <mergeCell ref="E2:I2"/>
    <mergeCell ref="B4:B11"/>
    <mergeCell ref="C4:C11"/>
    <mergeCell ref="B12:B19"/>
    <mergeCell ref="C12:C19"/>
    <mergeCell ref="B48:B60"/>
    <mergeCell ref="C48:C60"/>
    <mergeCell ref="B61:B74"/>
    <mergeCell ref="C61:C74"/>
    <mergeCell ref="E61:I61"/>
    <mergeCell ref="B20:B31"/>
    <mergeCell ref="C20:C31"/>
    <mergeCell ref="B32:B40"/>
    <mergeCell ref="C32:C40"/>
    <mergeCell ref="B41:B47"/>
    <mergeCell ref="C41:C47"/>
  </mergeCells>
  <conditionalFormatting sqref="P285:P286">
    <cfRule type="cellIs" dxfId="13319" priority="1" operator="greaterThan">
      <formula>1</formula>
    </cfRule>
    <cfRule type="cellIs" dxfId="13318" priority="2" operator="greaterThan">
      <formula>0.89</formula>
    </cfRule>
    <cfRule type="cellIs" dxfId="13317" priority="3" operator="greaterThan">
      <formula>0.69</formula>
    </cfRule>
    <cfRule type="cellIs" dxfId="13316" priority="4" operator="greaterThan">
      <formula>0.49</formula>
    </cfRule>
    <cfRule type="cellIs" dxfId="13315" priority="5" operator="greaterThan">
      <formula>0.29</formula>
    </cfRule>
    <cfRule type="cellIs" dxfId="13314" priority="6" operator="lessThan">
      <formula>0.29</formula>
    </cfRule>
  </conditionalFormatting>
  <pageMargins left="0.7" right="0.7" top="0.75" bottom="0.75" header="0.3" footer="0.3"/>
  <pageSetup paperSize="5" scale="85" orientation="landscape" verticalDpi="300" r:id="rId1"/>
  <headerFooter>
    <oddHeader>&amp;C&amp;"-,Negrita"&amp;14REPORTE DE CUMPLIMIENTO TRIMESTRAL DE METAS 2017&amp;RPágina &amp;P</oddHead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68"/>
  <sheetViews>
    <sheetView topLeftCell="B53" zoomScale="60" zoomScaleNormal="60" workbookViewId="0">
      <selection activeCell="N36" sqref="N36:P36"/>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330</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59.75" customHeight="1">
      <c r="A5" s="8" t="s">
        <v>18</v>
      </c>
      <c r="B5" s="118" t="s">
        <v>329</v>
      </c>
      <c r="C5" s="10"/>
      <c r="D5" s="10"/>
      <c r="E5" s="10"/>
      <c r="F5" s="10"/>
      <c r="G5" s="10"/>
      <c r="H5" s="11"/>
      <c r="I5" s="12"/>
      <c r="J5" s="13"/>
      <c r="K5" s="10"/>
      <c r="L5" s="12"/>
      <c r="M5" s="10"/>
      <c r="N5" s="13"/>
      <c r="O5" s="14"/>
      <c r="P5" s="15"/>
      <c r="Q5" s="2"/>
      <c r="R5" s="3"/>
      <c r="S5" s="3"/>
      <c r="T5" s="3"/>
      <c r="U5" s="3"/>
      <c r="V5" s="3"/>
      <c r="W5" s="3"/>
    </row>
    <row r="6" spans="1:23" ht="102.75" customHeight="1" thickBot="1">
      <c r="A6" s="119" t="s">
        <v>20</v>
      </c>
      <c r="B6" s="120" t="s">
        <v>328</v>
      </c>
      <c r="C6" s="121"/>
      <c r="D6" s="121"/>
      <c r="E6" s="121"/>
      <c r="F6" s="121"/>
      <c r="G6" s="121"/>
      <c r="H6" s="122"/>
      <c r="I6" s="123"/>
      <c r="J6" s="124"/>
      <c r="K6" s="121"/>
      <c r="L6" s="123"/>
      <c r="M6" s="121"/>
      <c r="N6" s="124"/>
      <c r="O6" s="125"/>
      <c r="P6" s="126"/>
      <c r="Q6" s="2"/>
      <c r="R6" s="3"/>
      <c r="S6" s="3"/>
      <c r="T6" s="3"/>
      <c r="U6" s="3"/>
      <c r="V6" s="3"/>
      <c r="W6" s="3"/>
    </row>
    <row r="7" spans="1:23" ht="87" customHeight="1">
      <c r="A7" s="8" t="s">
        <v>22</v>
      </c>
      <c r="B7" s="194" t="s">
        <v>293</v>
      </c>
      <c r="C7" s="10"/>
      <c r="D7" s="10"/>
      <c r="E7" s="10"/>
      <c r="F7" s="10"/>
      <c r="G7" s="10"/>
      <c r="H7" s="11"/>
      <c r="I7" s="12"/>
      <c r="J7" s="13"/>
      <c r="K7" s="10"/>
      <c r="L7" s="128"/>
      <c r="M7" s="14"/>
      <c r="N7" s="13"/>
      <c r="O7" s="14"/>
      <c r="P7" s="15"/>
      <c r="Q7" s="2"/>
      <c r="R7" s="3"/>
      <c r="S7" s="3"/>
      <c r="T7" s="3"/>
      <c r="U7" s="3"/>
      <c r="V7" s="3"/>
      <c r="W7" s="3"/>
    </row>
    <row r="8" spans="1:23" ht="87" customHeight="1">
      <c r="A8" s="33" t="s">
        <v>24</v>
      </c>
      <c r="B8" s="193" t="s">
        <v>292</v>
      </c>
      <c r="C8" s="35" t="s">
        <v>291</v>
      </c>
      <c r="D8" s="35" t="s">
        <v>327</v>
      </c>
      <c r="E8" s="35" t="s">
        <v>301</v>
      </c>
      <c r="F8" s="35" t="s">
        <v>300</v>
      </c>
      <c r="G8" s="35" t="s">
        <v>318</v>
      </c>
      <c r="H8" s="42">
        <v>144</v>
      </c>
      <c r="I8" s="42">
        <v>144</v>
      </c>
      <c r="J8" s="35" t="s">
        <v>298</v>
      </c>
      <c r="K8" s="35" t="s">
        <v>137</v>
      </c>
      <c r="L8" s="37">
        <v>1</v>
      </c>
      <c r="M8" s="35" t="s">
        <v>325</v>
      </c>
      <c r="N8" s="38" t="s">
        <v>316</v>
      </c>
      <c r="O8" s="43">
        <v>0</v>
      </c>
      <c r="P8" s="40" t="s">
        <v>140</v>
      </c>
      <c r="Q8" s="2"/>
      <c r="R8" s="3"/>
      <c r="S8" s="3"/>
      <c r="T8" s="3"/>
      <c r="U8" s="3"/>
      <c r="V8" s="3"/>
      <c r="W8" s="3"/>
    </row>
    <row r="9" spans="1:23" ht="94.5" customHeight="1">
      <c r="A9" s="33" t="s">
        <v>36</v>
      </c>
      <c r="B9" s="192" t="s">
        <v>290</v>
      </c>
      <c r="C9" s="35" t="s">
        <v>289</v>
      </c>
      <c r="D9" s="35" t="s">
        <v>326</v>
      </c>
      <c r="E9" s="35" t="s">
        <v>301</v>
      </c>
      <c r="F9" s="35" t="s">
        <v>300</v>
      </c>
      <c r="G9" s="35" t="s">
        <v>318</v>
      </c>
      <c r="H9" s="42">
        <v>96</v>
      </c>
      <c r="I9" s="42">
        <v>96</v>
      </c>
      <c r="J9" s="35" t="s">
        <v>298</v>
      </c>
      <c r="K9" s="35" t="s">
        <v>137</v>
      </c>
      <c r="L9" s="37">
        <v>1</v>
      </c>
      <c r="M9" s="35" t="s">
        <v>325</v>
      </c>
      <c r="N9" s="38" t="s">
        <v>316</v>
      </c>
      <c r="O9" s="43">
        <v>0</v>
      </c>
      <c r="P9" s="40" t="s">
        <v>140</v>
      </c>
      <c r="Q9" s="2"/>
      <c r="R9" s="3"/>
      <c r="S9" s="3"/>
      <c r="T9" s="3"/>
      <c r="U9" s="3"/>
      <c r="V9" s="3"/>
      <c r="W9" s="3"/>
    </row>
    <row r="10" spans="1:23" ht="96" customHeight="1">
      <c r="A10" s="33" t="s">
        <v>41</v>
      </c>
      <c r="B10" s="192" t="s">
        <v>288</v>
      </c>
      <c r="C10" s="35" t="s">
        <v>287</v>
      </c>
      <c r="D10" s="35" t="s">
        <v>324</v>
      </c>
      <c r="E10" s="35" t="s">
        <v>301</v>
      </c>
      <c r="F10" s="35" t="s">
        <v>300</v>
      </c>
      <c r="G10" s="35" t="s">
        <v>318</v>
      </c>
      <c r="H10" s="42">
        <v>300</v>
      </c>
      <c r="I10" s="42">
        <v>600</v>
      </c>
      <c r="J10" s="35" t="s">
        <v>298</v>
      </c>
      <c r="K10" s="35" t="s">
        <v>137</v>
      </c>
      <c r="L10" s="37">
        <v>0.5</v>
      </c>
      <c r="M10" s="35" t="s">
        <v>323</v>
      </c>
      <c r="N10" s="38" t="s">
        <v>316</v>
      </c>
      <c r="O10" s="43">
        <v>0</v>
      </c>
      <c r="P10" s="40" t="s">
        <v>140</v>
      </c>
      <c r="Q10" s="2"/>
      <c r="R10" s="3"/>
      <c r="S10" s="3"/>
      <c r="T10" s="3"/>
      <c r="U10" s="3"/>
      <c r="V10" s="3"/>
      <c r="W10" s="3"/>
    </row>
    <row r="11" spans="1:23" ht="102" customHeight="1" thickBot="1">
      <c r="A11" s="16" t="s">
        <v>47</v>
      </c>
      <c r="B11" s="191" t="s">
        <v>286</v>
      </c>
      <c r="C11" s="18" t="s">
        <v>285</v>
      </c>
      <c r="D11" s="18" t="s">
        <v>322</v>
      </c>
      <c r="E11" s="18" t="s">
        <v>301</v>
      </c>
      <c r="F11" s="18" t="s">
        <v>300</v>
      </c>
      <c r="G11" s="18" t="s">
        <v>321</v>
      </c>
      <c r="H11" s="19">
        <v>702</v>
      </c>
      <c r="I11" s="19">
        <v>780</v>
      </c>
      <c r="J11" s="18" t="s">
        <v>298</v>
      </c>
      <c r="K11" s="18" t="s">
        <v>137</v>
      </c>
      <c r="L11" s="190">
        <v>0.9</v>
      </c>
      <c r="M11" s="181" t="s">
        <v>320</v>
      </c>
      <c r="N11" s="181" t="s">
        <v>316</v>
      </c>
      <c r="O11" s="55">
        <v>0</v>
      </c>
      <c r="P11" s="189" t="s">
        <v>140</v>
      </c>
      <c r="Q11" s="2"/>
      <c r="R11" s="3"/>
      <c r="S11" s="3"/>
      <c r="T11" s="3"/>
      <c r="U11" s="3"/>
      <c r="V11" s="3"/>
      <c r="W11" s="3"/>
    </row>
    <row r="12" spans="1:23" ht="86.25" customHeight="1">
      <c r="A12" s="24" t="s">
        <v>53</v>
      </c>
      <c r="B12" s="188" t="s">
        <v>282</v>
      </c>
      <c r="C12" s="31"/>
      <c r="D12" s="31"/>
      <c r="E12" s="31"/>
      <c r="F12" s="31"/>
      <c r="G12" s="31"/>
      <c r="H12" s="187"/>
      <c r="I12" s="31"/>
      <c r="J12" s="185"/>
      <c r="K12" s="31"/>
      <c r="L12" s="186"/>
      <c r="M12" s="185"/>
      <c r="N12" s="184"/>
      <c r="O12" s="45"/>
      <c r="P12" s="48"/>
      <c r="Q12" s="2"/>
      <c r="R12" s="3"/>
      <c r="S12" s="3"/>
      <c r="T12" s="3"/>
      <c r="U12" s="3"/>
      <c r="V12" s="3"/>
      <c r="W12" s="3"/>
    </row>
    <row r="13" spans="1:23" ht="117" customHeight="1" thickBot="1">
      <c r="A13" s="33" t="s">
        <v>55</v>
      </c>
      <c r="B13" s="133" t="s">
        <v>281</v>
      </c>
      <c r="C13" s="35" t="s">
        <v>280</v>
      </c>
      <c r="D13" s="35" t="s">
        <v>319</v>
      </c>
      <c r="E13" s="35" t="s">
        <v>301</v>
      </c>
      <c r="F13" s="35" t="s">
        <v>300</v>
      </c>
      <c r="G13" s="35" t="s">
        <v>318</v>
      </c>
      <c r="H13" s="42">
        <v>36</v>
      </c>
      <c r="I13" s="42">
        <v>36</v>
      </c>
      <c r="J13" s="35" t="s">
        <v>298</v>
      </c>
      <c r="K13" s="35" t="s">
        <v>137</v>
      </c>
      <c r="L13" s="37">
        <v>1</v>
      </c>
      <c r="M13" s="38" t="s">
        <v>317</v>
      </c>
      <c r="N13" s="181" t="s">
        <v>316</v>
      </c>
      <c r="O13" s="43">
        <v>0</v>
      </c>
      <c r="P13" s="40" t="s">
        <v>140</v>
      </c>
      <c r="Q13" s="2"/>
      <c r="R13" s="3"/>
      <c r="S13" s="3"/>
      <c r="T13" s="3"/>
      <c r="U13" s="3"/>
      <c r="V13" s="3"/>
      <c r="W13" s="3"/>
    </row>
    <row r="14" spans="1:23" ht="77.25" customHeight="1">
      <c r="A14" s="8" t="s">
        <v>243</v>
      </c>
      <c r="B14" s="57" t="s">
        <v>278</v>
      </c>
      <c r="C14" s="14"/>
      <c r="D14" s="14"/>
      <c r="E14" s="14"/>
      <c r="F14" s="14"/>
      <c r="G14" s="14"/>
      <c r="H14" s="58"/>
      <c r="I14" s="14"/>
      <c r="J14" s="59"/>
      <c r="K14" s="14"/>
      <c r="L14" s="60"/>
      <c r="M14" s="59"/>
      <c r="N14" s="61"/>
      <c r="O14" s="61"/>
      <c r="P14" s="62"/>
      <c r="Q14" s="2"/>
      <c r="R14" s="3"/>
      <c r="S14" s="3"/>
      <c r="T14" s="3"/>
      <c r="U14" s="3"/>
      <c r="V14" s="3"/>
      <c r="W14" s="3"/>
    </row>
    <row r="15" spans="1:23" ht="81" customHeight="1">
      <c r="A15" s="33" t="s">
        <v>164</v>
      </c>
      <c r="B15" s="133" t="s">
        <v>277</v>
      </c>
      <c r="C15" s="43" t="s">
        <v>276</v>
      </c>
      <c r="D15" s="35" t="s">
        <v>315</v>
      </c>
      <c r="E15" s="35" t="s">
        <v>301</v>
      </c>
      <c r="F15" s="35" t="s">
        <v>300</v>
      </c>
      <c r="G15" s="35" t="s">
        <v>314</v>
      </c>
      <c r="H15" s="140">
        <v>4</v>
      </c>
      <c r="I15" s="183">
        <v>4</v>
      </c>
      <c r="J15" s="35" t="s">
        <v>298</v>
      </c>
      <c r="K15" s="35" t="s">
        <v>137</v>
      </c>
      <c r="L15" s="66">
        <v>1</v>
      </c>
      <c r="M15" s="35" t="s">
        <v>311</v>
      </c>
      <c r="N15" s="38" t="s">
        <v>310</v>
      </c>
      <c r="O15" s="43">
        <v>0</v>
      </c>
      <c r="P15" s="40" t="s">
        <v>140</v>
      </c>
      <c r="Q15" s="2"/>
      <c r="R15" s="3"/>
      <c r="S15" s="3"/>
      <c r="T15" s="3"/>
      <c r="U15" s="3"/>
      <c r="V15" s="3"/>
      <c r="W15" s="3"/>
    </row>
    <row r="16" spans="1:23" ht="81" customHeight="1">
      <c r="A16" s="67" t="s">
        <v>170</v>
      </c>
      <c r="B16" s="133" t="s">
        <v>273</v>
      </c>
      <c r="C16" s="69" t="s">
        <v>272</v>
      </c>
      <c r="D16" s="35" t="s">
        <v>1129</v>
      </c>
      <c r="E16" s="35" t="s">
        <v>301</v>
      </c>
      <c r="F16" s="35" t="s">
        <v>300</v>
      </c>
      <c r="G16" s="35" t="s">
        <v>1272</v>
      </c>
      <c r="H16" s="140">
        <v>2</v>
      </c>
      <c r="I16" s="183">
        <v>4</v>
      </c>
      <c r="J16" s="35" t="s">
        <v>298</v>
      </c>
      <c r="K16" s="35" t="s">
        <v>137</v>
      </c>
      <c r="L16" s="66">
        <v>0.5</v>
      </c>
      <c r="M16" s="35" t="s">
        <v>311</v>
      </c>
      <c r="N16" s="38" t="s">
        <v>310</v>
      </c>
      <c r="O16" s="43">
        <v>0</v>
      </c>
      <c r="P16" s="40" t="s">
        <v>140</v>
      </c>
      <c r="Q16" s="2"/>
      <c r="R16" s="3"/>
      <c r="S16" s="3"/>
      <c r="T16" s="3"/>
      <c r="U16" s="3"/>
      <c r="V16" s="3"/>
      <c r="W16" s="3"/>
    </row>
    <row r="17" spans="1:23" ht="81" customHeight="1">
      <c r="A17" s="67" t="s">
        <v>175</v>
      </c>
      <c r="B17" s="133" t="s">
        <v>269</v>
      </c>
      <c r="C17" s="69" t="s">
        <v>268</v>
      </c>
      <c r="D17" s="35" t="s">
        <v>313</v>
      </c>
      <c r="E17" s="35" t="s">
        <v>301</v>
      </c>
      <c r="F17" s="35" t="s">
        <v>300</v>
      </c>
      <c r="G17" s="35" t="s">
        <v>312</v>
      </c>
      <c r="H17" s="140">
        <v>6</v>
      </c>
      <c r="I17" s="183">
        <v>6</v>
      </c>
      <c r="J17" s="35" t="s">
        <v>298</v>
      </c>
      <c r="K17" s="35" t="s">
        <v>137</v>
      </c>
      <c r="L17" s="66">
        <v>1</v>
      </c>
      <c r="M17" s="35" t="s">
        <v>311</v>
      </c>
      <c r="N17" s="38" t="s">
        <v>310</v>
      </c>
      <c r="O17" s="43">
        <v>0</v>
      </c>
      <c r="P17" s="40" t="s">
        <v>140</v>
      </c>
      <c r="Q17" s="2"/>
      <c r="R17" s="3"/>
      <c r="S17" s="3"/>
      <c r="T17" s="3"/>
      <c r="U17" s="3"/>
      <c r="V17" s="3"/>
      <c r="W17" s="3"/>
    </row>
    <row r="18" spans="1:23" ht="144" customHeight="1" thickBot="1">
      <c r="A18" s="16" t="s">
        <v>181</v>
      </c>
      <c r="B18" s="182" t="s">
        <v>265</v>
      </c>
      <c r="C18" s="181" t="s">
        <v>264</v>
      </c>
      <c r="D18" s="55" t="s">
        <v>309</v>
      </c>
      <c r="E18" s="55" t="s">
        <v>301</v>
      </c>
      <c r="F18" s="55" t="s">
        <v>300</v>
      </c>
      <c r="G18" s="50" t="s">
        <v>308</v>
      </c>
      <c r="H18" s="50">
        <v>6</v>
      </c>
      <c r="I18" s="50">
        <v>6</v>
      </c>
      <c r="J18" s="50" t="s">
        <v>1018</v>
      </c>
      <c r="K18" s="50" t="s">
        <v>137</v>
      </c>
      <c r="L18" s="176">
        <v>1</v>
      </c>
      <c r="M18" s="176" t="s">
        <v>305</v>
      </c>
      <c r="N18" s="50" t="s">
        <v>1273</v>
      </c>
      <c r="O18" s="50">
        <v>0</v>
      </c>
      <c r="P18" s="56" t="s">
        <v>140</v>
      </c>
      <c r="Q18" s="2"/>
      <c r="R18" s="3"/>
      <c r="S18" s="3"/>
      <c r="T18" s="3"/>
      <c r="U18" s="3"/>
      <c r="V18" s="3"/>
      <c r="W18" s="3"/>
    </row>
    <row r="19" spans="1:23" ht="79.5" customHeight="1">
      <c r="A19" s="8" t="s">
        <v>244</v>
      </c>
      <c r="B19" s="130" t="s">
        <v>260</v>
      </c>
      <c r="C19" s="131"/>
      <c r="D19" s="131"/>
      <c r="E19" s="14"/>
      <c r="F19" s="14"/>
      <c r="G19" s="131"/>
      <c r="H19" s="180"/>
      <c r="I19" s="14"/>
      <c r="J19" s="14"/>
      <c r="K19" s="14"/>
      <c r="L19" s="179"/>
      <c r="M19" s="178"/>
      <c r="N19" s="14"/>
      <c r="O19" s="131"/>
      <c r="P19" s="132"/>
      <c r="Q19" s="2"/>
      <c r="R19" s="3"/>
      <c r="S19" s="3"/>
      <c r="T19" s="3"/>
      <c r="U19" s="3"/>
      <c r="V19" s="3"/>
      <c r="W19" s="3"/>
    </row>
    <row r="20" spans="1:23" ht="102" customHeight="1" thickBot="1">
      <c r="A20" s="49" t="s">
        <v>189</v>
      </c>
      <c r="B20" s="177" t="s">
        <v>1274</v>
      </c>
      <c r="C20" s="50" t="s">
        <v>259</v>
      </c>
      <c r="D20" s="50" t="s">
        <v>307</v>
      </c>
      <c r="E20" s="53" t="s">
        <v>301</v>
      </c>
      <c r="F20" s="53" t="s">
        <v>300</v>
      </c>
      <c r="G20" s="50" t="s">
        <v>306</v>
      </c>
      <c r="H20" s="52">
        <v>2</v>
      </c>
      <c r="I20" s="53">
        <v>2</v>
      </c>
      <c r="J20" s="53" t="s">
        <v>1018</v>
      </c>
      <c r="K20" s="53" t="s">
        <v>137</v>
      </c>
      <c r="L20" s="54">
        <v>0.5</v>
      </c>
      <c r="M20" s="176" t="s">
        <v>305</v>
      </c>
      <c r="N20" s="53" t="s">
        <v>63</v>
      </c>
      <c r="O20" s="50">
        <v>0</v>
      </c>
      <c r="P20" s="56" t="s">
        <v>140</v>
      </c>
      <c r="Q20" s="2"/>
      <c r="R20" s="3"/>
      <c r="S20" s="3"/>
      <c r="T20" s="3"/>
      <c r="U20" s="3"/>
      <c r="V20" s="3"/>
      <c r="W20" s="3"/>
    </row>
    <row r="21" spans="1:23" ht="65.25" customHeight="1">
      <c r="A21" s="24" t="s">
        <v>304</v>
      </c>
      <c r="B21" s="173" t="s">
        <v>254</v>
      </c>
      <c r="C21" s="45"/>
      <c r="D21" s="45"/>
      <c r="E21" s="45"/>
      <c r="F21" s="45"/>
      <c r="G21" s="45"/>
      <c r="H21" s="45"/>
      <c r="I21" s="45"/>
      <c r="J21" s="45"/>
      <c r="K21" s="45"/>
      <c r="L21" s="175"/>
      <c r="M21" s="175"/>
      <c r="N21" s="45"/>
      <c r="O21" s="45"/>
      <c r="P21" s="48"/>
      <c r="Q21" s="2"/>
      <c r="R21" s="3"/>
      <c r="S21" s="3"/>
      <c r="T21" s="3"/>
      <c r="U21" s="3"/>
      <c r="V21" s="3"/>
      <c r="W21" s="3"/>
    </row>
    <row r="22" spans="1:23" ht="81" customHeight="1">
      <c r="A22" s="174" t="s">
        <v>303</v>
      </c>
      <c r="B22" s="173" t="s">
        <v>253</v>
      </c>
      <c r="C22" s="45" t="s">
        <v>252</v>
      </c>
      <c r="D22" s="45" t="s">
        <v>302</v>
      </c>
      <c r="E22" s="45" t="s">
        <v>301</v>
      </c>
      <c r="F22" s="45" t="s">
        <v>300</v>
      </c>
      <c r="G22" s="45" t="s">
        <v>299</v>
      </c>
      <c r="H22" s="45">
        <v>300</v>
      </c>
      <c r="I22" s="45">
        <v>300</v>
      </c>
      <c r="J22" s="45" t="s">
        <v>298</v>
      </c>
      <c r="K22" s="45" t="s">
        <v>137</v>
      </c>
      <c r="L22" s="172">
        <v>1</v>
      </c>
      <c r="M22" s="38" t="s">
        <v>297</v>
      </c>
      <c r="N22" s="45" t="s">
        <v>296</v>
      </c>
      <c r="O22" s="45">
        <v>0</v>
      </c>
      <c r="P22" s="48" t="s">
        <v>140</v>
      </c>
      <c r="Q22" s="153"/>
    </row>
    <row r="23" spans="1:23" ht="79.5" customHeight="1" thickBot="1">
      <c r="A23" s="171" t="s">
        <v>295</v>
      </c>
      <c r="B23" s="170" t="s">
        <v>248</v>
      </c>
      <c r="C23" s="18" t="s">
        <v>294</v>
      </c>
      <c r="D23" s="18" t="s">
        <v>63</v>
      </c>
      <c r="E23" s="18" t="s">
        <v>63</v>
      </c>
      <c r="F23" s="18" t="s">
        <v>63</v>
      </c>
      <c r="G23" s="18" t="s">
        <v>63</v>
      </c>
      <c r="H23" s="18" t="s">
        <v>63</v>
      </c>
      <c r="I23" s="18" t="s">
        <v>63</v>
      </c>
      <c r="J23" s="18" t="s">
        <v>63</v>
      </c>
      <c r="K23" s="18" t="s">
        <v>63</v>
      </c>
      <c r="L23" s="18" t="s">
        <v>63</v>
      </c>
      <c r="M23" s="18" t="s">
        <v>63</v>
      </c>
      <c r="N23" s="18" t="s">
        <v>63</v>
      </c>
      <c r="O23" s="18" t="s">
        <v>63</v>
      </c>
      <c r="P23" s="169" t="s">
        <v>63</v>
      </c>
      <c r="Q23" s="153"/>
    </row>
    <row r="24" spans="1:23" ht="30" customHeight="1"/>
    <row r="25" spans="1:23" ht="30" customHeight="1" thickBot="1"/>
    <row r="26" spans="1:23" ht="22.5" customHeight="1" thickBot="1">
      <c r="A26" s="1535" t="s">
        <v>75</v>
      </c>
      <c r="B26" s="1536"/>
      <c r="C26" s="1536"/>
      <c r="D26" s="1537"/>
      <c r="E26" s="1527" t="s">
        <v>76</v>
      </c>
      <c r="F26" s="1524" t="s">
        <v>77</v>
      </c>
      <c r="G26" s="1527" t="s">
        <v>78</v>
      </c>
      <c r="H26" s="1524" t="s">
        <v>79</v>
      </c>
      <c r="I26" s="1527" t="s">
        <v>80</v>
      </c>
      <c r="J26" s="1524" t="s">
        <v>81</v>
      </c>
      <c r="K26" s="1527" t="s">
        <v>82</v>
      </c>
      <c r="L26" s="1524" t="s">
        <v>79</v>
      </c>
      <c r="M26" s="1527" t="s">
        <v>83</v>
      </c>
      <c r="N26" s="1524" t="s">
        <v>84</v>
      </c>
      <c r="O26" s="1527" t="s">
        <v>85</v>
      </c>
      <c r="P26" s="1524" t="s">
        <v>86</v>
      </c>
      <c r="Q26" s="1527" t="s">
        <v>79</v>
      </c>
      <c r="R26" s="1524" t="s">
        <v>87</v>
      </c>
      <c r="S26" s="1527" t="s">
        <v>88</v>
      </c>
      <c r="T26" s="1524" t="s">
        <v>89</v>
      </c>
      <c r="U26" s="1527" t="s">
        <v>79</v>
      </c>
      <c r="V26" s="1524" t="s">
        <v>90</v>
      </c>
    </row>
    <row r="27" spans="1:23" ht="30" customHeight="1" thickBot="1">
      <c r="A27" s="77" t="s">
        <v>91</v>
      </c>
      <c r="B27" s="78" t="s">
        <v>92</v>
      </c>
      <c r="C27" s="79" t="s">
        <v>93</v>
      </c>
      <c r="D27" s="80" t="s">
        <v>94</v>
      </c>
      <c r="E27" s="1528"/>
      <c r="F27" s="1525"/>
      <c r="G27" s="1528"/>
      <c r="H27" s="1525"/>
      <c r="I27" s="1528"/>
      <c r="J27" s="1525"/>
      <c r="K27" s="1528"/>
      <c r="L27" s="1525"/>
      <c r="M27" s="1528"/>
      <c r="N27" s="1525"/>
      <c r="O27" s="1528"/>
      <c r="P27" s="1525"/>
      <c r="Q27" s="1528"/>
      <c r="R27" s="1525"/>
      <c r="S27" s="1528"/>
      <c r="T27" s="1525"/>
      <c r="U27" s="1528"/>
      <c r="V27" s="1525"/>
    </row>
    <row r="28" spans="1:23" ht="30" customHeight="1" thickBot="1">
      <c r="A28" s="1538"/>
      <c r="B28" s="1540" t="s">
        <v>95</v>
      </c>
      <c r="C28" s="1541"/>
      <c r="D28" s="1542"/>
      <c r="E28" s="1528"/>
      <c r="F28" s="1525"/>
      <c r="G28" s="1528"/>
      <c r="H28" s="1525"/>
      <c r="I28" s="1528"/>
      <c r="J28" s="1525"/>
      <c r="K28" s="1528"/>
      <c r="L28" s="1525"/>
      <c r="M28" s="1528"/>
      <c r="N28" s="1525"/>
      <c r="O28" s="1528"/>
      <c r="P28" s="1525"/>
      <c r="Q28" s="1528"/>
      <c r="R28" s="1525"/>
      <c r="S28" s="1528"/>
      <c r="T28" s="1525"/>
      <c r="U28" s="1528"/>
      <c r="V28" s="1525"/>
    </row>
    <row r="29" spans="1:23" ht="12" customHeight="1" thickBot="1">
      <c r="A29" s="1539"/>
      <c r="B29" s="81"/>
      <c r="C29" s="81"/>
      <c r="D29" s="1543"/>
      <c r="E29" s="1529"/>
      <c r="F29" s="1526"/>
      <c r="G29" s="1529"/>
      <c r="H29" s="1526"/>
      <c r="I29" s="1529"/>
      <c r="J29" s="1526"/>
      <c r="K29" s="1529"/>
      <c r="L29" s="1526"/>
      <c r="M29" s="1529"/>
      <c r="N29" s="1526"/>
      <c r="O29" s="1529"/>
      <c r="P29" s="1526"/>
      <c r="Q29" s="1529"/>
      <c r="R29" s="1526"/>
      <c r="S29" s="1529"/>
      <c r="T29" s="1526"/>
      <c r="U29" s="1529"/>
      <c r="V29" s="1526"/>
    </row>
    <row r="30" spans="1:23" ht="45.75" customHeight="1" thickBot="1">
      <c r="A30" s="82" t="s">
        <v>96</v>
      </c>
      <c r="B30" s="359" t="s">
        <v>97</v>
      </c>
      <c r="C30" s="82" t="s">
        <v>98</v>
      </c>
      <c r="D30" s="84" t="s">
        <v>99</v>
      </c>
      <c r="E30" s="1513" t="s">
        <v>100</v>
      </c>
      <c r="F30" s="1513"/>
      <c r="G30" s="1514"/>
      <c r="H30" s="85">
        <f>H31/H32</f>
        <v>0.83333333333333337</v>
      </c>
      <c r="I30" s="1512" t="s">
        <v>100</v>
      </c>
      <c r="J30" s="1513"/>
      <c r="K30" s="1514"/>
      <c r="L30" s="85">
        <f>L31/L32</f>
        <v>0.44444444444444442</v>
      </c>
      <c r="M30" s="86">
        <f>M31/M32</f>
        <v>0.63888888888888884</v>
      </c>
      <c r="N30" s="1512" t="s">
        <v>100</v>
      </c>
      <c r="O30" s="1513"/>
      <c r="P30" s="1514"/>
      <c r="Q30" s="85">
        <f>Q31/Q32</f>
        <v>0.66666666666666663</v>
      </c>
      <c r="R30" s="1512" t="s">
        <v>100</v>
      </c>
      <c r="S30" s="1513"/>
      <c r="T30" s="1514"/>
      <c r="U30" s="85">
        <f>U31/U32</f>
        <v>0</v>
      </c>
      <c r="V30" s="86">
        <f>V31/V32</f>
        <v>0.4861111111111111</v>
      </c>
    </row>
    <row r="31" spans="1:23" ht="49.5" customHeight="1">
      <c r="A31" s="1515" t="s">
        <v>293</v>
      </c>
      <c r="B31" s="1550" t="s">
        <v>292</v>
      </c>
      <c r="C31" s="1520" t="s">
        <v>291</v>
      </c>
      <c r="D31" s="390" t="s">
        <v>279</v>
      </c>
      <c r="E31" s="348">
        <v>12</v>
      </c>
      <c r="F31" s="349">
        <v>12</v>
      </c>
      <c r="G31" s="350">
        <v>6</v>
      </c>
      <c r="H31" s="108">
        <f>SUM(E31:G31)</f>
        <v>30</v>
      </c>
      <c r="I31" s="348">
        <v>4</v>
      </c>
      <c r="J31" s="349">
        <v>2</v>
      </c>
      <c r="K31" s="350">
        <v>10</v>
      </c>
      <c r="L31" s="108">
        <f>SUM(I31:K31)</f>
        <v>16</v>
      </c>
      <c r="M31" s="109">
        <f>+H31+L31</f>
        <v>46</v>
      </c>
      <c r="N31" s="348">
        <v>12</v>
      </c>
      <c r="O31" s="349">
        <v>12</v>
      </c>
      <c r="P31" s="350"/>
      <c r="Q31" s="108">
        <f>SUM(N31:P31)</f>
        <v>24</v>
      </c>
      <c r="R31" s="105"/>
      <c r="S31" s="106"/>
      <c r="T31" s="107"/>
      <c r="U31" s="108">
        <f>SUM(R31:T31)</f>
        <v>0</v>
      </c>
      <c r="V31" s="109">
        <f>+H31+L31+Q31+U31</f>
        <v>70</v>
      </c>
    </row>
    <row r="32" spans="1:23" ht="40.5" customHeight="1" thickBot="1">
      <c r="A32" s="1516"/>
      <c r="B32" s="1551"/>
      <c r="C32" s="1521"/>
      <c r="D32" s="449" t="s">
        <v>262</v>
      </c>
      <c r="E32" s="356">
        <v>12</v>
      </c>
      <c r="F32" s="357">
        <v>12</v>
      </c>
      <c r="G32" s="358">
        <v>12</v>
      </c>
      <c r="H32" s="112">
        <f>SUM(E32:G32)</f>
        <v>36</v>
      </c>
      <c r="I32" s="356">
        <v>12</v>
      </c>
      <c r="J32" s="357">
        <v>12</v>
      </c>
      <c r="K32" s="358">
        <v>12</v>
      </c>
      <c r="L32" s="112">
        <f>SUM(I32:K32)</f>
        <v>36</v>
      </c>
      <c r="M32" s="113">
        <f>+H32+L32</f>
        <v>72</v>
      </c>
      <c r="N32" s="356">
        <v>12</v>
      </c>
      <c r="O32" s="357">
        <v>12</v>
      </c>
      <c r="P32" s="358">
        <v>12</v>
      </c>
      <c r="Q32" s="112">
        <f>SUM(N32:P32)</f>
        <v>36</v>
      </c>
      <c r="R32" s="167">
        <v>12</v>
      </c>
      <c r="S32" s="166">
        <v>12</v>
      </c>
      <c r="T32" s="165">
        <v>12</v>
      </c>
      <c r="U32" s="112">
        <f>SUM(R32:T32)</f>
        <v>36</v>
      </c>
      <c r="V32" s="113">
        <f>+H32+L32+Q32+U32</f>
        <v>144</v>
      </c>
    </row>
    <row r="33" spans="1:22" ht="42.75" customHeight="1" thickBot="1">
      <c r="A33" s="1516"/>
      <c r="B33" s="361" t="s">
        <v>103</v>
      </c>
      <c r="C33" s="82" t="s">
        <v>98</v>
      </c>
      <c r="D33" s="101" t="s">
        <v>104</v>
      </c>
      <c r="E33" s="1502" t="s">
        <v>100</v>
      </c>
      <c r="F33" s="1502"/>
      <c r="G33" s="1503"/>
      <c r="H33" s="85">
        <f>H34/H35</f>
        <v>0.70833333333333337</v>
      </c>
      <c r="I33" s="1504" t="s">
        <v>100</v>
      </c>
      <c r="J33" s="1502"/>
      <c r="K33" s="1503"/>
      <c r="L33" s="85">
        <f>L34/L35</f>
        <v>0.70833333333333337</v>
      </c>
      <c r="M33" s="103">
        <f>M34/M35</f>
        <v>0.70833333333333337</v>
      </c>
      <c r="N33" s="1504" t="s">
        <v>100</v>
      </c>
      <c r="O33" s="1502"/>
      <c r="P33" s="1503"/>
      <c r="Q33" s="85">
        <f>Q34/Q35</f>
        <v>0.375</v>
      </c>
      <c r="R33" s="1487" t="s">
        <v>100</v>
      </c>
      <c r="S33" s="1488"/>
      <c r="T33" s="1489"/>
      <c r="U33" s="85">
        <f>U34/U35</f>
        <v>0</v>
      </c>
      <c r="V33" s="103">
        <f>V34/V35</f>
        <v>0.44791666666666669</v>
      </c>
    </row>
    <row r="34" spans="1:22" ht="30" customHeight="1">
      <c r="A34" s="1516"/>
      <c r="B34" s="1639" t="s">
        <v>290</v>
      </c>
      <c r="C34" s="1520" t="s">
        <v>289</v>
      </c>
      <c r="D34" s="390" t="s">
        <v>279</v>
      </c>
      <c r="E34" s="348">
        <v>1</v>
      </c>
      <c r="F34" s="349">
        <v>8</v>
      </c>
      <c r="G34" s="350">
        <v>8</v>
      </c>
      <c r="H34" s="108">
        <f>SUM(E34:G34)</f>
        <v>17</v>
      </c>
      <c r="I34" s="348">
        <v>8</v>
      </c>
      <c r="J34" s="349">
        <v>8</v>
      </c>
      <c r="K34" s="350">
        <v>1</v>
      </c>
      <c r="L34" s="108">
        <f>SUM(I34:K34)</f>
        <v>17</v>
      </c>
      <c r="M34" s="109">
        <f>+H34+L34</f>
        <v>34</v>
      </c>
      <c r="N34" s="348">
        <v>1</v>
      </c>
      <c r="O34" s="349">
        <v>8</v>
      </c>
      <c r="P34" s="350"/>
      <c r="Q34" s="108">
        <f>SUM(N34:P34)</f>
        <v>9</v>
      </c>
      <c r="R34" s="105"/>
      <c r="S34" s="106"/>
      <c r="T34" s="107"/>
      <c r="U34" s="108">
        <f>SUM(R34:T34)</f>
        <v>0</v>
      </c>
      <c r="V34" s="109">
        <f>+H34+L34+Q34+U34</f>
        <v>43</v>
      </c>
    </row>
    <row r="35" spans="1:22" ht="30" customHeight="1" thickBot="1">
      <c r="A35" s="1516"/>
      <c r="B35" s="1640"/>
      <c r="C35" s="1521"/>
      <c r="D35" s="449" t="s">
        <v>262</v>
      </c>
      <c r="E35" s="356">
        <v>8</v>
      </c>
      <c r="F35" s="357">
        <v>8</v>
      </c>
      <c r="G35" s="358">
        <v>8</v>
      </c>
      <c r="H35" s="112">
        <f>SUM(E35:G35)</f>
        <v>24</v>
      </c>
      <c r="I35" s="356">
        <v>8</v>
      </c>
      <c r="J35" s="357">
        <v>8</v>
      </c>
      <c r="K35" s="358">
        <v>8</v>
      </c>
      <c r="L35" s="112">
        <f>SUM(I35:K35)</f>
        <v>24</v>
      </c>
      <c r="M35" s="113">
        <f t="shared" ref="M35:M41" si="0">+H35+L35</f>
        <v>48</v>
      </c>
      <c r="N35" s="356">
        <v>8</v>
      </c>
      <c r="O35" s="357">
        <v>8</v>
      </c>
      <c r="P35" s="358">
        <v>8</v>
      </c>
      <c r="Q35" s="112">
        <f>SUM(N35:P35)</f>
        <v>24</v>
      </c>
      <c r="R35" s="167">
        <v>8</v>
      </c>
      <c r="S35" s="166">
        <v>8</v>
      </c>
      <c r="T35" s="165">
        <v>8</v>
      </c>
      <c r="U35" s="112">
        <f>SUM(R35:T35)</f>
        <v>24</v>
      </c>
      <c r="V35" s="113">
        <f>+H35+L35+Q35+U35</f>
        <v>96</v>
      </c>
    </row>
    <row r="36" spans="1:22" ht="30" customHeight="1" thickBot="1">
      <c r="A36" s="1516"/>
      <c r="B36" s="361" t="s">
        <v>107</v>
      </c>
      <c r="C36" s="82" t="s">
        <v>98</v>
      </c>
      <c r="D36" s="101" t="s">
        <v>104</v>
      </c>
      <c r="E36" s="1502" t="s">
        <v>100</v>
      </c>
      <c r="F36" s="1502"/>
      <c r="G36" s="1503"/>
      <c r="H36" s="102">
        <f>H37/H38</f>
        <v>0.33333333333333331</v>
      </c>
      <c r="I36" s="1504" t="s">
        <v>100</v>
      </c>
      <c r="J36" s="1502"/>
      <c r="K36" s="1503"/>
      <c r="L36" s="102">
        <f>L37/L38</f>
        <v>0.13333333333333333</v>
      </c>
      <c r="M36" s="103">
        <f>M37/M38</f>
        <v>0.23333333333333334</v>
      </c>
      <c r="N36" s="1504" t="s">
        <v>100</v>
      </c>
      <c r="O36" s="1502"/>
      <c r="P36" s="1503"/>
      <c r="Q36" s="102">
        <f>Q37/Q38</f>
        <v>0.33333333333333331</v>
      </c>
      <c r="R36" s="1487" t="s">
        <v>100</v>
      </c>
      <c r="S36" s="1488"/>
      <c r="T36" s="1489"/>
      <c r="U36" s="102">
        <f>U37/U38</f>
        <v>0</v>
      </c>
      <c r="V36" s="103">
        <f>V37/V38</f>
        <v>0.2</v>
      </c>
    </row>
    <row r="37" spans="1:22" ht="30" customHeight="1">
      <c r="A37" s="1516"/>
      <c r="B37" s="1639" t="s">
        <v>288</v>
      </c>
      <c r="C37" s="1520" t="s">
        <v>287</v>
      </c>
      <c r="D37" s="390" t="s">
        <v>279</v>
      </c>
      <c r="E37" s="348">
        <v>0</v>
      </c>
      <c r="F37" s="349">
        <v>50</v>
      </c>
      <c r="G37" s="350">
        <v>0</v>
      </c>
      <c r="H37" s="108">
        <f>SUM(E37:G37)</f>
        <v>50</v>
      </c>
      <c r="I37" s="348">
        <v>0</v>
      </c>
      <c r="J37" s="349">
        <v>20</v>
      </c>
      <c r="K37" s="350">
        <v>0</v>
      </c>
      <c r="L37" s="108">
        <f>SUM(I37:K37)</f>
        <v>20</v>
      </c>
      <c r="M37" s="109">
        <f>+H37+L37</f>
        <v>70</v>
      </c>
      <c r="N37" s="348">
        <v>0</v>
      </c>
      <c r="O37" s="349">
        <v>50</v>
      </c>
      <c r="P37" s="350"/>
      <c r="Q37" s="108">
        <f>SUM(N37:P37)</f>
        <v>50</v>
      </c>
      <c r="R37" s="105"/>
      <c r="S37" s="106"/>
      <c r="T37" s="107"/>
      <c r="U37" s="108">
        <f>SUM(R37:T37)</f>
        <v>0</v>
      </c>
      <c r="V37" s="109">
        <f>+H37+L37+Q37+U37</f>
        <v>120</v>
      </c>
    </row>
    <row r="38" spans="1:22" ht="39.75" customHeight="1" thickBot="1">
      <c r="A38" s="1516"/>
      <c r="B38" s="1640"/>
      <c r="C38" s="1521"/>
      <c r="D38" s="449" t="s">
        <v>262</v>
      </c>
      <c r="E38" s="356">
        <v>50</v>
      </c>
      <c r="F38" s="357">
        <v>50</v>
      </c>
      <c r="G38" s="358">
        <v>50</v>
      </c>
      <c r="H38" s="112">
        <f>SUM(E38:G38)</f>
        <v>150</v>
      </c>
      <c r="I38" s="356">
        <v>50</v>
      </c>
      <c r="J38" s="357">
        <v>50</v>
      </c>
      <c r="K38" s="358">
        <v>50</v>
      </c>
      <c r="L38" s="112">
        <f>SUM(I38:K38)</f>
        <v>150</v>
      </c>
      <c r="M38" s="113">
        <f>+H38+L38</f>
        <v>300</v>
      </c>
      <c r="N38" s="356">
        <v>50</v>
      </c>
      <c r="O38" s="357">
        <v>50</v>
      </c>
      <c r="P38" s="358">
        <v>50</v>
      </c>
      <c r="Q38" s="112">
        <f>SUM(N38:P38)</f>
        <v>150</v>
      </c>
      <c r="R38" s="167">
        <v>50</v>
      </c>
      <c r="S38" s="166">
        <v>50</v>
      </c>
      <c r="T38" s="165">
        <v>50</v>
      </c>
      <c r="U38" s="112">
        <f>SUM(R38:T38)</f>
        <v>150</v>
      </c>
      <c r="V38" s="113">
        <f>+H38+L38+Q38+U38</f>
        <v>600</v>
      </c>
    </row>
    <row r="39" spans="1:22" ht="30" customHeight="1" thickBot="1">
      <c r="A39" s="1516"/>
      <c r="B39" s="361" t="s">
        <v>110</v>
      </c>
      <c r="C39" s="82" t="s">
        <v>98</v>
      </c>
      <c r="D39" s="101" t="s">
        <v>104</v>
      </c>
      <c r="E39" s="1502" t="s">
        <v>100</v>
      </c>
      <c r="F39" s="1502"/>
      <c r="G39" s="1503"/>
      <c r="H39" s="102">
        <f>H40/H41</f>
        <v>0.52307692307692311</v>
      </c>
      <c r="I39" s="1504" t="s">
        <v>100</v>
      </c>
      <c r="J39" s="1502"/>
      <c r="K39" s="1503"/>
      <c r="L39" s="102">
        <f>L40/L41</f>
        <v>0.74358974358974361</v>
      </c>
      <c r="M39" s="103">
        <f>M40/M41</f>
        <v>0.6333333333333333</v>
      </c>
      <c r="N39" s="1504" t="s">
        <v>100</v>
      </c>
      <c r="O39" s="1502"/>
      <c r="P39" s="1503"/>
      <c r="Q39" s="85">
        <f>Q40/Q41</f>
        <v>0.35897435897435898</v>
      </c>
      <c r="R39" s="1512" t="s">
        <v>100</v>
      </c>
      <c r="S39" s="1513"/>
      <c r="T39" s="1514"/>
      <c r="U39" s="85">
        <f>U40/U41</f>
        <v>0</v>
      </c>
      <c r="V39" s="86">
        <f>V40/V41</f>
        <v>0.40641025641025641</v>
      </c>
    </row>
    <row r="40" spans="1:22" ht="30" customHeight="1">
      <c r="A40" s="1516"/>
      <c r="B40" s="1522" t="s">
        <v>286</v>
      </c>
      <c r="C40" s="1520" t="s">
        <v>285</v>
      </c>
      <c r="D40" s="390" t="s">
        <v>284</v>
      </c>
      <c r="E40" s="348">
        <v>31</v>
      </c>
      <c r="F40" s="349">
        <v>40</v>
      </c>
      <c r="G40" s="350">
        <v>31</v>
      </c>
      <c r="H40" s="108">
        <f>SUM(E40:G40)</f>
        <v>102</v>
      </c>
      <c r="I40" s="348">
        <v>40</v>
      </c>
      <c r="J40" s="349">
        <v>45</v>
      </c>
      <c r="K40" s="350">
        <v>60</v>
      </c>
      <c r="L40" s="108">
        <f>SUM(I40:K40)</f>
        <v>145</v>
      </c>
      <c r="M40" s="109">
        <f t="shared" si="0"/>
        <v>247</v>
      </c>
      <c r="N40" s="348">
        <v>50</v>
      </c>
      <c r="O40" s="349">
        <v>20</v>
      </c>
      <c r="P40" s="350"/>
      <c r="Q40" s="108">
        <f>SUM(N40:P40)</f>
        <v>70</v>
      </c>
      <c r="R40" s="105"/>
      <c r="S40" s="106"/>
      <c r="T40" s="107"/>
      <c r="U40" s="108">
        <f>SUM(R40:T40)</f>
        <v>0</v>
      </c>
      <c r="V40" s="109">
        <f>+H40+L40+Q40+U40</f>
        <v>317</v>
      </c>
    </row>
    <row r="41" spans="1:22" ht="69.75" customHeight="1" thickBot="1">
      <c r="A41" s="1517"/>
      <c r="B41" s="1523"/>
      <c r="C41" s="1521"/>
      <c r="D41" s="449" t="s">
        <v>283</v>
      </c>
      <c r="E41" s="356">
        <v>65</v>
      </c>
      <c r="F41" s="357">
        <v>65</v>
      </c>
      <c r="G41" s="358">
        <v>65</v>
      </c>
      <c r="H41" s="112">
        <f>SUM(E41:G41)</f>
        <v>195</v>
      </c>
      <c r="I41" s="356">
        <v>65</v>
      </c>
      <c r="J41" s="357">
        <v>65</v>
      </c>
      <c r="K41" s="358">
        <v>65</v>
      </c>
      <c r="L41" s="112">
        <f>SUM(I41:K41)</f>
        <v>195</v>
      </c>
      <c r="M41" s="113">
        <f t="shared" si="0"/>
        <v>390</v>
      </c>
      <c r="N41" s="356">
        <v>65</v>
      </c>
      <c r="O41" s="357">
        <v>65</v>
      </c>
      <c r="P41" s="358">
        <v>65</v>
      </c>
      <c r="Q41" s="112">
        <f>SUM(N41:P41)</f>
        <v>195</v>
      </c>
      <c r="R41" s="167">
        <v>65</v>
      </c>
      <c r="S41" s="166">
        <v>65</v>
      </c>
      <c r="T41" s="165">
        <v>65</v>
      </c>
      <c r="U41" s="112">
        <f>SUM(R41:T41)</f>
        <v>195</v>
      </c>
      <c r="V41" s="113">
        <f>+H41+L41+Q41+U41</f>
        <v>780</v>
      </c>
    </row>
    <row r="42" spans="1:22" ht="42" customHeight="1" thickBot="1">
      <c r="A42" s="82" t="s">
        <v>113</v>
      </c>
      <c r="B42" s="359" t="s">
        <v>114</v>
      </c>
      <c r="C42" s="82" t="s">
        <v>98</v>
      </c>
      <c r="D42" s="101" t="s">
        <v>104</v>
      </c>
      <c r="E42" s="1502" t="s">
        <v>100</v>
      </c>
      <c r="F42" s="1502"/>
      <c r="G42" s="1503"/>
      <c r="H42" s="102">
        <f>H43/H44</f>
        <v>0.33333333333333331</v>
      </c>
      <c r="I42" s="1504" t="s">
        <v>100</v>
      </c>
      <c r="J42" s="1502"/>
      <c r="K42" s="1503"/>
      <c r="L42" s="102">
        <f>L43/L44</f>
        <v>0.33333333333333331</v>
      </c>
      <c r="M42" s="103">
        <f>M43/M44</f>
        <v>0.33333333333333331</v>
      </c>
      <c r="N42" s="1504" t="s">
        <v>100</v>
      </c>
      <c r="O42" s="1502"/>
      <c r="P42" s="1503"/>
      <c r="Q42" s="102">
        <f>Q43/Q44</f>
        <v>0.66666666666666663</v>
      </c>
      <c r="R42" s="1487" t="s">
        <v>100</v>
      </c>
      <c r="S42" s="1488"/>
      <c r="T42" s="1489"/>
      <c r="U42" s="102">
        <f>U43/U44</f>
        <v>0</v>
      </c>
      <c r="V42" s="103">
        <f>V43/V44</f>
        <v>0.33333333333333331</v>
      </c>
    </row>
    <row r="43" spans="1:22" ht="47.25" customHeight="1">
      <c r="A43" s="1641" t="s">
        <v>282</v>
      </c>
      <c r="B43" s="1498" t="s">
        <v>281</v>
      </c>
      <c r="C43" s="1520" t="s">
        <v>280</v>
      </c>
      <c r="D43" s="390" t="s">
        <v>279</v>
      </c>
      <c r="E43" s="348">
        <v>1</v>
      </c>
      <c r="F43" s="349">
        <v>1</v>
      </c>
      <c r="G43" s="350">
        <v>1</v>
      </c>
      <c r="H43" s="108">
        <f>SUM(E43:G43)</f>
        <v>3</v>
      </c>
      <c r="I43" s="348">
        <v>0</v>
      </c>
      <c r="J43" s="349">
        <v>0</v>
      </c>
      <c r="K43" s="350">
        <v>3</v>
      </c>
      <c r="L43" s="108">
        <f>SUM(I43:K43)</f>
        <v>3</v>
      </c>
      <c r="M43" s="109">
        <f>+H43+L43</f>
        <v>6</v>
      </c>
      <c r="N43" s="348">
        <v>3</v>
      </c>
      <c r="O43" s="349">
        <v>3</v>
      </c>
      <c r="P43" s="350"/>
      <c r="Q43" s="108">
        <f>SUM(N43:P43)</f>
        <v>6</v>
      </c>
      <c r="R43" s="105"/>
      <c r="S43" s="106"/>
      <c r="T43" s="107"/>
      <c r="U43" s="108">
        <f>SUM(R43:T43)</f>
        <v>0</v>
      </c>
      <c r="V43" s="109">
        <f>+H43+L43+Q43+U43</f>
        <v>12</v>
      </c>
    </row>
    <row r="44" spans="1:22" ht="55.5" customHeight="1" thickBot="1">
      <c r="A44" s="1643"/>
      <c r="B44" s="1499"/>
      <c r="C44" s="1521"/>
      <c r="D44" s="449" t="s">
        <v>262</v>
      </c>
      <c r="E44" s="356">
        <v>3</v>
      </c>
      <c r="F44" s="357">
        <v>3</v>
      </c>
      <c r="G44" s="358">
        <v>3</v>
      </c>
      <c r="H44" s="112">
        <f>SUM(E44:G44)</f>
        <v>9</v>
      </c>
      <c r="I44" s="356">
        <v>3</v>
      </c>
      <c r="J44" s="357">
        <v>3</v>
      </c>
      <c r="K44" s="358">
        <v>3</v>
      </c>
      <c r="L44" s="112">
        <f>SUM(I44:K44)</f>
        <v>9</v>
      </c>
      <c r="M44" s="113">
        <f>+H44+L44</f>
        <v>18</v>
      </c>
      <c r="N44" s="356">
        <v>3</v>
      </c>
      <c r="O44" s="357">
        <v>3</v>
      </c>
      <c r="P44" s="358">
        <v>3</v>
      </c>
      <c r="Q44" s="112">
        <f>SUM(N44:P44)</f>
        <v>9</v>
      </c>
      <c r="R44" s="167">
        <v>3</v>
      </c>
      <c r="S44" s="166">
        <v>3</v>
      </c>
      <c r="T44" s="165">
        <v>3</v>
      </c>
      <c r="U44" s="112">
        <f>SUM(R44:T44)</f>
        <v>9</v>
      </c>
      <c r="V44" s="113">
        <f>+H44+L44+Q44+U44</f>
        <v>36</v>
      </c>
    </row>
    <row r="45" spans="1:22" ht="39.75" customHeight="1" thickBot="1">
      <c r="A45" s="82" t="s">
        <v>218</v>
      </c>
      <c r="B45" s="359" t="s">
        <v>219</v>
      </c>
      <c r="C45" s="82" t="s">
        <v>98</v>
      </c>
      <c r="D45" s="101" t="s">
        <v>104</v>
      </c>
      <c r="E45" s="1502" t="s">
        <v>100</v>
      </c>
      <c r="F45" s="1502"/>
      <c r="G45" s="1503"/>
      <c r="H45" s="102">
        <f>H46/H47</f>
        <v>0</v>
      </c>
      <c r="I45" s="1504" t="s">
        <v>100</v>
      </c>
      <c r="J45" s="1502"/>
      <c r="K45" s="1503"/>
      <c r="L45" s="102">
        <f>L46/L47</f>
        <v>2</v>
      </c>
      <c r="M45" s="103">
        <f>M46/M47</f>
        <v>1</v>
      </c>
      <c r="N45" s="1504" t="s">
        <v>100</v>
      </c>
      <c r="O45" s="1502"/>
      <c r="P45" s="1503"/>
      <c r="Q45" s="102">
        <f>Q46/Q47</f>
        <v>3</v>
      </c>
      <c r="R45" s="1487" t="s">
        <v>100</v>
      </c>
      <c r="S45" s="1488"/>
      <c r="T45" s="1489"/>
      <c r="U45" s="102">
        <f>U46/U47</f>
        <v>0</v>
      </c>
      <c r="V45" s="103">
        <f>V46/V47</f>
        <v>1.25</v>
      </c>
    </row>
    <row r="46" spans="1:22" ht="30" customHeight="1">
      <c r="A46" s="1505" t="s">
        <v>278</v>
      </c>
      <c r="B46" s="1508" t="s">
        <v>277</v>
      </c>
      <c r="C46" s="1498" t="s">
        <v>276</v>
      </c>
      <c r="D46" s="390" t="s">
        <v>275</v>
      </c>
      <c r="E46" s="348">
        <v>0</v>
      </c>
      <c r="F46" s="349"/>
      <c r="G46" s="350"/>
      <c r="H46" s="108">
        <f>SUM(E46:G46)</f>
        <v>0</v>
      </c>
      <c r="I46" s="348">
        <v>0</v>
      </c>
      <c r="J46" s="349">
        <v>1</v>
      </c>
      <c r="K46" s="350">
        <v>1</v>
      </c>
      <c r="L46" s="108">
        <f>SUM(I46:K46)</f>
        <v>2</v>
      </c>
      <c r="M46" s="109">
        <f>+H46+L46</f>
        <v>2</v>
      </c>
      <c r="N46" s="348">
        <v>1</v>
      </c>
      <c r="O46" s="349">
        <v>2</v>
      </c>
      <c r="P46" s="350"/>
      <c r="Q46" s="108">
        <f>SUM(N46:P46)</f>
        <v>3</v>
      </c>
      <c r="R46" s="105"/>
      <c r="S46" s="106"/>
      <c r="T46" s="107"/>
      <c r="U46" s="108">
        <f>SUM(R46:T46)</f>
        <v>0</v>
      </c>
      <c r="V46" s="109">
        <f>+H46+L46+Q46+U46</f>
        <v>5</v>
      </c>
    </row>
    <row r="47" spans="1:22" ht="39.75" customHeight="1" thickBot="1">
      <c r="A47" s="1506"/>
      <c r="B47" s="1509"/>
      <c r="C47" s="1499"/>
      <c r="D47" s="449" t="s">
        <v>274</v>
      </c>
      <c r="E47" s="356">
        <v>1</v>
      </c>
      <c r="F47" s="357"/>
      <c r="G47" s="358"/>
      <c r="H47" s="112">
        <f>SUM(E47:G47)</f>
        <v>1</v>
      </c>
      <c r="I47" s="356">
        <v>1</v>
      </c>
      <c r="J47" s="357"/>
      <c r="K47" s="358"/>
      <c r="L47" s="112">
        <f>SUM(I47:K47)</f>
        <v>1</v>
      </c>
      <c r="M47" s="113">
        <f>+H47+L47</f>
        <v>2</v>
      </c>
      <c r="N47" s="356">
        <v>1</v>
      </c>
      <c r="O47" s="357"/>
      <c r="P47" s="358"/>
      <c r="Q47" s="112">
        <f>SUM(N47:P47)</f>
        <v>1</v>
      </c>
      <c r="R47" s="167"/>
      <c r="S47" s="166">
        <v>1</v>
      </c>
      <c r="T47" s="165"/>
      <c r="U47" s="112">
        <f>SUM(R47:T47)</f>
        <v>1</v>
      </c>
      <c r="V47" s="113">
        <f>+H47+L47+Q47+U47</f>
        <v>4</v>
      </c>
    </row>
    <row r="48" spans="1:22" ht="39.75" customHeight="1" thickBot="1">
      <c r="A48" s="1506"/>
      <c r="B48" s="359" t="s">
        <v>223</v>
      </c>
      <c r="C48" s="82" t="s">
        <v>98</v>
      </c>
      <c r="D48" s="101" t="s">
        <v>104</v>
      </c>
      <c r="E48" s="1502" t="s">
        <v>100</v>
      </c>
      <c r="F48" s="1502"/>
      <c r="G48" s="1503"/>
      <c r="H48" s="102">
        <f>H49/H50</f>
        <v>1</v>
      </c>
      <c r="I48" s="1504" t="s">
        <v>100</v>
      </c>
      <c r="J48" s="1502"/>
      <c r="K48" s="1503"/>
      <c r="L48" s="102">
        <f>L49/L50</f>
        <v>1</v>
      </c>
      <c r="M48" s="103">
        <f>M49/M50</f>
        <v>1</v>
      </c>
      <c r="N48" s="1504" t="s">
        <v>100</v>
      </c>
      <c r="O48" s="1502"/>
      <c r="P48" s="1503"/>
      <c r="Q48" s="102">
        <f>Q49/Q50</f>
        <v>0</v>
      </c>
      <c r="R48" s="1487" t="s">
        <v>100</v>
      </c>
      <c r="S48" s="1488"/>
      <c r="T48" s="1489"/>
      <c r="U48" s="102">
        <f>U49/U50</f>
        <v>0</v>
      </c>
      <c r="V48" s="103">
        <f>V49/V50</f>
        <v>0.5</v>
      </c>
    </row>
    <row r="49" spans="1:22" ht="39.75" customHeight="1">
      <c r="A49" s="1506"/>
      <c r="B49" s="1498" t="s">
        <v>273</v>
      </c>
      <c r="C49" s="1498" t="s">
        <v>272</v>
      </c>
      <c r="D49" s="390" t="s">
        <v>271</v>
      </c>
      <c r="E49" s="348"/>
      <c r="F49" s="349">
        <v>1</v>
      </c>
      <c r="G49" s="350">
        <v>0</v>
      </c>
      <c r="H49" s="108">
        <f>SUM(E49:G49)</f>
        <v>1</v>
      </c>
      <c r="I49" s="348"/>
      <c r="J49" s="349">
        <v>1</v>
      </c>
      <c r="K49" s="350">
        <v>0</v>
      </c>
      <c r="L49" s="108">
        <f>SUM(I49:K49)</f>
        <v>1</v>
      </c>
      <c r="M49" s="109">
        <f>+H49+L49</f>
        <v>2</v>
      </c>
      <c r="N49" s="348"/>
      <c r="O49" s="349"/>
      <c r="P49" s="350"/>
      <c r="Q49" s="108">
        <f>SUM(N49:P49)</f>
        <v>0</v>
      </c>
      <c r="R49" s="105"/>
      <c r="S49" s="106"/>
      <c r="T49" s="107"/>
      <c r="U49" s="108">
        <f>SUM(R49:T49)</f>
        <v>0</v>
      </c>
      <c r="V49" s="109">
        <f>+H49+L49+Q49+U49</f>
        <v>2</v>
      </c>
    </row>
    <row r="50" spans="1:22" ht="39.75" customHeight="1" thickBot="1">
      <c r="A50" s="1506"/>
      <c r="B50" s="1499"/>
      <c r="C50" s="1499"/>
      <c r="D50" s="449" t="s">
        <v>270</v>
      </c>
      <c r="E50" s="356"/>
      <c r="F50" s="357"/>
      <c r="G50" s="358">
        <v>1</v>
      </c>
      <c r="H50" s="112">
        <f>SUM(E50:G50)</f>
        <v>1</v>
      </c>
      <c r="I50" s="356"/>
      <c r="J50" s="357"/>
      <c r="K50" s="358">
        <v>1</v>
      </c>
      <c r="L50" s="112">
        <f>SUM(I50:K50)</f>
        <v>1</v>
      </c>
      <c r="M50" s="113">
        <f>+H50+L50</f>
        <v>2</v>
      </c>
      <c r="N50" s="356"/>
      <c r="O50" s="357"/>
      <c r="P50" s="358">
        <v>1</v>
      </c>
      <c r="Q50" s="112">
        <f>SUM(N50:P50)</f>
        <v>1</v>
      </c>
      <c r="R50" s="167"/>
      <c r="S50" s="166"/>
      <c r="T50" s="165">
        <v>1</v>
      </c>
      <c r="U50" s="112">
        <f>SUM(R50:T50)</f>
        <v>1</v>
      </c>
      <c r="V50" s="113">
        <f>+H50+L50+Q50+U50</f>
        <v>4</v>
      </c>
    </row>
    <row r="51" spans="1:22" ht="30" customHeight="1" thickBot="1">
      <c r="A51" s="1506"/>
      <c r="B51" s="361" t="s">
        <v>226</v>
      </c>
      <c r="C51" s="82" t="s">
        <v>98</v>
      </c>
      <c r="D51" s="101" t="s">
        <v>104</v>
      </c>
      <c r="E51" s="1502" t="s">
        <v>100</v>
      </c>
      <c r="F51" s="1502"/>
      <c r="G51" s="1503"/>
      <c r="H51" s="102" t="e">
        <f>H52/H53</f>
        <v>#DIV/0!</v>
      </c>
      <c r="I51" s="1504" t="s">
        <v>100</v>
      </c>
      <c r="J51" s="1502"/>
      <c r="K51" s="1503"/>
      <c r="L51" s="102" t="e">
        <f>L52/L53</f>
        <v>#DIV/0!</v>
      </c>
      <c r="M51" s="103" t="e">
        <f>M52/M53</f>
        <v>#DIV/0!</v>
      </c>
      <c r="N51" s="1504" t="s">
        <v>100</v>
      </c>
      <c r="O51" s="1502"/>
      <c r="P51" s="1503"/>
      <c r="Q51" s="102">
        <f>Q52/Q53</f>
        <v>0.5</v>
      </c>
      <c r="R51" s="1487" t="s">
        <v>100</v>
      </c>
      <c r="S51" s="1488"/>
      <c r="T51" s="1489"/>
      <c r="U51" s="102" t="e">
        <f>U52/U53</f>
        <v>#DIV/0!</v>
      </c>
      <c r="V51" s="103">
        <f>V52/V53</f>
        <v>1</v>
      </c>
    </row>
    <row r="52" spans="1:22" ht="30" customHeight="1">
      <c r="A52" s="1506"/>
      <c r="B52" s="1508" t="s">
        <v>269</v>
      </c>
      <c r="C52" s="1498" t="s">
        <v>268</v>
      </c>
      <c r="D52" s="390" t="s">
        <v>267</v>
      </c>
      <c r="E52" s="348"/>
      <c r="F52" s="349">
        <v>1</v>
      </c>
      <c r="G52" s="350"/>
      <c r="H52" s="108">
        <f>SUM(E52:G52)</f>
        <v>1</v>
      </c>
      <c r="I52" s="348"/>
      <c r="J52" s="349"/>
      <c r="K52" s="350">
        <v>2</v>
      </c>
      <c r="L52" s="108">
        <f>SUM(I52:K52)</f>
        <v>2</v>
      </c>
      <c r="M52" s="109">
        <f>+H52+L52</f>
        <v>3</v>
      </c>
      <c r="N52" s="348">
        <v>1</v>
      </c>
      <c r="O52" s="349">
        <v>2</v>
      </c>
      <c r="P52" s="350"/>
      <c r="Q52" s="108">
        <f>SUM(N52:P52)</f>
        <v>3</v>
      </c>
      <c r="R52" s="105"/>
      <c r="S52" s="106"/>
      <c r="T52" s="107"/>
      <c r="U52" s="108">
        <f>SUM(R52:T52)</f>
        <v>0</v>
      </c>
      <c r="V52" s="109">
        <f>+H52+L52+Q52+U52</f>
        <v>6</v>
      </c>
    </row>
    <row r="53" spans="1:22" ht="39.75" customHeight="1" thickBot="1">
      <c r="A53" s="1506"/>
      <c r="B53" s="1509"/>
      <c r="C53" s="1499"/>
      <c r="D53" s="449" t="s">
        <v>266</v>
      </c>
      <c r="E53" s="356"/>
      <c r="F53" s="357"/>
      <c r="G53" s="358"/>
      <c r="H53" s="112">
        <f>SUM(E53:G53)</f>
        <v>0</v>
      </c>
      <c r="I53" s="356"/>
      <c r="J53" s="357"/>
      <c r="K53" s="358"/>
      <c r="L53" s="112">
        <f>SUM(I53:K53)</f>
        <v>0</v>
      </c>
      <c r="M53" s="113">
        <f>+H53+L53</f>
        <v>0</v>
      </c>
      <c r="N53" s="356">
        <v>3</v>
      </c>
      <c r="O53" s="357">
        <v>3</v>
      </c>
      <c r="P53" s="358"/>
      <c r="Q53" s="112">
        <f>SUM(N53:P53)</f>
        <v>6</v>
      </c>
      <c r="R53" s="167"/>
      <c r="S53" s="166"/>
      <c r="T53" s="165"/>
      <c r="U53" s="112">
        <f>SUM(R53:T53)</f>
        <v>0</v>
      </c>
      <c r="V53" s="113">
        <f>+H53+L53+Q53+U53</f>
        <v>6</v>
      </c>
    </row>
    <row r="54" spans="1:22" ht="33" customHeight="1" thickBot="1">
      <c r="A54" s="1506"/>
      <c r="B54" s="361" t="s">
        <v>228</v>
      </c>
      <c r="C54" s="82" t="s">
        <v>98</v>
      </c>
      <c r="D54" s="101" t="s">
        <v>104</v>
      </c>
      <c r="E54" s="1502" t="s">
        <v>100</v>
      </c>
      <c r="F54" s="1502"/>
      <c r="G54" s="1503"/>
      <c r="H54" s="102" t="e">
        <f>H55/H56</f>
        <v>#DIV/0!</v>
      </c>
      <c r="I54" s="1504" t="s">
        <v>100</v>
      </c>
      <c r="J54" s="1502"/>
      <c r="K54" s="1503"/>
      <c r="L54" s="102">
        <f>L55/L56</f>
        <v>0</v>
      </c>
      <c r="M54" s="103">
        <f>M55/M56</f>
        <v>0</v>
      </c>
      <c r="N54" s="1504" t="s">
        <v>100</v>
      </c>
      <c r="O54" s="1502"/>
      <c r="P54" s="1503"/>
      <c r="Q54" s="102" t="e">
        <f>Q55/Q56</f>
        <v>#DIV/0!</v>
      </c>
      <c r="R54" s="1487" t="s">
        <v>100</v>
      </c>
      <c r="S54" s="1488"/>
      <c r="T54" s="1489"/>
      <c r="U54" s="102">
        <f>U55/U56</f>
        <v>0</v>
      </c>
      <c r="V54" s="103">
        <f>V55/V56</f>
        <v>0</v>
      </c>
    </row>
    <row r="55" spans="1:22" ht="33" customHeight="1">
      <c r="A55" s="1506"/>
      <c r="B55" s="1508" t="s">
        <v>265</v>
      </c>
      <c r="C55" s="1663" t="s">
        <v>264</v>
      </c>
      <c r="D55" s="390" t="s">
        <v>263</v>
      </c>
      <c r="E55" s="348"/>
      <c r="F55" s="349"/>
      <c r="G55" s="350"/>
      <c r="H55" s="108">
        <f>SUM(E55:G55)</f>
        <v>0</v>
      </c>
      <c r="I55" s="348"/>
      <c r="J55" s="349"/>
      <c r="K55" s="350">
        <v>0</v>
      </c>
      <c r="L55" s="108">
        <f>SUM(I55:K55)</f>
        <v>0</v>
      </c>
      <c r="M55" s="109">
        <f>+H55+L55</f>
        <v>0</v>
      </c>
      <c r="N55" s="348" t="s">
        <v>331</v>
      </c>
      <c r="O55" s="349"/>
      <c r="P55" s="350"/>
      <c r="Q55" s="108">
        <f>SUM(N55:P55)</f>
        <v>0</v>
      </c>
      <c r="R55" s="105"/>
      <c r="S55" s="106"/>
      <c r="T55" s="107"/>
      <c r="U55" s="108">
        <f>SUM(R55:T55)</f>
        <v>0</v>
      </c>
      <c r="V55" s="109">
        <f>+H55+L55+Q55+U55</f>
        <v>0</v>
      </c>
    </row>
    <row r="56" spans="1:22" ht="33" customHeight="1" thickBot="1">
      <c r="A56" s="1507"/>
      <c r="B56" s="1509"/>
      <c r="C56" s="1664"/>
      <c r="D56" s="449" t="s">
        <v>518</v>
      </c>
      <c r="E56" s="356"/>
      <c r="F56" s="357"/>
      <c r="G56" s="358"/>
      <c r="H56" s="112">
        <f>SUM(E56:G56)</f>
        <v>0</v>
      </c>
      <c r="I56" s="356"/>
      <c r="J56" s="357"/>
      <c r="K56" s="358">
        <v>3</v>
      </c>
      <c r="L56" s="112">
        <f>SUM(I56:K56)</f>
        <v>3</v>
      </c>
      <c r="M56" s="113">
        <f>+H56+L56</f>
        <v>3</v>
      </c>
      <c r="N56" s="356"/>
      <c r="O56" s="357"/>
      <c r="P56" s="358"/>
      <c r="Q56" s="112">
        <f>SUM(N56:P56)</f>
        <v>0</v>
      </c>
      <c r="R56" s="167"/>
      <c r="S56" s="166"/>
      <c r="T56" s="165">
        <v>3</v>
      </c>
      <c r="U56" s="112">
        <f>SUM(R56:T56)</f>
        <v>3</v>
      </c>
      <c r="V56" s="113">
        <f>+H56+L56+Q56+U56</f>
        <v>6</v>
      </c>
    </row>
    <row r="57" spans="1:22" ht="33" customHeight="1" thickBot="1">
      <c r="A57" s="82" t="s">
        <v>231</v>
      </c>
      <c r="B57" s="359" t="s">
        <v>261</v>
      </c>
      <c r="C57" s="82" t="s">
        <v>98</v>
      </c>
      <c r="D57" s="101" t="s">
        <v>104</v>
      </c>
      <c r="E57" s="1502" t="s">
        <v>100</v>
      </c>
      <c r="F57" s="1502"/>
      <c r="G57" s="1503"/>
      <c r="H57" s="102" t="e">
        <f>H58/H59</f>
        <v>#DIV/0!</v>
      </c>
      <c r="I57" s="1504" t="s">
        <v>100</v>
      </c>
      <c r="J57" s="1502"/>
      <c r="K57" s="1503"/>
      <c r="L57" s="102">
        <f>L58/L59</f>
        <v>0</v>
      </c>
      <c r="M57" s="103">
        <f>M58/M59</f>
        <v>0</v>
      </c>
      <c r="N57" s="1504" t="s">
        <v>100</v>
      </c>
      <c r="O57" s="1502"/>
      <c r="P57" s="1503"/>
      <c r="Q57" s="102" t="e">
        <f>Q58/Q59</f>
        <v>#DIV/0!</v>
      </c>
      <c r="R57" s="1487" t="s">
        <v>100</v>
      </c>
      <c r="S57" s="1488"/>
      <c r="T57" s="1489"/>
      <c r="U57" s="102">
        <f>U58/U59</f>
        <v>0</v>
      </c>
      <c r="V57" s="103">
        <f>V58/V59</f>
        <v>0</v>
      </c>
    </row>
    <row r="58" spans="1:22" ht="43.5" customHeight="1">
      <c r="A58" s="1661" t="s">
        <v>260</v>
      </c>
      <c r="B58" s="1498" t="s">
        <v>1274</v>
      </c>
      <c r="C58" s="1498" t="s">
        <v>259</v>
      </c>
      <c r="D58" s="390" t="s">
        <v>258</v>
      </c>
      <c r="E58" s="348"/>
      <c r="F58" s="349"/>
      <c r="G58" s="350"/>
      <c r="H58" s="108">
        <f>SUM(E58:G58)</f>
        <v>0</v>
      </c>
      <c r="I58" s="348"/>
      <c r="J58" s="349"/>
      <c r="K58" s="350">
        <v>0</v>
      </c>
      <c r="L58" s="108">
        <f>SUM(I58:K58)</f>
        <v>0</v>
      </c>
      <c r="M58" s="109">
        <f>+H58+L58</f>
        <v>0</v>
      </c>
      <c r="N58" s="348"/>
      <c r="O58" s="349"/>
      <c r="P58" s="350"/>
      <c r="Q58" s="108">
        <f>SUM(N58:P58)</f>
        <v>0</v>
      </c>
      <c r="R58" s="105"/>
      <c r="S58" s="106"/>
      <c r="T58" s="107"/>
      <c r="U58" s="108">
        <f>SUM(R58:T58)</f>
        <v>0</v>
      </c>
      <c r="V58" s="109">
        <f>+H58+L58+Q58+U58</f>
        <v>0</v>
      </c>
    </row>
    <row r="59" spans="1:22" ht="50.25" customHeight="1" thickBot="1">
      <c r="A59" s="1662"/>
      <c r="B59" s="1499"/>
      <c r="C59" s="1499"/>
      <c r="D59" s="449" t="s">
        <v>257</v>
      </c>
      <c r="E59" s="356"/>
      <c r="F59" s="357"/>
      <c r="G59" s="358"/>
      <c r="H59" s="112">
        <f>SUM(E59:G59)</f>
        <v>0</v>
      </c>
      <c r="I59" s="356"/>
      <c r="J59" s="357"/>
      <c r="K59" s="358">
        <v>1</v>
      </c>
      <c r="L59" s="112">
        <f>SUM(I59:K59)</f>
        <v>1</v>
      </c>
      <c r="M59" s="113">
        <f>+H59+L59</f>
        <v>1</v>
      </c>
      <c r="N59" s="356"/>
      <c r="O59" s="357"/>
      <c r="P59" s="358"/>
      <c r="Q59" s="112">
        <f>SUM(N59:P59)</f>
        <v>0</v>
      </c>
      <c r="R59" s="167"/>
      <c r="S59" s="166"/>
      <c r="T59" s="165">
        <v>1</v>
      </c>
      <c r="U59" s="112">
        <f>SUM(R59:T59)</f>
        <v>1</v>
      </c>
      <c r="V59" s="113">
        <f>+H59+L59+Q59+U59</f>
        <v>2</v>
      </c>
    </row>
    <row r="60" spans="1:22" ht="33" customHeight="1" thickBot="1">
      <c r="A60" s="82" t="s">
        <v>256</v>
      </c>
      <c r="B60" s="359" t="s">
        <v>255</v>
      </c>
      <c r="C60" s="82" t="s">
        <v>98</v>
      </c>
      <c r="D60" s="101" t="s">
        <v>104</v>
      </c>
      <c r="E60" s="1502" t="s">
        <v>100</v>
      </c>
      <c r="F60" s="1502"/>
      <c r="G60" s="1503"/>
      <c r="H60" s="102">
        <f>H61/H62</f>
        <v>0</v>
      </c>
      <c r="I60" s="1504" t="s">
        <v>100</v>
      </c>
      <c r="J60" s="1502"/>
      <c r="K60" s="1503"/>
      <c r="L60" s="102">
        <f>L61/L62</f>
        <v>0.69</v>
      </c>
      <c r="M60" s="103">
        <f>M61/M62</f>
        <v>0.46</v>
      </c>
      <c r="N60" s="1504" t="s">
        <v>100</v>
      </c>
      <c r="O60" s="1502"/>
      <c r="P60" s="1503"/>
      <c r="Q60" s="102">
        <f>Q61/Q62</f>
        <v>1</v>
      </c>
      <c r="R60" s="1487" t="s">
        <v>100</v>
      </c>
      <c r="S60" s="1488"/>
      <c r="T60" s="1489"/>
      <c r="U60" s="102">
        <f>U61/U62</f>
        <v>0</v>
      </c>
      <c r="V60" s="103">
        <f>V61/V62</f>
        <v>0.39666666666666667</v>
      </c>
    </row>
    <row r="61" spans="1:22" ht="25.5" customHeight="1">
      <c r="A61" s="1555" t="s">
        <v>254</v>
      </c>
      <c r="B61" s="1498" t="s">
        <v>253</v>
      </c>
      <c r="C61" s="1498" t="s">
        <v>252</v>
      </c>
      <c r="D61" s="390" t="s">
        <v>251</v>
      </c>
      <c r="E61" s="348"/>
      <c r="F61" s="349">
        <v>0</v>
      </c>
      <c r="G61" s="350"/>
      <c r="H61" s="108">
        <f>SUM(E61:G61)</f>
        <v>0</v>
      </c>
      <c r="I61" s="348">
        <v>19</v>
      </c>
      <c r="J61" s="349">
        <v>50</v>
      </c>
      <c r="K61" s="350">
        <v>0</v>
      </c>
      <c r="L61" s="108">
        <f>SUM(I61:K61)</f>
        <v>69</v>
      </c>
      <c r="M61" s="109">
        <f>+H61+L61</f>
        <v>69</v>
      </c>
      <c r="N61" s="348"/>
      <c r="O61" s="349">
        <v>50</v>
      </c>
      <c r="P61" s="350"/>
      <c r="Q61" s="108">
        <f>SUM(N61:P61)</f>
        <v>50</v>
      </c>
      <c r="R61" s="105"/>
      <c r="S61" s="106"/>
      <c r="T61" s="107"/>
      <c r="U61" s="108">
        <f>SUM(R61:T61)</f>
        <v>0</v>
      </c>
      <c r="V61" s="109">
        <f>+H61+L61+Q61+U61</f>
        <v>119</v>
      </c>
    </row>
    <row r="62" spans="1:22" ht="27.75" customHeight="1" thickBot="1">
      <c r="A62" s="1556"/>
      <c r="B62" s="1499"/>
      <c r="C62" s="1499"/>
      <c r="D62" s="449" t="s">
        <v>250</v>
      </c>
      <c r="E62" s="356"/>
      <c r="F62" s="357">
        <v>50</v>
      </c>
      <c r="G62" s="358"/>
      <c r="H62" s="112">
        <f>SUM(E62:G62)</f>
        <v>50</v>
      </c>
      <c r="I62" s="356">
        <v>50</v>
      </c>
      <c r="J62" s="357"/>
      <c r="K62" s="358">
        <v>50</v>
      </c>
      <c r="L62" s="112">
        <f>SUM(I62:K62)</f>
        <v>100</v>
      </c>
      <c r="M62" s="113">
        <f>+H62+L62</f>
        <v>150</v>
      </c>
      <c r="N62" s="356"/>
      <c r="O62" s="357">
        <v>50</v>
      </c>
      <c r="P62" s="358"/>
      <c r="Q62" s="112">
        <f>SUM(N62:P62)</f>
        <v>50</v>
      </c>
      <c r="R62" s="167">
        <v>50</v>
      </c>
      <c r="S62" s="166"/>
      <c r="T62" s="165">
        <v>50</v>
      </c>
      <c r="U62" s="112">
        <f>SUM(R62:T62)</f>
        <v>100</v>
      </c>
      <c r="V62" s="113">
        <f>+H62+L62+Q62+U62</f>
        <v>300</v>
      </c>
    </row>
    <row r="63" spans="1:22" ht="33" customHeight="1" thickBot="1">
      <c r="A63" s="1556"/>
      <c r="B63" s="1500" t="s">
        <v>249</v>
      </c>
      <c r="C63" s="1652"/>
      <c r="D63" s="1501"/>
      <c r="E63" s="1502" t="s">
        <v>100</v>
      </c>
      <c r="F63" s="1502"/>
      <c r="G63" s="1503"/>
      <c r="H63" s="102"/>
      <c r="I63" s="1504" t="s">
        <v>100</v>
      </c>
      <c r="J63" s="1502"/>
      <c r="K63" s="1503"/>
      <c r="L63" s="102"/>
      <c r="M63" s="103"/>
      <c r="N63" s="1504" t="s">
        <v>100</v>
      </c>
      <c r="O63" s="1502"/>
      <c r="P63" s="1503"/>
      <c r="Q63" s="102"/>
      <c r="R63" s="1487" t="s">
        <v>100</v>
      </c>
      <c r="S63" s="1488"/>
      <c r="T63" s="1489"/>
      <c r="U63" s="102"/>
      <c r="V63" s="103"/>
    </row>
    <row r="64" spans="1:22" ht="23.25" customHeight="1">
      <c r="A64" s="1556"/>
      <c r="B64" s="1508" t="s">
        <v>248</v>
      </c>
      <c r="C64" s="1558"/>
      <c r="D64" s="390" t="s">
        <v>247</v>
      </c>
      <c r="E64" s="348">
        <v>9</v>
      </c>
      <c r="F64" s="349">
        <v>14</v>
      </c>
      <c r="G64" s="350">
        <v>6</v>
      </c>
      <c r="H64" s="108">
        <f>SUM(E64:G64)</f>
        <v>29</v>
      </c>
      <c r="I64" s="348">
        <v>0</v>
      </c>
      <c r="J64" s="349">
        <v>2</v>
      </c>
      <c r="K64" s="350">
        <v>8</v>
      </c>
      <c r="L64" s="108">
        <f>SUM(I64:K64)</f>
        <v>10</v>
      </c>
      <c r="M64" s="109">
        <f>+H64+L64</f>
        <v>39</v>
      </c>
      <c r="N64" s="348">
        <v>26</v>
      </c>
      <c r="O64" s="349">
        <v>13</v>
      </c>
      <c r="P64" s="350"/>
      <c r="Q64" s="108">
        <f>SUM(N64:P64)</f>
        <v>39</v>
      </c>
      <c r="R64" s="105"/>
      <c r="S64" s="106"/>
      <c r="T64" s="107"/>
      <c r="U64" s="108">
        <f>SUM(R64:T64)</f>
        <v>0</v>
      </c>
      <c r="V64" s="109">
        <f>+H64+L64+Q64+U64</f>
        <v>78</v>
      </c>
    </row>
    <row r="65" spans="1:22" ht="22.5" customHeight="1" thickBot="1">
      <c r="A65" s="1557"/>
      <c r="B65" s="1509"/>
      <c r="C65" s="1559"/>
      <c r="D65" s="449" t="s">
        <v>246</v>
      </c>
      <c r="E65" s="907">
        <v>111</v>
      </c>
      <c r="F65" s="908">
        <v>190</v>
      </c>
      <c r="G65" s="909">
        <v>60</v>
      </c>
      <c r="H65" s="112">
        <f>SUM(E65:G65)</f>
        <v>361</v>
      </c>
      <c r="I65" s="907">
        <v>0</v>
      </c>
      <c r="J65" s="908">
        <v>62</v>
      </c>
      <c r="K65" s="909">
        <v>85</v>
      </c>
      <c r="L65" s="112">
        <f>SUM(I65:K65)</f>
        <v>147</v>
      </c>
      <c r="M65" s="113">
        <f>+H65+L65</f>
        <v>508</v>
      </c>
      <c r="N65" s="907">
        <v>170</v>
      </c>
      <c r="O65" s="908">
        <v>169</v>
      </c>
      <c r="P65" s="909"/>
      <c r="Q65" s="112">
        <f>SUM(N65:P65)</f>
        <v>339</v>
      </c>
      <c r="R65" s="163"/>
      <c r="S65" s="162"/>
      <c r="T65" s="161"/>
      <c r="U65" s="112">
        <f>SUM(R65:T65)</f>
        <v>0</v>
      </c>
      <c r="V65" s="113">
        <f>+H65+L65+Q65+U65</f>
        <v>847</v>
      </c>
    </row>
    <row r="66" spans="1:22" ht="34.5" customHeight="1" thickBot="1">
      <c r="A66" s="1500" t="s">
        <v>237</v>
      </c>
      <c r="B66" s="1501"/>
      <c r="C66" s="82" t="s">
        <v>98</v>
      </c>
      <c r="D66" s="101" t="s">
        <v>104</v>
      </c>
      <c r="E66" s="1502" t="s">
        <v>100</v>
      </c>
      <c r="F66" s="1502"/>
      <c r="G66" s="1503"/>
      <c r="H66" s="102" t="e">
        <f>H67/H68</f>
        <v>#DIV/0!</v>
      </c>
      <c r="I66" s="1504" t="s">
        <v>100</v>
      </c>
      <c r="J66" s="1502"/>
      <c r="K66" s="1503"/>
      <c r="L66" s="102" t="e">
        <f>L67/L68</f>
        <v>#DIV/0!</v>
      </c>
      <c r="M66" s="103" t="e">
        <f>M67/M68</f>
        <v>#DIV/0!</v>
      </c>
      <c r="N66" s="1504" t="s">
        <v>100</v>
      </c>
      <c r="O66" s="1502"/>
      <c r="P66" s="1503"/>
      <c r="Q66" s="102" t="e">
        <f>Q67/Q68</f>
        <v>#DIV/0!</v>
      </c>
      <c r="R66" s="1487" t="s">
        <v>100</v>
      </c>
      <c r="S66" s="1488"/>
      <c r="T66" s="1489"/>
      <c r="U66" s="102" t="e">
        <f>U67/U68</f>
        <v>#DIV/0!</v>
      </c>
      <c r="V66" s="103" t="e">
        <f>V67/V68</f>
        <v>#DIV/0!</v>
      </c>
    </row>
    <row r="67" spans="1:22" ht="33.75" customHeight="1">
      <c r="A67" s="1490" t="s">
        <v>245</v>
      </c>
      <c r="B67" s="1491"/>
      <c r="C67" s="1494" t="s">
        <v>124</v>
      </c>
      <c r="D67" s="390" t="s">
        <v>125</v>
      </c>
      <c r="E67" s="348"/>
      <c r="F67" s="349"/>
      <c r="G67" s="350"/>
      <c r="H67" s="108">
        <f>SUM(E67:G67)</f>
        <v>0</v>
      </c>
      <c r="I67" s="348"/>
      <c r="J67" s="349"/>
      <c r="K67" s="350"/>
      <c r="L67" s="108">
        <f>SUM(I67:K67)</f>
        <v>0</v>
      </c>
      <c r="M67" s="109">
        <f>+H67+L67</f>
        <v>0</v>
      </c>
      <c r="N67" s="348"/>
      <c r="O67" s="349"/>
      <c r="P67" s="350"/>
      <c r="Q67" s="108">
        <f>SUM(N67:P67)</f>
        <v>0</v>
      </c>
      <c r="R67" s="105"/>
      <c r="S67" s="106"/>
      <c r="T67" s="107"/>
      <c r="U67" s="108">
        <f>SUM(R67:T67)</f>
        <v>0</v>
      </c>
      <c r="V67" s="109">
        <f>+H67+L67+Q67+U67</f>
        <v>0</v>
      </c>
    </row>
    <row r="68" spans="1:22" ht="32.25" customHeight="1" thickBot="1">
      <c r="A68" s="1492"/>
      <c r="B68" s="1493"/>
      <c r="C68" s="1495"/>
      <c r="D68" s="449" t="s">
        <v>126</v>
      </c>
      <c r="E68" s="356"/>
      <c r="F68" s="357"/>
      <c r="G68" s="358"/>
      <c r="H68" s="112">
        <f>SUM(E68:G68)</f>
        <v>0</v>
      </c>
      <c r="I68" s="356"/>
      <c r="J68" s="357"/>
      <c r="K68" s="358"/>
      <c r="L68" s="112">
        <f>SUM(I68:K68)</f>
        <v>0</v>
      </c>
      <c r="M68" s="113">
        <f>+H68+L68</f>
        <v>0</v>
      </c>
      <c r="N68" s="356"/>
      <c r="O68" s="357"/>
      <c r="P68" s="358"/>
      <c r="Q68" s="112">
        <f>SUM(N68:P68)</f>
        <v>0</v>
      </c>
      <c r="R68" s="115"/>
      <c r="S68" s="116"/>
      <c r="T68" s="117"/>
      <c r="U68" s="112">
        <f>SUM(R68:T68)</f>
        <v>0</v>
      </c>
      <c r="V68" s="113">
        <f>+H68+L68+Q68+U68</f>
        <v>0</v>
      </c>
    </row>
  </sheetData>
  <protectedRanges>
    <protectedRange sqref="R67:T67" name="Rango13"/>
    <protectedRange sqref="R31:T31" name="Rango1"/>
    <protectedRange sqref="R34:T34" name="Rango2"/>
    <protectedRange sqref="S37:T37 R37:T37 R37:T37 R37:S37 S37" name="Rango3"/>
    <protectedRange sqref="R40:T40" name="Rango4"/>
    <protectedRange sqref="R43:T43" name="Rango5"/>
    <protectedRange sqref="R46:T46" name="Rango6"/>
    <protectedRange sqref="R49:T49" name="Rango7"/>
    <protectedRange sqref="R52:T52" name="Rango8"/>
    <protectedRange sqref="R55:T55" name="Rango9"/>
    <protectedRange sqref="R58:T58" name="Rango10"/>
    <protectedRange sqref="R61:T61" name="Rango11"/>
    <protectedRange sqref="R64:T64" name="Rango12"/>
    <protectedRange sqref="E67:G67" name="Rango13_1_2"/>
    <protectedRange sqref="E31:G31" name="Rango1_1_2"/>
    <protectedRange sqref="E34:G34" name="Rango2_1_2"/>
    <protectedRange sqref="E37:G37" name="Rango3_1_2"/>
    <protectedRange sqref="E40:G40" name="Rango4_1_2"/>
    <protectedRange sqref="E43:G43" name="Rango5_1_2"/>
    <protectedRange sqref="E46:G46" name="Rango6_1_2"/>
    <protectedRange sqref="E49:G49" name="Rango7_1_2"/>
    <protectedRange sqref="E52:G52" name="Rango8_1_2"/>
    <protectedRange sqref="E55:G55" name="Rango9_1_2"/>
    <protectedRange sqref="E58:G58" name="Rango10_1_2"/>
    <protectedRange sqref="E61:G61" name="Rango11_1_2"/>
    <protectedRange sqref="E64:G64" name="Rango12_1_2"/>
    <protectedRange sqref="I67:K67" name="Rango13_1"/>
    <protectedRange sqref="I31:K31" name="Rango1_1"/>
    <protectedRange sqref="I34:K34" name="Rango2_1"/>
    <protectedRange sqref="I37:K37" name="Rango3_1"/>
    <protectedRange sqref="I40:K40" name="Rango4_1"/>
    <protectedRange sqref="I43:K43" name="Rango5_1"/>
    <protectedRange sqref="I46:K46" name="Rango6_1"/>
    <protectedRange sqref="I49:K49" name="Rango7_1"/>
    <protectedRange sqref="I52:K52" name="Rango8_1"/>
    <protectedRange sqref="I55:K55" name="Rango9_1"/>
    <protectedRange sqref="I58:K58" name="Rango10_1"/>
    <protectedRange sqref="I61:K61 J61:J62" name="Rango11_1"/>
    <protectedRange sqref="I64:K64" name="Rango12_1"/>
    <protectedRange sqref="N67:P67" name="Rango13_4"/>
    <protectedRange sqref="N31:P31" name="Rango1_4"/>
    <protectedRange sqref="N34:P34" name="Rango2_4"/>
    <protectedRange sqref="N37:P37" name="Rango3_4"/>
    <protectedRange sqref="N40:P40" name="Rango4_4"/>
    <protectedRange sqref="N43:P43" name="Rango5_4"/>
    <protectedRange sqref="N46:P46" name="Rango6_4"/>
    <protectedRange sqref="N49:P49" name="Rango7_4"/>
    <protectedRange sqref="N52:P52" name="Rango8_4"/>
    <protectedRange sqref="N55:P55" name="Rango9_4"/>
    <protectedRange sqref="N58:P58" name="Rango10_4"/>
    <protectedRange sqref="N61:P61" name="Rango11_4"/>
    <protectedRange sqref="N64:P65" name="Rango12_4"/>
  </protectedRanges>
  <mergeCells count="109">
    <mergeCell ref="A66:B66"/>
    <mergeCell ref="E66:G66"/>
    <mergeCell ref="I66:K66"/>
    <mergeCell ref="N66:P66"/>
    <mergeCell ref="R66:T66"/>
    <mergeCell ref="A67:B68"/>
    <mergeCell ref="C67:C68"/>
    <mergeCell ref="R60:T60"/>
    <mergeCell ref="A61:A65"/>
    <mergeCell ref="B61:B62"/>
    <mergeCell ref="C61:C62"/>
    <mergeCell ref="B63:D63"/>
    <mergeCell ref="E63:G63"/>
    <mergeCell ref="I63:K63"/>
    <mergeCell ref="N63:P63"/>
    <mergeCell ref="R63:T63"/>
    <mergeCell ref="B64:C65"/>
    <mergeCell ref="A58:A59"/>
    <mergeCell ref="B58:B59"/>
    <mergeCell ref="C58:C59"/>
    <mergeCell ref="E60:G60"/>
    <mergeCell ref="I60:K60"/>
    <mergeCell ref="N60:P60"/>
    <mergeCell ref="B55:B56"/>
    <mergeCell ref="C55:C56"/>
    <mergeCell ref="E57:G57"/>
    <mergeCell ref="I57:K57"/>
    <mergeCell ref="N57:P57"/>
    <mergeCell ref="R57:T57"/>
    <mergeCell ref="B52:B53"/>
    <mergeCell ref="C52:C53"/>
    <mergeCell ref="E54:G54"/>
    <mergeCell ref="I54:K54"/>
    <mergeCell ref="N54:P54"/>
    <mergeCell ref="R54:T54"/>
    <mergeCell ref="R48:T48"/>
    <mergeCell ref="B49:B50"/>
    <mergeCell ref="C49:C50"/>
    <mergeCell ref="E51:G51"/>
    <mergeCell ref="I51:K51"/>
    <mergeCell ref="N51:P51"/>
    <mergeCell ref="R51:T51"/>
    <mergeCell ref="E45:G45"/>
    <mergeCell ref="I45:K45"/>
    <mergeCell ref="N45:P45"/>
    <mergeCell ref="R45:T45"/>
    <mergeCell ref="A46:A56"/>
    <mergeCell ref="B46:B47"/>
    <mergeCell ref="C46:C47"/>
    <mergeCell ref="E48:G48"/>
    <mergeCell ref="I48:K48"/>
    <mergeCell ref="N48:P48"/>
    <mergeCell ref="E42:G42"/>
    <mergeCell ref="I42:K42"/>
    <mergeCell ref="N42:P42"/>
    <mergeCell ref="R42:T42"/>
    <mergeCell ref="A43:A44"/>
    <mergeCell ref="B43:B44"/>
    <mergeCell ref="C43:C44"/>
    <mergeCell ref="E39:G39"/>
    <mergeCell ref="I39:K39"/>
    <mergeCell ref="N39:P39"/>
    <mergeCell ref="R39:T39"/>
    <mergeCell ref="B40:B41"/>
    <mergeCell ref="C40:C41"/>
    <mergeCell ref="A31:A41"/>
    <mergeCell ref="B31:B32"/>
    <mergeCell ref="C31:C32"/>
    <mergeCell ref="E33:G33"/>
    <mergeCell ref="I33:K33"/>
    <mergeCell ref="N33:P33"/>
    <mergeCell ref="R33:T33"/>
    <mergeCell ref="B34:B35"/>
    <mergeCell ref="C34:C35"/>
    <mergeCell ref="E36:G36"/>
    <mergeCell ref="I36:K36"/>
    <mergeCell ref="N36:P36"/>
    <mergeCell ref="R36:T36"/>
    <mergeCell ref="T26:T29"/>
    <mergeCell ref="U26:U29"/>
    <mergeCell ref="B37:B38"/>
    <mergeCell ref="C37:C38"/>
    <mergeCell ref="R30:T30"/>
    <mergeCell ref="E30:G30"/>
    <mergeCell ref="I30:K30"/>
    <mergeCell ref="N30:P30"/>
    <mergeCell ref="V26:V29"/>
    <mergeCell ref="K26:K29"/>
    <mergeCell ref="L26:L29"/>
    <mergeCell ref="M26:M29"/>
    <mergeCell ref="N26:N29"/>
    <mergeCell ref="O26:O29"/>
    <mergeCell ref="P26:P29"/>
    <mergeCell ref="A1:B1"/>
    <mergeCell ref="C1:P1"/>
    <mergeCell ref="A3:P3"/>
    <mergeCell ref="A26:D26"/>
    <mergeCell ref="E26:E29"/>
    <mergeCell ref="F26:F29"/>
    <mergeCell ref="G26:G29"/>
    <mergeCell ref="H26:H29"/>
    <mergeCell ref="I26:I29"/>
    <mergeCell ref="J26:J29"/>
    <mergeCell ref="A28:A29"/>
    <mergeCell ref="B28:C28"/>
    <mergeCell ref="D28:D29"/>
    <mergeCell ref="Q26:Q29"/>
    <mergeCell ref="R26:R29"/>
    <mergeCell ref="S26:S29"/>
  </mergeCells>
  <conditionalFormatting sqref="H30">
    <cfRule type="cellIs" dxfId="10643" priority="463" operator="greaterThan">
      <formula>1</formula>
    </cfRule>
    <cfRule type="cellIs" dxfId="10642" priority="464" operator="greaterThan">
      <formula>0.89</formula>
    </cfRule>
    <cfRule type="cellIs" dxfId="10641" priority="465" operator="greaterThan">
      <formula>0.69</formula>
    </cfRule>
    <cfRule type="cellIs" dxfId="10640" priority="466" operator="greaterThan">
      <formula>0.49</formula>
    </cfRule>
    <cfRule type="cellIs" dxfId="10639" priority="467" operator="greaterThan">
      <formula>0.29</formula>
    </cfRule>
    <cfRule type="cellIs" dxfId="10638" priority="468" operator="lessThan">
      <formula>0.29</formula>
    </cfRule>
  </conditionalFormatting>
  <conditionalFormatting sqref="L30">
    <cfRule type="cellIs" dxfId="10637" priority="457" operator="greaterThan">
      <formula>1</formula>
    </cfRule>
    <cfRule type="cellIs" dxfId="10636" priority="458" operator="greaterThan">
      <formula>0.89</formula>
    </cfRule>
    <cfRule type="cellIs" dxfId="10635" priority="459" operator="greaterThan">
      <formula>0.69</formula>
    </cfRule>
    <cfRule type="cellIs" dxfId="10634" priority="460" operator="greaterThan">
      <formula>0.49</formula>
    </cfRule>
    <cfRule type="cellIs" dxfId="10633" priority="461" operator="greaterThan">
      <formula>0.29</formula>
    </cfRule>
    <cfRule type="cellIs" dxfId="10632" priority="462" operator="lessThan">
      <formula>0.29</formula>
    </cfRule>
  </conditionalFormatting>
  <conditionalFormatting sqref="M30">
    <cfRule type="cellIs" dxfId="10631" priority="451" operator="greaterThan">
      <formula>1</formula>
    </cfRule>
    <cfRule type="cellIs" dxfId="10630" priority="452" operator="greaterThan">
      <formula>0.89</formula>
    </cfRule>
    <cfRule type="cellIs" dxfId="10629" priority="453" operator="greaterThan">
      <formula>0.69</formula>
    </cfRule>
    <cfRule type="cellIs" dxfId="10628" priority="454" operator="greaterThan">
      <formula>0.49</formula>
    </cfRule>
    <cfRule type="cellIs" dxfId="10627" priority="455" operator="greaterThan">
      <formula>0.29</formula>
    </cfRule>
    <cfRule type="cellIs" dxfId="10626" priority="456" operator="lessThan">
      <formula>0.29</formula>
    </cfRule>
  </conditionalFormatting>
  <conditionalFormatting sqref="Q30">
    <cfRule type="cellIs" dxfId="10625" priority="445" operator="greaterThan">
      <formula>1</formula>
    </cfRule>
    <cfRule type="cellIs" dxfId="10624" priority="446" operator="greaterThan">
      <formula>0.89</formula>
    </cfRule>
    <cfRule type="cellIs" dxfId="10623" priority="447" operator="greaterThan">
      <formula>0.69</formula>
    </cfRule>
    <cfRule type="cellIs" dxfId="10622" priority="448" operator="greaterThan">
      <formula>0.49</formula>
    </cfRule>
    <cfRule type="cellIs" dxfId="10621" priority="449" operator="greaterThan">
      <formula>0.29</formula>
    </cfRule>
    <cfRule type="cellIs" dxfId="10620" priority="450" operator="lessThan">
      <formula>0.29</formula>
    </cfRule>
  </conditionalFormatting>
  <conditionalFormatting sqref="U30">
    <cfRule type="cellIs" dxfId="10619" priority="439" operator="greaterThan">
      <formula>1</formula>
    </cfRule>
    <cfRule type="cellIs" dxfId="10618" priority="440" operator="greaterThan">
      <formula>0.89</formula>
    </cfRule>
    <cfRule type="cellIs" dxfId="10617" priority="441" operator="greaterThan">
      <formula>0.69</formula>
    </cfRule>
    <cfRule type="cellIs" dxfId="10616" priority="442" operator="greaterThan">
      <formula>0.49</formula>
    </cfRule>
    <cfRule type="cellIs" dxfId="10615" priority="443" operator="greaterThan">
      <formula>0.29</formula>
    </cfRule>
    <cfRule type="cellIs" dxfId="10614" priority="444" operator="lessThan">
      <formula>0.29</formula>
    </cfRule>
  </conditionalFormatting>
  <conditionalFormatting sqref="V30">
    <cfRule type="cellIs" dxfId="10613" priority="433" operator="greaterThan">
      <formula>1</formula>
    </cfRule>
    <cfRule type="cellIs" dxfId="10612" priority="434" operator="greaterThan">
      <formula>0.89</formula>
    </cfRule>
    <cfRule type="cellIs" dxfId="10611" priority="435" operator="greaterThan">
      <formula>0.69</formula>
    </cfRule>
    <cfRule type="cellIs" dxfId="10610" priority="436" operator="greaterThan">
      <formula>0.49</formula>
    </cfRule>
    <cfRule type="cellIs" dxfId="10609" priority="437" operator="greaterThan">
      <formula>0.29</formula>
    </cfRule>
    <cfRule type="cellIs" dxfId="10608" priority="438" operator="lessThan">
      <formula>0.29</formula>
    </cfRule>
  </conditionalFormatting>
  <conditionalFormatting sqref="V45">
    <cfRule type="cellIs" dxfId="10607" priority="349" operator="greaterThan">
      <formula>1</formula>
    </cfRule>
    <cfRule type="cellIs" dxfId="10606" priority="350" operator="greaterThan">
      <formula>0.89</formula>
    </cfRule>
    <cfRule type="cellIs" dxfId="10605" priority="351" operator="greaterThan">
      <formula>0.69</formula>
    </cfRule>
    <cfRule type="cellIs" dxfId="10604" priority="352" operator="greaterThan">
      <formula>0.49</formula>
    </cfRule>
    <cfRule type="cellIs" dxfId="10603" priority="353" operator="greaterThan">
      <formula>0.29</formula>
    </cfRule>
    <cfRule type="cellIs" dxfId="10602" priority="354" operator="lessThan">
      <formula>0.29</formula>
    </cfRule>
  </conditionalFormatting>
  <conditionalFormatting sqref="M33">
    <cfRule type="cellIs" dxfId="10601" priority="427" operator="greaterThan">
      <formula>1</formula>
    </cfRule>
    <cfRule type="cellIs" dxfId="10600" priority="428" operator="greaterThan">
      <formula>0.89</formula>
    </cfRule>
    <cfRule type="cellIs" dxfId="10599" priority="429" operator="greaterThan">
      <formula>0.69</formula>
    </cfRule>
    <cfRule type="cellIs" dxfId="10598" priority="430" operator="greaterThan">
      <formula>0.49</formula>
    </cfRule>
    <cfRule type="cellIs" dxfId="10597" priority="431" operator="greaterThan">
      <formula>0.29</formula>
    </cfRule>
    <cfRule type="cellIs" dxfId="10596" priority="432" operator="lessThan">
      <formula>0.29</formula>
    </cfRule>
  </conditionalFormatting>
  <conditionalFormatting sqref="V33">
    <cfRule type="cellIs" dxfId="10595" priority="421" operator="greaterThan">
      <formula>1</formula>
    </cfRule>
    <cfRule type="cellIs" dxfId="10594" priority="422" operator="greaterThan">
      <formula>0.89</formula>
    </cfRule>
    <cfRule type="cellIs" dxfId="10593" priority="423" operator="greaterThan">
      <formula>0.69</formula>
    </cfRule>
    <cfRule type="cellIs" dxfId="10592" priority="424" operator="greaterThan">
      <formula>0.49</formula>
    </cfRule>
    <cfRule type="cellIs" dxfId="10591" priority="425" operator="greaterThan">
      <formula>0.29</formula>
    </cfRule>
    <cfRule type="cellIs" dxfId="10590" priority="426" operator="lessThan">
      <formula>0.29</formula>
    </cfRule>
  </conditionalFormatting>
  <conditionalFormatting sqref="H42">
    <cfRule type="cellIs" dxfId="10589" priority="415" operator="greaterThan">
      <formula>1</formula>
    </cfRule>
    <cfRule type="cellIs" dxfId="10588" priority="416" operator="greaterThan">
      <formula>0.89</formula>
    </cfRule>
    <cfRule type="cellIs" dxfId="10587" priority="417" operator="greaterThan">
      <formula>0.69</formula>
    </cfRule>
    <cfRule type="cellIs" dxfId="10586" priority="418" operator="greaterThan">
      <formula>0.49</formula>
    </cfRule>
    <cfRule type="cellIs" dxfId="10585" priority="419" operator="greaterThan">
      <formula>0.29</formula>
    </cfRule>
    <cfRule type="cellIs" dxfId="10584" priority="420" operator="lessThan">
      <formula>0.29</formula>
    </cfRule>
  </conditionalFormatting>
  <conditionalFormatting sqref="L42">
    <cfRule type="cellIs" dxfId="10583" priority="409" operator="greaterThan">
      <formula>1</formula>
    </cfRule>
    <cfRule type="cellIs" dxfId="10582" priority="410" operator="greaterThan">
      <formula>0.89</formula>
    </cfRule>
    <cfRule type="cellIs" dxfId="10581" priority="411" operator="greaterThan">
      <formula>0.69</formula>
    </cfRule>
    <cfRule type="cellIs" dxfId="10580" priority="412" operator="greaterThan">
      <formula>0.49</formula>
    </cfRule>
    <cfRule type="cellIs" dxfId="10579" priority="413" operator="greaterThan">
      <formula>0.29</formula>
    </cfRule>
    <cfRule type="cellIs" dxfId="10578" priority="414" operator="lessThan">
      <formula>0.29</formula>
    </cfRule>
  </conditionalFormatting>
  <conditionalFormatting sqref="M42">
    <cfRule type="cellIs" dxfId="10577" priority="403" operator="greaterThan">
      <formula>1</formula>
    </cfRule>
    <cfRule type="cellIs" dxfId="10576" priority="404" operator="greaterThan">
      <formula>0.89</formula>
    </cfRule>
    <cfRule type="cellIs" dxfId="10575" priority="405" operator="greaterThan">
      <formula>0.69</formula>
    </cfRule>
    <cfRule type="cellIs" dxfId="10574" priority="406" operator="greaterThan">
      <formula>0.49</formula>
    </cfRule>
    <cfRule type="cellIs" dxfId="10573" priority="407" operator="greaterThan">
      <formula>0.29</formula>
    </cfRule>
    <cfRule type="cellIs" dxfId="10572" priority="408" operator="lessThan">
      <formula>0.29</formula>
    </cfRule>
  </conditionalFormatting>
  <conditionalFormatting sqref="Q42">
    <cfRule type="cellIs" dxfId="10571" priority="397" operator="greaterThan">
      <formula>1</formula>
    </cfRule>
    <cfRule type="cellIs" dxfId="10570" priority="398" operator="greaterThan">
      <formula>0.89</formula>
    </cfRule>
    <cfRule type="cellIs" dxfId="10569" priority="399" operator="greaterThan">
      <formula>0.69</formula>
    </cfRule>
    <cfRule type="cellIs" dxfId="10568" priority="400" operator="greaterThan">
      <formula>0.49</formula>
    </cfRule>
    <cfRule type="cellIs" dxfId="10567" priority="401" operator="greaterThan">
      <formula>0.29</formula>
    </cfRule>
    <cfRule type="cellIs" dxfId="10566" priority="402" operator="lessThan">
      <formula>0.29</formula>
    </cfRule>
  </conditionalFormatting>
  <conditionalFormatting sqref="U42">
    <cfRule type="cellIs" dxfId="10565" priority="391" operator="greaterThan">
      <formula>1</formula>
    </cfRule>
    <cfRule type="cellIs" dxfId="10564" priority="392" operator="greaterThan">
      <formula>0.89</formula>
    </cfRule>
    <cfRule type="cellIs" dxfId="10563" priority="393" operator="greaterThan">
      <formula>0.69</formula>
    </cfRule>
    <cfRule type="cellIs" dxfId="10562" priority="394" operator="greaterThan">
      <formula>0.49</formula>
    </cfRule>
    <cfRule type="cellIs" dxfId="10561" priority="395" operator="greaterThan">
      <formula>0.29</formula>
    </cfRule>
    <cfRule type="cellIs" dxfId="10560" priority="396" operator="lessThan">
      <formula>0.29</formula>
    </cfRule>
  </conditionalFormatting>
  <conditionalFormatting sqref="V42">
    <cfRule type="cellIs" dxfId="10559" priority="385" operator="greaterThan">
      <formula>1</formula>
    </cfRule>
    <cfRule type="cellIs" dxfId="10558" priority="386" operator="greaterThan">
      <formula>0.89</formula>
    </cfRule>
    <cfRule type="cellIs" dxfId="10557" priority="387" operator="greaterThan">
      <formula>0.69</formula>
    </cfRule>
    <cfRule type="cellIs" dxfId="10556" priority="388" operator="greaterThan">
      <formula>0.49</formula>
    </cfRule>
    <cfRule type="cellIs" dxfId="10555" priority="389" operator="greaterThan">
      <formula>0.29</formula>
    </cfRule>
    <cfRule type="cellIs" dxfId="10554" priority="390" operator="lessThan">
      <formula>0.29</formula>
    </cfRule>
  </conditionalFormatting>
  <conditionalFormatting sqref="H45">
    <cfRule type="cellIs" dxfId="10553" priority="379" operator="greaterThan">
      <formula>1</formula>
    </cfRule>
    <cfRule type="cellIs" dxfId="10552" priority="380" operator="greaterThan">
      <formula>0.89</formula>
    </cfRule>
    <cfRule type="cellIs" dxfId="10551" priority="381" operator="greaterThan">
      <formula>0.69</formula>
    </cfRule>
    <cfRule type="cellIs" dxfId="10550" priority="382" operator="greaterThan">
      <formula>0.49</formula>
    </cfRule>
    <cfRule type="cellIs" dxfId="10549" priority="383" operator="greaterThan">
      <formula>0.29</formula>
    </cfRule>
    <cfRule type="cellIs" dxfId="10548" priority="384" operator="lessThan">
      <formula>0.29</formula>
    </cfRule>
  </conditionalFormatting>
  <conditionalFormatting sqref="L45">
    <cfRule type="cellIs" dxfId="10547" priority="373" operator="greaterThan">
      <formula>1</formula>
    </cfRule>
    <cfRule type="cellIs" dxfId="10546" priority="374" operator="greaterThan">
      <formula>0.89</formula>
    </cfRule>
    <cfRule type="cellIs" dxfId="10545" priority="375" operator="greaterThan">
      <formula>0.69</formula>
    </cfRule>
    <cfRule type="cellIs" dxfId="10544" priority="376" operator="greaterThan">
      <formula>0.49</formula>
    </cfRule>
    <cfRule type="cellIs" dxfId="10543" priority="377" operator="greaterThan">
      <formula>0.29</formula>
    </cfRule>
    <cfRule type="cellIs" dxfId="10542" priority="378" operator="lessThan">
      <formula>0.29</formula>
    </cfRule>
  </conditionalFormatting>
  <conditionalFormatting sqref="M45">
    <cfRule type="cellIs" dxfId="10541" priority="367" operator="greaterThan">
      <formula>1</formula>
    </cfRule>
    <cfRule type="cellIs" dxfId="10540" priority="368" operator="greaterThan">
      <formula>0.89</formula>
    </cfRule>
    <cfRule type="cellIs" dxfId="10539" priority="369" operator="greaterThan">
      <formula>0.69</formula>
    </cfRule>
    <cfRule type="cellIs" dxfId="10538" priority="370" operator="greaterThan">
      <formula>0.49</formula>
    </cfRule>
    <cfRule type="cellIs" dxfId="10537" priority="371" operator="greaterThan">
      <formula>0.29</formula>
    </cfRule>
    <cfRule type="cellIs" dxfId="10536" priority="372" operator="lessThan">
      <formula>0.29</formula>
    </cfRule>
  </conditionalFormatting>
  <conditionalFormatting sqref="Q45">
    <cfRule type="cellIs" dxfId="10535" priority="361" operator="greaterThan">
      <formula>1</formula>
    </cfRule>
    <cfRule type="cellIs" dxfId="10534" priority="362" operator="greaterThan">
      <formula>0.89</formula>
    </cfRule>
    <cfRule type="cellIs" dxfId="10533" priority="363" operator="greaterThan">
      <formula>0.69</formula>
    </cfRule>
    <cfRule type="cellIs" dxfId="10532" priority="364" operator="greaterThan">
      <formula>0.49</formula>
    </cfRule>
    <cfRule type="cellIs" dxfId="10531" priority="365" operator="greaterThan">
      <formula>0.29</formula>
    </cfRule>
    <cfRule type="cellIs" dxfId="10530" priority="366" operator="lessThan">
      <formula>0.29</formula>
    </cfRule>
  </conditionalFormatting>
  <conditionalFormatting sqref="U45">
    <cfRule type="cellIs" dxfId="10529" priority="355" operator="greaterThan">
      <formula>1</formula>
    </cfRule>
    <cfRule type="cellIs" dxfId="10528" priority="356" operator="greaterThan">
      <formula>0.89</formula>
    </cfRule>
    <cfRule type="cellIs" dxfId="10527" priority="357" operator="greaterThan">
      <formula>0.69</formula>
    </cfRule>
    <cfRule type="cellIs" dxfId="10526" priority="358" operator="greaterThan">
      <formula>0.49</formula>
    </cfRule>
    <cfRule type="cellIs" dxfId="10525" priority="359" operator="greaterThan">
      <formula>0.29</formula>
    </cfRule>
    <cfRule type="cellIs" dxfId="10524" priority="360" operator="lessThan">
      <formula>0.29</formula>
    </cfRule>
  </conditionalFormatting>
  <conditionalFormatting sqref="V51">
    <cfRule type="cellIs" dxfId="10523" priority="313" operator="greaterThan">
      <formula>1</formula>
    </cfRule>
    <cfRule type="cellIs" dxfId="10522" priority="314" operator="greaterThan">
      <formula>0.89</formula>
    </cfRule>
    <cfRule type="cellIs" dxfId="10521" priority="315" operator="greaterThan">
      <formula>0.69</formula>
    </cfRule>
    <cfRule type="cellIs" dxfId="10520" priority="316" operator="greaterThan">
      <formula>0.49</formula>
    </cfRule>
    <cfRule type="cellIs" dxfId="10519" priority="317" operator="greaterThan">
      <formula>0.29</formula>
    </cfRule>
    <cfRule type="cellIs" dxfId="10518" priority="318" operator="lessThan">
      <formula>0.29</formula>
    </cfRule>
  </conditionalFormatting>
  <conditionalFormatting sqref="H51">
    <cfRule type="cellIs" dxfId="10517" priority="343" operator="greaterThan">
      <formula>1</formula>
    </cfRule>
    <cfRule type="cellIs" dxfId="10516" priority="344" operator="greaterThan">
      <formula>0.89</formula>
    </cfRule>
    <cfRule type="cellIs" dxfId="10515" priority="345" operator="greaterThan">
      <formula>0.69</formula>
    </cfRule>
    <cfRule type="cellIs" dxfId="10514" priority="346" operator="greaterThan">
      <formula>0.49</formula>
    </cfRule>
    <cfRule type="cellIs" dxfId="10513" priority="347" operator="greaterThan">
      <formula>0.29</formula>
    </cfRule>
    <cfRule type="cellIs" dxfId="10512" priority="348" operator="lessThan">
      <formula>0.29</formula>
    </cfRule>
  </conditionalFormatting>
  <conditionalFormatting sqref="L51">
    <cfRule type="cellIs" dxfId="10511" priority="337" operator="greaterThan">
      <formula>1</formula>
    </cfRule>
    <cfRule type="cellIs" dxfId="10510" priority="338" operator="greaterThan">
      <formula>0.89</formula>
    </cfRule>
    <cfRule type="cellIs" dxfId="10509" priority="339" operator="greaterThan">
      <formula>0.69</formula>
    </cfRule>
    <cfRule type="cellIs" dxfId="10508" priority="340" operator="greaterThan">
      <formula>0.49</formula>
    </cfRule>
    <cfRule type="cellIs" dxfId="10507" priority="341" operator="greaterThan">
      <formula>0.29</formula>
    </cfRule>
    <cfRule type="cellIs" dxfId="10506" priority="342" operator="lessThan">
      <formula>0.29</formula>
    </cfRule>
  </conditionalFormatting>
  <conditionalFormatting sqref="M51">
    <cfRule type="cellIs" dxfId="10505" priority="331" operator="greaterThan">
      <formula>1</formula>
    </cfRule>
    <cfRule type="cellIs" dxfId="10504" priority="332" operator="greaterThan">
      <formula>0.89</formula>
    </cfRule>
    <cfRule type="cellIs" dxfId="10503" priority="333" operator="greaterThan">
      <formula>0.69</formula>
    </cfRule>
    <cfRule type="cellIs" dxfId="10502" priority="334" operator="greaterThan">
      <formula>0.49</formula>
    </cfRule>
    <cfRule type="cellIs" dxfId="10501" priority="335" operator="greaterThan">
      <formula>0.29</formula>
    </cfRule>
    <cfRule type="cellIs" dxfId="10500" priority="336" operator="lessThan">
      <formula>0.29</formula>
    </cfRule>
  </conditionalFormatting>
  <conditionalFormatting sqref="Q51">
    <cfRule type="cellIs" dxfId="10499" priority="325" operator="greaterThan">
      <formula>1</formula>
    </cfRule>
    <cfRule type="cellIs" dxfId="10498" priority="326" operator="greaterThan">
      <formula>0.89</formula>
    </cfRule>
    <cfRule type="cellIs" dxfId="10497" priority="327" operator="greaterThan">
      <formula>0.69</formula>
    </cfRule>
    <cfRule type="cellIs" dxfId="10496" priority="328" operator="greaterThan">
      <formula>0.49</formula>
    </cfRule>
    <cfRule type="cellIs" dxfId="10495" priority="329" operator="greaterThan">
      <formula>0.29</formula>
    </cfRule>
    <cfRule type="cellIs" dxfId="10494" priority="330" operator="lessThan">
      <formula>0.29</formula>
    </cfRule>
  </conditionalFormatting>
  <conditionalFormatting sqref="U51">
    <cfRule type="cellIs" dxfId="10493" priority="319" operator="greaterThan">
      <formula>1</formula>
    </cfRule>
    <cfRule type="cellIs" dxfId="10492" priority="320" operator="greaterThan">
      <formula>0.89</formula>
    </cfRule>
    <cfRule type="cellIs" dxfId="10491" priority="321" operator="greaterThan">
      <formula>0.69</formula>
    </cfRule>
    <cfRule type="cellIs" dxfId="10490" priority="322" operator="greaterThan">
      <formula>0.49</formula>
    </cfRule>
    <cfRule type="cellIs" dxfId="10489" priority="323" operator="greaterThan">
      <formula>0.29</formula>
    </cfRule>
    <cfRule type="cellIs" dxfId="10488" priority="324" operator="lessThan">
      <formula>0.29</formula>
    </cfRule>
  </conditionalFormatting>
  <conditionalFormatting sqref="V66">
    <cfRule type="cellIs" dxfId="10487" priority="277" operator="greaterThan">
      <formula>1</formula>
    </cfRule>
    <cfRule type="cellIs" dxfId="10486" priority="278" operator="greaterThan">
      <formula>0.89</formula>
    </cfRule>
    <cfRule type="cellIs" dxfId="10485" priority="279" operator="greaterThan">
      <formula>0.69</formula>
    </cfRule>
    <cfRule type="cellIs" dxfId="10484" priority="280" operator="greaterThan">
      <formula>0.49</formula>
    </cfRule>
    <cfRule type="cellIs" dxfId="10483" priority="281" operator="greaterThan">
      <formula>0.29</formula>
    </cfRule>
    <cfRule type="cellIs" dxfId="10482" priority="282" operator="lessThan">
      <formula>0.29</formula>
    </cfRule>
  </conditionalFormatting>
  <conditionalFormatting sqref="H66">
    <cfRule type="cellIs" dxfId="10481" priority="307" operator="greaterThan">
      <formula>1</formula>
    </cfRule>
    <cfRule type="cellIs" dxfId="10480" priority="308" operator="greaterThan">
      <formula>0.89</formula>
    </cfRule>
    <cfRule type="cellIs" dxfId="10479" priority="309" operator="greaterThan">
      <formula>0.69</formula>
    </cfRule>
    <cfRule type="cellIs" dxfId="10478" priority="310" operator="greaterThan">
      <formula>0.49</formula>
    </cfRule>
    <cfRule type="cellIs" dxfId="10477" priority="311" operator="greaterThan">
      <formula>0.29</formula>
    </cfRule>
    <cfRule type="cellIs" dxfId="10476" priority="312" operator="lessThan">
      <formula>0.29</formula>
    </cfRule>
  </conditionalFormatting>
  <conditionalFormatting sqref="L66">
    <cfRule type="cellIs" dxfId="10475" priority="301" operator="greaterThan">
      <formula>1</formula>
    </cfRule>
    <cfRule type="cellIs" dxfId="10474" priority="302" operator="greaterThan">
      <formula>0.89</formula>
    </cfRule>
    <cfRule type="cellIs" dxfId="10473" priority="303" operator="greaterThan">
      <formula>0.69</formula>
    </cfRule>
    <cfRule type="cellIs" dxfId="10472" priority="304" operator="greaterThan">
      <formula>0.49</formula>
    </cfRule>
    <cfRule type="cellIs" dxfId="10471" priority="305" operator="greaterThan">
      <formula>0.29</formula>
    </cfRule>
    <cfRule type="cellIs" dxfId="10470" priority="306" operator="lessThan">
      <formula>0.29</formula>
    </cfRule>
  </conditionalFormatting>
  <conditionalFormatting sqref="M66">
    <cfRule type="cellIs" dxfId="10469" priority="295" operator="greaterThan">
      <formula>1</formula>
    </cfRule>
    <cfRule type="cellIs" dxfId="10468" priority="296" operator="greaterThan">
      <formula>0.89</formula>
    </cfRule>
    <cfRule type="cellIs" dxfId="10467" priority="297" operator="greaterThan">
      <formula>0.69</formula>
    </cfRule>
    <cfRule type="cellIs" dxfId="10466" priority="298" operator="greaterThan">
      <formula>0.49</formula>
    </cfRule>
    <cfRule type="cellIs" dxfId="10465" priority="299" operator="greaterThan">
      <formula>0.29</formula>
    </cfRule>
    <cfRule type="cellIs" dxfId="10464" priority="300" operator="lessThan">
      <formula>0.29</formula>
    </cfRule>
  </conditionalFormatting>
  <conditionalFormatting sqref="Q66">
    <cfRule type="cellIs" dxfId="10463" priority="289" operator="greaterThan">
      <formula>1</formula>
    </cfRule>
    <cfRule type="cellIs" dxfId="10462" priority="290" operator="greaterThan">
      <formula>0.89</formula>
    </cfRule>
    <cfRule type="cellIs" dxfId="10461" priority="291" operator="greaterThan">
      <formula>0.69</formula>
    </cfRule>
    <cfRule type="cellIs" dxfId="10460" priority="292" operator="greaterThan">
      <formula>0.49</formula>
    </cfRule>
    <cfRule type="cellIs" dxfId="10459" priority="293" operator="greaterThan">
      <formula>0.29</formula>
    </cfRule>
    <cfRule type="cellIs" dxfId="10458" priority="294" operator="lessThan">
      <formula>0.29</formula>
    </cfRule>
  </conditionalFormatting>
  <conditionalFormatting sqref="U66">
    <cfRule type="cellIs" dxfId="10457" priority="283" operator="greaterThan">
      <formula>1</formula>
    </cfRule>
    <cfRule type="cellIs" dxfId="10456" priority="284" operator="greaterThan">
      <formula>0.89</formula>
    </cfRule>
    <cfRule type="cellIs" dxfId="10455" priority="285" operator="greaterThan">
      <formula>0.69</formula>
    </cfRule>
    <cfRule type="cellIs" dxfId="10454" priority="286" operator="greaterThan">
      <formula>0.49</formula>
    </cfRule>
    <cfRule type="cellIs" dxfId="10453" priority="287" operator="greaterThan">
      <formula>0.29</formula>
    </cfRule>
    <cfRule type="cellIs" dxfId="10452" priority="288" operator="lessThan">
      <formula>0.29</formula>
    </cfRule>
  </conditionalFormatting>
  <conditionalFormatting sqref="V39">
    <cfRule type="cellIs" dxfId="10451" priority="241" operator="greaterThan">
      <formula>1</formula>
    </cfRule>
    <cfRule type="cellIs" dxfId="10450" priority="242" operator="greaterThan">
      <formula>0.89</formula>
    </cfRule>
    <cfRule type="cellIs" dxfId="10449" priority="243" operator="greaterThan">
      <formula>0.69</formula>
    </cfRule>
    <cfRule type="cellIs" dxfId="10448" priority="244" operator="greaterThan">
      <formula>0.49</formula>
    </cfRule>
    <cfRule type="cellIs" dxfId="10447" priority="245" operator="greaterThan">
      <formula>0.29</formula>
    </cfRule>
    <cfRule type="cellIs" dxfId="10446" priority="246" operator="lessThan">
      <formula>0.29</formula>
    </cfRule>
  </conditionalFormatting>
  <conditionalFormatting sqref="H39">
    <cfRule type="cellIs" dxfId="10445" priority="271" operator="greaterThan">
      <formula>1</formula>
    </cfRule>
    <cfRule type="cellIs" dxfId="10444" priority="272" operator="greaterThan">
      <formula>0.89</formula>
    </cfRule>
    <cfRule type="cellIs" dxfId="10443" priority="273" operator="greaterThan">
      <formula>0.69</formula>
    </cfRule>
    <cfRule type="cellIs" dxfId="10442" priority="274" operator="greaterThan">
      <formula>0.49</formula>
    </cfRule>
    <cfRule type="cellIs" dxfId="10441" priority="275" operator="greaterThan">
      <formula>0.29</formula>
    </cfRule>
    <cfRule type="cellIs" dxfId="10440" priority="276" operator="lessThan">
      <formula>0.29</formula>
    </cfRule>
  </conditionalFormatting>
  <conditionalFormatting sqref="L39">
    <cfRule type="cellIs" dxfId="10439" priority="265" operator="greaterThan">
      <formula>1</formula>
    </cfRule>
    <cfRule type="cellIs" dxfId="10438" priority="266" operator="greaterThan">
      <formula>0.89</formula>
    </cfRule>
    <cfRule type="cellIs" dxfId="10437" priority="267" operator="greaterThan">
      <formula>0.69</formula>
    </cfRule>
    <cfRule type="cellIs" dxfId="10436" priority="268" operator="greaterThan">
      <formula>0.49</formula>
    </cfRule>
    <cfRule type="cellIs" dxfId="10435" priority="269" operator="greaterThan">
      <formula>0.29</formula>
    </cfRule>
    <cfRule type="cellIs" dxfId="10434" priority="270" operator="lessThan">
      <formula>0.29</formula>
    </cfRule>
  </conditionalFormatting>
  <conditionalFormatting sqref="M39">
    <cfRule type="cellIs" dxfId="10433" priority="259" operator="greaterThan">
      <formula>1</formula>
    </cfRule>
    <cfRule type="cellIs" dxfId="10432" priority="260" operator="greaterThan">
      <formula>0.89</formula>
    </cfRule>
    <cfRule type="cellIs" dxfId="10431" priority="261" operator="greaterThan">
      <formula>0.69</formula>
    </cfRule>
    <cfRule type="cellIs" dxfId="10430" priority="262" operator="greaterThan">
      <formula>0.49</formula>
    </cfRule>
    <cfRule type="cellIs" dxfId="10429" priority="263" operator="greaterThan">
      <formula>0.29</formula>
    </cfRule>
    <cfRule type="cellIs" dxfId="10428" priority="264" operator="lessThan">
      <formula>0.29</formula>
    </cfRule>
  </conditionalFormatting>
  <conditionalFormatting sqref="Q39">
    <cfRule type="cellIs" dxfId="10427" priority="253" operator="greaterThan">
      <formula>1</formula>
    </cfRule>
    <cfRule type="cellIs" dxfId="10426" priority="254" operator="greaterThan">
      <formula>0.89</formula>
    </cfRule>
    <cfRule type="cellIs" dxfId="10425" priority="255" operator="greaterThan">
      <formula>0.69</formula>
    </cfRule>
    <cfRule type="cellIs" dxfId="10424" priority="256" operator="greaterThan">
      <formula>0.49</formula>
    </cfRule>
    <cfRule type="cellIs" dxfId="10423" priority="257" operator="greaterThan">
      <formula>0.29</formula>
    </cfRule>
    <cfRule type="cellIs" dxfId="10422" priority="258" operator="lessThan">
      <formula>0.29</formula>
    </cfRule>
  </conditionalFormatting>
  <conditionalFormatting sqref="U39">
    <cfRule type="cellIs" dxfId="10421" priority="247" operator="greaterThan">
      <formula>1</formula>
    </cfRule>
    <cfRule type="cellIs" dxfId="10420" priority="248" operator="greaterThan">
      <formula>0.89</formula>
    </cfRule>
    <cfRule type="cellIs" dxfId="10419" priority="249" operator="greaterThan">
      <formula>0.69</formula>
    </cfRule>
    <cfRule type="cellIs" dxfId="10418" priority="250" operator="greaterThan">
      <formula>0.49</formula>
    </cfRule>
    <cfRule type="cellIs" dxfId="10417" priority="251" operator="greaterThan">
      <formula>0.29</formula>
    </cfRule>
    <cfRule type="cellIs" dxfId="10416" priority="252" operator="lessThan">
      <formula>0.29</formula>
    </cfRule>
  </conditionalFormatting>
  <conditionalFormatting sqref="Q36">
    <cfRule type="cellIs" dxfId="10415" priority="217" operator="greaterThan">
      <formula>1</formula>
    </cfRule>
    <cfRule type="cellIs" dxfId="10414" priority="218" operator="greaterThan">
      <formula>0.89</formula>
    </cfRule>
    <cfRule type="cellIs" dxfId="10413" priority="219" operator="greaterThan">
      <formula>0.69</formula>
    </cfRule>
    <cfRule type="cellIs" dxfId="10412" priority="220" operator="greaterThan">
      <formula>0.49</formula>
    </cfRule>
    <cfRule type="cellIs" dxfId="10411" priority="221" operator="greaterThan">
      <formula>0.29</formula>
    </cfRule>
    <cfRule type="cellIs" dxfId="10410" priority="222" operator="lessThan">
      <formula>0.29</formula>
    </cfRule>
  </conditionalFormatting>
  <conditionalFormatting sqref="U36">
    <cfRule type="cellIs" dxfId="10409" priority="211" operator="greaterThan">
      <formula>1</formula>
    </cfRule>
    <cfRule type="cellIs" dxfId="10408" priority="212" operator="greaterThan">
      <formula>0.89</formula>
    </cfRule>
    <cfRule type="cellIs" dxfId="10407" priority="213" operator="greaterThan">
      <formula>0.69</formula>
    </cfRule>
    <cfRule type="cellIs" dxfId="10406" priority="214" operator="greaterThan">
      <formula>0.49</formula>
    </cfRule>
    <cfRule type="cellIs" dxfId="10405" priority="215" operator="greaterThan">
      <formula>0.29</formula>
    </cfRule>
    <cfRule type="cellIs" dxfId="10404" priority="216" operator="lessThan">
      <formula>0.29</formula>
    </cfRule>
  </conditionalFormatting>
  <conditionalFormatting sqref="V36">
    <cfRule type="cellIs" dxfId="10403" priority="205" operator="greaterThan">
      <formula>1</formula>
    </cfRule>
    <cfRule type="cellIs" dxfId="10402" priority="206" operator="greaterThan">
      <formula>0.89</formula>
    </cfRule>
    <cfRule type="cellIs" dxfId="10401" priority="207" operator="greaterThan">
      <formula>0.69</formula>
    </cfRule>
    <cfRule type="cellIs" dxfId="10400" priority="208" operator="greaterThan">
      <formula>0.49</formula>
    </cfRule>
    <cfRule type="cellIs" dxfId="10399" priority="209" operator="greaterThan">
      <formula>0.29</formula>
    </cfRule>
    <cfRule type="cellIs" dxfId="10398" priority="210" operator="lessThan">
      <formula>0.29</formula>
    </cfRule>
  </conditionalFormatting>
  <conditionalFormatting sqref="H36">
    <cfRule type="cellIs" dxfId="10397" priority="235" operator="greaterThan">
      <formula>1</formula>
    </cfRule>
    <cfRule type="cellIs" dxfId="10396" priority="236" operator="greaterThan">
      <formula>0.89</formula>
    </cfRule>
    <cfRule type="cellIs" dxfId="10395" priority="237" operator="greaterThan">
      <formula>0.69</formula>
    </cfRule>
    <cfRule type="cellIs" dxfId="10394" priority="238" operator="greaterThan">
      <formula>0.49</formula>
    </cfRule>
    <cfRule type="cellIs" dxfId="10393" priority="239" operator="greaterThan">
      <formula>0.29</formula>
    </cfRule>
    <cfRule type="cellIs" dxfId="10392" priority="240" operator="lessThan">
      <formula>0.29</formula>
    </cfRule>
  </conditionalFormatting>
  <conditionalFormatting sqref="L36">
    <cfRule type="cellIs" dxfId="10391" priority="229" operator="greaterThan">
      <formula>1</formula>
    </cfRule>
    <cfRule type="cellIs" dxfId="10390" priority="230" operator="greaterThan">
      <formula>0.89</formula>
    </cfRule>
    <cfRule type="cellIs" dxfId="10389" priority="231" operator="greaterThan">
      <formula>0.69</formula>
    </cfRule>
    <cfRule type="cellIs" dxfId="10388" priority="232" operator="greaterThan">
      <formula>0.49</formula>
    </cfRule>
    <cfRule type="cellIs" dxfId="10387" priority="233" operator="greaterThan">
      <formula>0.29</formula>
    </cfRule>
    <cfRule type="cellIs" dxfId="10386" priority="234" operator="lessThan">
      <formula>0.29</formula>
    </cfRule>
  </conditionalFormatting>
  <conditionalFormatting sqref="M36">
    <cfRule type="cellIs" dxfId="10385" priority="223" operator="greaterThan">
      <formula>1</formula>
    </cfRule>
    <cfRule type="cellIs" dxfId="10384" priority="224" operator="greaterThan">
      <formula>0.89</formula>
    </cfRule>
    <cfRule type="cellIs" dxfId="10383" priority="225" operator="greaterThan">
      <formula>0.69</formula>
    </cfRule>
    <cfRule type="cellIs" dxfId="10382" priority="226" operator="greaterThan">
      <formula>0.49</formula>
    </cfRule>
    <cfRule type="cellIs" dxfId="10381" priority="227" operator="greaterThan">
      <formula>0.29</formula>
    </cfRule>
    <cfRule type="cellIs" dxfId="10380" priority="228" operator="lessThan">
      <formula>0.29</formula>
    </cfRule>
  </conditionalFormatting>
  <conditionalFormatting sqref="Q54">
    <cfRule type="cellIs" dxfId="10379" priority="181" operator="greaterThan">
      <formula>1</formula>
    </cfRule>
    <cfRule type="cellIs" dxfId="10378" priority="182" operator="greaterThan">
      <formula>0.89</formula>
    </cfRule>
    <cfRule type="cellIs" dxfId="10377" priority="183" operator="greaterThan">
      <formula>0.69</formula>
    </cfRule>
    <cfRule type="cellIs" dxfId="10376" priority="184" operator="greaterThan">
      <formula>0.49</formula>
    </cfRule>
    <cfRule type="cellIs" dxfId="10375" priority="185" operator="greaterThan">
      <formula>0.29</formula>
    </cfRule>
    <cfRule type="cellIs" dxfId="10374" priority="186" operator="lessThan">
      <formula>0.29</formula>
    </cfRule>
  </conditionalFormatting>
  <conditionalFormatting sqref="U54">
    <cfRule type="cellIs" dxfId="10373" priority="175" operator="greaterThan">
      <formula>1</formula>
    </cfRule>
    <cfRule type="cellIs" dxfId="10372" priority="176" operator="greaterThan">
      <formula>0.89</formula>
    </cfRule>
    <cfRule type="cellIs" dxfId="10371" priority="177" operator="greaterThan">
      <formula>0.69</formula>
    </cfRule>
    <cfRule type="cellIs" dxfId="10370" priority="178" operator="greaterThan">
      <formula>0.49</formula>
    </cfRule>
    <cfRule type="cellIs" dxfId="10369" priority="179" operator="greaterThan">
      <formula>0.29</formula>
    </cfRule>
    <cfRule type="cellIs" dxfId="10368" priority="180" operator="lessThan">
      <formula>0.29</formula>
    </cfRule>
  </conditionalFormatting>
  <conditionalFormatting sqref="V54">
    <cfRule type="cellIs" dxfId="10367" priority="169" operator="greaterThan">
      <formula>1</formula>
    </cfRule>
    <cfRule type="cellIs" dxfId="10366" priority="170" operator="greaterThan">
      <formula>0.89</formula>
    </cfRule>
    <cfRule type="cellIs" dxfId="10365" priority="171" operator="greaterThan">
      <formula>0.69</formula>
    </cfRule>
    <cfRule type="cellIs" dxfId="10364" priority="172" operator="greaterThan">
      <formula>0.49</formula>
    </cfRule>
    <cfRule type="cellIs" dxfId="10363" priority="173" operator="greaterThan">
      <formula>0.29</formula>
    </cfRule>
    <cfRule type="cellIs" dxfId="10362" priority="174" operator="lessThan">
      <formula>0.29</formula>
    </cfRule>
  </conditionalFormatting>
  <conditionalFormatting sqref="H54">
    <cfRule type="cellIs" dxfId="10361" priority="199" operator="greaterThan">
      <formula>1</formula>
    </cfRule>
    <cfRule type="cellIs" dxfId="10360" priority="200" operator="greaterThan">
      <formula>0.89</formula>
    </cfRule>
    <cfRule type="cellIs" dxfId="10359" priority="201" operator="greaterThan">
      <formula>0.69</formula>
    </cfRule>
    <cfRule type="cellIs" dxfId="10358" priority="202" operator="greaterThan">
      <formula>0.49</formula>
    </cfRule>
    <cfRule type="cellIs" dxfId="10357" priority="203" operator="greaterThan">
      <formula>0.29</formula>
    </cfRule>
    <cfRule type="cellIs" dxfId="10356" priority="204" operator="lessThan">
      <formula>0.29</formula>
    </cfRule>
  </conditionalFormatting>
  <conditionalFormatting sqref="L54">
    <cfRule type="cellIs" dxfId="10355" priority="193" operator="greaterThan">
      <formula>1</formula>
    </cfRule>
    <cfRule type="cellIs" dxfId="10354" priority="194" operator="greaterThan">
      <formula>0.89</formula>
    </cfRule>
    <cfRule type="cellIs" dxfId="10353" priority="195" operator="greaterThan">
      <formula>0.69</formula>
    </cfRule>
    <cfRule type="cellIs" dxfId="10352" priority="196" operator="greaterThan">
      <formula>0.49</formula>
    </cfRule>
    <cfRule type="cellIs" dxfId="10351" priority="197" operator="greaterThan">
      <formula>0.29</formula>
    </cfRule>
    <cfRule type="cellIs" dxfId="10350" priority="198" operator="lessThan">
      <formula>0.29</formula>
    </cfRule>
  </conditionalFormatting>
  <conditionalFormatting sqref="M54">
    <cfRule type="cellIs" dxfId="10349" priority="187" operator="greaterThan">
      <formula>1</formula>
    </cfRule>
    <cfRule type="cellIs" dxfId="10348" priority="188" operator="greaterThan">
      <formula>0.89</formula>
    </cfRule>
    <cfRule type="cellIs" dxfId="10347" priority="189" operator="greaterThan">
      <formula>0.69</formula>
    </cfRule>
    <cfRule type="cellIs" dxfId="10346" priority="190" operator="greaterThan">
      <formula>0.49</formula>
    </cfRule>
    <cfRule type="cellIs" dxfId="10345" priority="191" operator="greaterThan">
      <formula>0.29</formula>
    </cfRule>
    <cfRule type="cellIs" dxfId="10344" priority="192" operator="lessThan">
      <formula>0.29</formula>
    </cfRule>
  </conditionalFormatting>
  <conditionalFormatting sqref="V60">
    <cfRule type="cellIs" dxfId="10343" priority="133" operator="greaterThan">
      <formula>1</formula>
    </cfRule>
    <cfRule type="cellIs" dxfId="10342" priority="134" operator="greaterThan">
      <formula>0.89</formula>
    </cfRule>
    <cfRule type="cellIs" dxfId="10341" priority="135" operator="greaterThan">
      <formula>0.69</formula>
    </cfRule>
    <cfRule type="cellIs" dxfId="10340" priority="136" operator="greaterThan">
      <formula>0.49</formula>
    </cfRule>
    <cfRule type="cellIs" dxfId="10339" priority="137" operator="greaterThan">
      <formula>0.29</formula>
    </cfRule>
    <cfRule type="cellIs" dxfId="10338" priority="138" operator="lessThan">
      <formula>0.29</formula>
    </cfRule>
  </conditionalFormatting>
  <conditionalFormatting sqref="H60">
    <cfRule type="cellIs" dxfId="10337" priority="163" operator="greaterThan">
      <formula>1</formula>
    </cfRule>
    <cfRule type="cellIs" dxfId="10336" priority="164" operator="greaterThan">
      <formula>0.89</formula>
    </cfRule>
    <cfRule type="cellIs" dxfId="10335" priority="165" operator="greaterThan">
      <formula>0.69</formula>
    </cfRule>
    <cfRule type="cellIs" dxfId="10334" priority="166" operator="greaterThan">
      <formula>0.49</formula>
    </cfRule>
    <cfRule type="cellIs" dxfId="10333" priority="167" operator="greaterThan">
      <formula>0.29</formula>
    </cfRule>
    <cfRule type="cellIs" dxfId="10332" priority="168" operator="lessThan">
      <formula>0.29</formula>
    </cfRule>
  </conditionalFormatting>
  <conditionalFormatting sqref="L60">
    <cfRule type="cellIs" dxfId="10331" priority="157" operator="greaterThan">
      <formula>1</formula>
    </cfRule>
    <cfRule type="cellIs" dxfId="10330" priority="158" operator="greaterThan">
      <formula>0.89</formula>
    </cfRule>
    <cfRule type="cellIs" dxfId="10329" priority="159" operator="greaterThan">
      <formula>0.69</formula>
    </cfRule>
    <cfRule type="cellIs" dxfId="10328" priority="160" operator="greaterThan">
      <formula>0.49</formula>
    </cfRule>
    <cfRule type="cellIs" dxfId="10327" priority="161" operator="greaterThan">
      <formula>0.29</formula>
    </cfRule>
    <cfRule type="cellIs" dxfId="10326" priority="162" operator="lessThan">
      <formula>0.29</formula>
    </cfRule>
  </conditionalFormatting>
  <conditionalFormatting sqref="M60">
    <cfRule type="cellIs" dxfId="10325" priority="151" operator="greaterThan">
      <formula>1</formula>
    </cfRule>
    <cfRule type="cellIs" dxfId="10324" priority="152" operator="greaterThan">
      <formula>0.89</formula>
    </cfRule>
    <cfRule type="cellIs" dxfId="10323" priority="153" operator="greaterThan">
      <formula>0.69</formula>
    </cfRule>
    <cfRule type="cellIs" dxfId="10322" priority="154" operator="greaterThan">
      <formula>0.49</formula>
    </cfRule>
    <cfRule type="cellIs" dxfId="10321" priority="155" operator="greaterThan">
      <formula>0.29</formula>
    </cfRule>
    <cfRule type="cellIs" dxfId="10320" priority="156" operator="lessThan">
      <formula>0.29</formula>
    </cfRule>
  </conditionalFormatting>
  <conditionalFormatting sqref="Q60">
    <cfRule type="cellIs" dxfId="10319" priority="145" operator="greaterThan">
      <formula>1</formula>
    </cfRule>
    <cfRule type="cellIs" dxfId="10318" priority="146" operator="greaterThan">
      <formula>0.89</formula>
    </cfRule>
    <cfRule type="cellIs" dxfId="10317" priority="147" operator="greaterThan">
      <formula>0.69</formula>
    </cfRule>
    <cfRule type="cellIs" dxfId="10316" priority="148" operator="greaterThan">
      <formula>0.49</formula>
    </cfRule>
    <cfRule type="cellIs" dxfId="10315" priority="149" operator="greaterThan">
      <formula>0.29</formula>
    </cfRule>
    <cfRule type="cellIs" dxfId="10314" priority="150" operator="lessThan">
      <formula>0.29</formula>
    </cfRule>
  </conditionalFormatting>
  <conditionalFormatting sqref="U60">
    <cfRule type="cellIs" dxfId="10313" priority="139" operator="greaterThan">
      <formula>1</formula>
    </cfRule>
    <cfRule type="cellIs" dxfId="10312" priority="140" operator="greaterThan">
      <formula>0.89</formula>
    </cfRule>
    <cfRule type="cellIs" dxfId="10311" priority="141" operator="greaterThan">
      <formula>0.69</formula>
    </cfRule>
    <cfRule type="cellIs" dxfId="10310" priority="142" operator="greaterThan">
      <formula>0.49</formula>
    </cfRule>
    <cfRule type="cellIs" dxfId="10309" priority="143" operator="greaterThan">
      <formula>0.29</formula>
    </cfRule>
    <cfRule type="cellIs" dxfId="10308" priority="144" operator="lessThan">
      <formula>0.29</formula>
    </cfRule>
  </conditionalFormatting>
  <conditionalFormatting sqref="V63">
    <cfRule type="cellIs" dxfId="10307" priority="97" operator="greaterThan">
      <formula>1</formula>
    </cfRule>
    <cfRule type="cellIs" dxfId="10306" priority="98" operator="greaterThan">
      <formula>0.89</formula>
    </cfRule>
    <cfRule type="cellIs" dxfId="10305" priority="99" operator="greaterThan">
      <formula>0.69</formula>
    </cfRule>
    <cfRule type="cellIs" dxfId="10304" priority="100" operator="greaterThan">
      <formula>0.49</formula>
    </cfRule>
    <cfRule type="cellIs" dxfId="10303" priority="101" operator="greaterThan">
      <formula>0.29</formula>
    </cfRule>
    <cfRule type="cellIs" dxfId="10302" priority="102" operator="lessThan">
      <formula>0.29</formula>
    </cfRule>
  </conditionalFormatting>
  <conditionalFormatting sqref="H63">
    <cfRule type="cellIs" dxfId="10301" priority="127" operator="greaterThan">
      <formula>1</formula>
    </cfRule>
    <cfRule type="cellIs" dxfId="10300" priority="128" operator="greaterThan">
      <formula>0.89</formula>
    </cfRule>
    <cfRule type="cellIs" dxfId="10299" priority="129" operator="greaterThan">
      <formula>0.69</formula>
    </cfRule>
    <cfRule type="cellIs" dxfId="10298" priority="130" operator="greaterThan">
      <formula>0.49</formula>
    </cfRule>
    <cfRule type="cellIs" dxfId="10297" priority="131" operator="greaterThan">
      <formula>0.29</formula>
    </cfRule>
    <cfRule type="cellIs" dxfId="10296" priority="132" operator="lessThan">
      <formula>0.29</formula>
    </cfRule>
  </conditionalFormatting>
  <conditionalFormatting sqref="L63">
    <cfRule type="cellIs" dxfId="10295" priority="121" operator="greaterThan">
      <formula>1</formula>
    </cfRule>
    <cfRule type="cellIs" dxfId="10294" priority="122" operator="greaterThan">
      <formula>0.89</formula>
    </cfRule>
    <cfRule type="cellIs" dxfId="10293" priority="123" operator="greaterThan">
      <formula>0.69</formula>
    </cfRule>
    <cfRule type="cellIs" dxfId="10292" priority="124" operator="greaterThan">
      <formula>0.49</formula>
    </cfRule>
    <cfRule type="cellIs" dxfId="10291" priority="125" operator="greaterThan">
      <formula>0.29</formula>
    </cfRule>
    <cfRule type="cellIs" dxfId="10290" priority="126" operator="lessThan">
      <formula>0.29</formula>
    </cfRule>
  </conditionalFormatting>
  <conditionalFormatting sqref="M63">
    <cfRule type="cellIs" dxfId="10289" priority="115" operator="greaterThan">
      <formula>1</formula>
    </cfRule>
    <cfRule type="cellIs" dxfId="10288" priority="116" operator="greaterThan">
      <formula>0.89</formula>
    </cfRule>
    <cfRule type="cellIs" dxfId="10287" priority="117" operator="greaterThan">
      <formula>0.69</formula>
    </cfRule>
    <cfRule type="cellIs" dxfId="10286" priority="118" operator="greaterThan">
      <formula>0.49</formula>
    </cfRule>
    <cfRule type="cellIs" dxfId="10285" priority="119" operator="greaterThan">
      <formula>0.29</formula>
    </cfRule>
    <cfRule type="cellIs" dxfId="10284" priority="120" operator="lessThan">
      <formula>0.29</formula>
    </cfRule>
  </conditionalFormatting>
  <conditionalFormatting sqref="Q63">
    <cfRule type="cellIs" dxfId="10283" priority="109" operator="greaterThan">
      <formula>1</formula>
    </cfRule>
    <cfRule type="cellIs" dxfId="10282" priority="110" operator="greaterThan">
      <formula>0.89</formula>
    </cfRule>
    <cfRule type="cellIs" dxfId="10281" priority="111" operator="greaterThan">
      <formula>0.69</formula>
    </cfRule>
    <cfRule type="cellIs" dxfId="10280" priority="112" operator="greaterThan">
      <formula>0.49</formula>
    </cfRule>
    <cfRule type="cellIs" dxfId="10279" priority="113" operator="greaterThan">
      <formula>0.29</formula>
    </cfRule>
    <cfRule type="cellIs" dxfId="10278" priority="114" operator="lessThan">
      <formula>0.29</formula>
    </cfRule>
  </conditionalFormatting>
  <conditionalFormatting sqref="U63">
    <cfRule type="cellIs" dxfId="10277" priority="103" operator="greaterThan">
      <formula>1</formula>
    </cfRule>
    <cfRule type="cellIs" dxfId="10276" priority="104" operator="greaterThan">
      <formula>0.89</formula>
    </cfRule>
    <cfRule type="cellIs" dxfId="10275" priority="105" operator="greaterThan">
      <formula>0.69</formula>
    </cfRule>
    <cfRule type="cellIs" dxfId="10274" priority="106" operator="greaterThan">
      <formula>0.49</formula>
    </cfRule>
    <cfRule type="cellIs" dxfId="10273" priority="107" operator="greaterThan">
      <formula>0.29</formula>
    </cfRule>
    <cfRule type="cellIs" dxfId="10272" priority="108" operator="lessThan">
      <formula>0.29</formula>
    </cfRule>
  </conditionalFormatting>
  <conditionalFormatting sqref="H33">
    <cfRule type="cellIs" dxfId="10271" priority="91" operator="greaterThan">
      <formula>1</formula>
    </cfRule>
    <cfRule type="cellIs" dxfId="10270" priority="92" operator="greaterThan">
      <formula>0.89</formula>
    </cfRule>
    <cfRule type="cellIs" dxfId="10269" priority="93" operator="greaterThan">
      <formula>0.69</formula>
    </cfRule>
    <cfRule type="cellIs" dxfId="10268" priority="94" operator="greaterThan">
      <formula>0.49</formula>
    </cfRule>
    <cfRule type="cellIs" dxfId="10267" priority="95" operator="greaterThan">
      <formula>0.29</formula>
    </cfRule>
    <cfRule type="cellIs" dxfId="10266" priority="96" operator="lessThan">
      <formula>0.29</formula>
    </cfRule>
  </conditionalFormatting>
  <conditionalFormatting sqref="L33">
    <cfRule type="cellIs" dxfId="10265" priority="85" operator="greaterThan">
      <formula>1</formula>
    </cfRule>
    <cfRule type="cellIs" dxfId="10264" priority="86" operator="greaterThan">
      <formula>0.89</formula>
    </cfRule>
    <cfRule type="cellIs" dxfId="10263" priority="87" operator="greaterThan">
      <formula>0.69</formula>
    </cfRule>
    <cfRule type="cellIs" dxfId="10262" priority="88" operator="greaterThan">
      <formula>0.49</formula>
    </cfRule>
    <cfRule type="cellIs" dxfId="10261" priority="89" operator="greaterThan">
      <formula>0.29</formula>
    </cfRule>
    <cfRule type="cellIs" dxfId="10260" priority="90" operator="lessThan">
      <formula>0.29</formula>
    </cfRule>
  </conditionalFormatting>
  <conditionalFormatting sqref="U33">
    <cfRule type="cellIs" dxfId="10259" priority="73" operator="greaterThan">
      <formula>1</formula>
    </cfRule>
    <cfRule type="cellIs" dxfId="10258" priority="74" operator="greaterThan">
      <formula>0.89</formula>
    </cfRule>
    <cfRule type="cellIs" dxfId="10257" priority="75" operator="greaterThan">
      <formula>0.69</formula>
    </cfRule>
    <cfRule type="cellIs" dxfId="10256" priority="76" operator="greaterThan">
      <formula>0.49</formula>
    </cfRule>
    <cfRule type="cellIs" dxfId="10255" priority="77" operator="greaterThan">
      <formula>0.29</formula>
    </cfRule>
    <cfRule type="cellIs" dxfId="10254" priority="78" operator="lessThan">
      <formula>0.29</formula>
    </cfRule>
  </conditionalFormatting>
  <conditionalFormatting sqref="Q33">
    <cfRule type="cellIs" dxfId="10253" priority="79" operator="greaterThan">
      <formula>1</formula>
    </cfRule>
    <cfRule type="cellIs" dxfId="10252" priority="80" operator="greaterThan">
      <formula>0.89</formula>
    </cfRule>
    <cfRule type="cellIs" dxfId="10251" priority="81" operator="greaterThan">
      <formula>0.69</formula>
    </cfRule>
    <cfRule type="cellIs" dxfId="10250" priority="82" operator="greaterThan">
      <formula>0.49</formula>
    </cfRule>
    <cfRule type="cellIs" dxfId="10249" priority="83" operator="greaterThan">
      <formula>0.29</formula>
    </cfRule>
    <cfRule type="cellIs" dxfId="10248" priority="84" operator="lessThan">
      <formula>0.29</formula>
    </cfRule>
  </conditionalFormatting>
  <conditionalFormatting sqref="V48">
    <cfRule type="cellIs" dxfId="10247" priority="37" operator="greaterThan">
      <formula>1</formula>
    </cfRule>
    <cfRule type="cellIs" dxfId="10246" priority="38" operator="greaterThan">
      <formula>0.89</formula>
    </cfRule>
    <cfRule type="cellIs" dxfId="10245" priority="39" operator="greaterThan">
      <formula>0.69</formula>
    </cfRule>
    <cfRule type="cellIs" dxfId="10244" priority="40" operator="greaterThan">
      <formula>0.49</formula>
    </cfRule>
    <cfRule type="cellIs" dxfId="10243" priority="41" operator="greaterThan">
      <formula>0.29</formula>
    </cfRule>
    <cfRule type="cellIs" dxfId="10242" priority="42" operator="lessThan">
      <formula>0.29</formula>
    </cfRule>
  </conditionalFormatting>
  <conditionalFormatting sqref="H48">
    <cfRule type="cellIs" dxfId="10241" priority="67" operator="greaterThan">
      <formula>1</formula>
    </cfRule>
    <cfRule type="cellIs" dxfId="10240" priority="68" operator="greaterThan">
      <formula>0.89</formula>
    </cfRule>
    <cfRule type="cellIs" dxfId="10239" priority="69" operator="greaterThan">
      <formula>0.69</formula>
    </cfRule>
    <cfRule type="cellIs" dxfId="10238" priority="70" operator="greaterThan">
      <formula>0.49</formula>
    </cfRule>
    <cfRule type="cellIs" dxfId="10237" priority="71" operator="greaterThan">
      <formula>0.29</formula>
    </cfRule>
    <cfRule type="cellIs" dxfId="10236" priority="72" operator="lessThan">
      <formula>0.29</formula>
    </cfRule>
  </conditionalFormatting>
  <conditionalFormatting sqref="L48">
    <cfRule type="cellIs" dxfId="10235" priority="61" operator="greaterThan">
      <formula>1</formula>
    </cfRule>
    <cfRule type="cellIs" dxfId="10234" priority="62" operator="greaterThan">
      <formula>0.89</formula>
    </cfRule>
    <cfRule type="cellIs" dxfId="10233" priority="63" operator="greaterThan">
      <formula>0.69</formula>
    </cfRule>
    <cfRule type="cellIs" dxfId="10232" priority="64" operator="greaterThan">
      <formula>0.49</formula>
    </cfRule>
    <cfRule type="cellIs" dxfId="10231" priority="65" operator="greaterThan">
      <formula>0.29</formula>
    </cfRule>
    <cfRule type="cellIs" dxfId="10230" priority="66" operator="lessThan">
      <formula>0.29</formula>
    </cfRule>
  </conditionalFormatting>
  <conditionalFormatting sqref="M48">
    <cfRule type="cellIs" dxfId="10229" priority="55" operator="greaterThan">
      <formula>1</formula>
    </cfRule>
    <cfRule type="cellIs" dxfId="10228" priority="56" operator="greaterThan">
      <formula>0.89</formula>
    </cfRule>
    <cfRule type="cellIs" dxfId="10227" priority="57" operator="greaterThan">
      <formula>0.69</formula>
    </cfRule>
    <cfRule type="cellIs" dxfId="10226" priority="58" operator="greaterThan">
      <formula>0.49</formula>
    </cfRule>
    <cfRule type="cellIs" dxfId="10225" priority="59" operator="greaterThan">
      <formula>0.29</formula>
    </cfRule>
    <cfRule type="cellIs" dxfId="10224" priority="60" operator="lessThan">
      <formula>0.29</formula>
    </cfRule>
  </conditionalFormatting>
  <conditionalFormatting sqref="Q48">
    <cfRule type="cellIs" dxfId="10223" priority="49" operator="greaterThan">
      <formula>1</formula>
    </cfRule>
    <cfRule type="cellIs" dxfId="10222" priority="50" operator="greaterThan">
      <formula>0.89</formula>
    </cfRule>
    <cfRule type="cellIs" dxfId="10221" priority="51" operator="greaterThan">
      <formula>0.69</formula>
    </cfRule>
    <cfRule type="cellIs" dxfId="10220" priority="52" operator="greaterThan">
      <formula>0.49</formula>
    </cfRule>
    <cfRule type="cellIs" dxfId="10219" priority="53" operator="greaterThan">
      <formula>0.29</formula>
    </cfRule>
    <cfRule type="cellIs" dxfId="10218" priority="54" operator="lessThan">
      <formula>0.29</formula>
    </cfRule>
  </conditionalFormatting>
  <conditionalFormatting sqref="U48">
    <cfRule type="cellIs" dxfId="10217" priority="43" operator="greaterThan">
      <formula>1</formula>
    </cfRule>
    <cfRule type="cellIs" dxfId="10216" priority="44" operator="greaterThan">
      <formula>0.89</formula>
    </cfRule>
    <cfRule type="cellIs" dxfId="10215" priority="45" operator="greaterThan">
      <formula>0.69</formula>
    </cfRule>
    <cfRule type="cellIs" dxfId="10214" priority="46" operator="greaterThan">
      <formula>0.49</formula>
    </cfRule>
    <cfRule type="cellIs" dxfId="10213" priority="47" operator="greaterThan">
      <formula>0.29</formula>
    </cfRule>
    <cfRule type="cellIs" dxfId="10212" priority="48" operator="lessThan">
      <formula>0.29</formula>
    </cfRule>
  </conditionalFormatting>
  <conditionalFormatting sqref="V57">
    <cfRule type="cellIs" dxfId="10211" priority="1" operator="greaterThan">
      <formula>1</formula>
    </cfRule>
    <cfRule type="cellIs" dxfId="10210" priority="2" operator="greaterThan">
      <formula>0.89</formula>
    </cfRule>
    <cfRule type="cellIs" dxfId="10209" priority="3" operator="greaterThan">
      <formula>0.69</formula>
    </cfRule>
    <cfRule type="cellIs" dxfId="10208" priority="4" operator="greaterThan">
      <formula>0.49</formula>
    </cfRule>
    <cfRule type="cellIs" dxfId="10207" priority="5" operator="greaterThan">
      <formula>0.29</formula>
    </cfRule>
    <cfRule type="cellIs" dxfId="10206" priority="6" operator="lessThan">
      <formula>0.29</formula>
    </cfRule>
  </conditionalFormatting>
  <conditionalFormatting sqref="H57">
    <cfRule type="cellIs" dxfId="10205" priority="31" operator="greaterThan">
      <formula>1</formula>
    </cfRule>
    <cfRule type="cellIs" dxfId="10204" priority="32" operator="greaterThan">
      <formula>0.89</formula>
    </cfRule>
    <cfRule type="cellIs" dxfId="10203" priority="33" operator="greaterThan">
      <formula>0.69</formula>
    </cfRule>
    <cfRule type="cellIs" dxfId="10202" priority="34" operator="greaterThan">
      <formula>0.49</formula>
    </cfRule>
    <cfRule type="cellIs" dxfId="10201" priority="35" operator="greaterThan">
      <formula>0.29</formula>
    </cfRule>
    <cfRule type="cellIs" dxfId="10200" priority="36" operator="lessThan">
      <formula>0.29</formula>
    </cfRule>
  </conditionalFormatting>
  <conditionalFormatting sqref="L57">
    <cfRule type="cellIs" dxfId="10199" priority="25" operator="greaterThan">
      <formula>1</formula>
    </cfRule>
    <cfRule type="cellIs" dxfId="10198" priority="26" operator="greaterThan">
      <formula>0.89</formula>
    </cfRule>
    <cfRule type="cellIs" dxfId="10197" priority="27" operator="greaterThan">
      <formula>0.69</formula>
    </cfRule>
    <cfRule type="cellIs" dxfId="10196" priority="28" operator="greaterThan">
      <formula>0.49</formula>
    </cfRule>
    <cfRule type="cellIs" dxfId="10195" priority="29" operator="greaterThan">
      <formula>0.29</formula>
    </cfRule>
    <cfRule type="cellIs" dxfId="10194" priority="30" operator="lessThan">
      <formula>0.29</formula>
    </cfRule>
  </conditionalFormatting>
  <conditionalFormatting sqref="M57">
    <cfRule type="cellIs" dxfId="10193" priority="19" operator="greaterThan">
      <formula>1</formula>
    </cfRule>
    <cfRule type="cellIs" dxfId="10192" priority="20" operator="greaterThan">
      <formula>0.89</formula>
    </cfRule>
    <cfRule type="cellIs" dxfId="10191" priority="21" operator="greaterThan">
      <formula>0.69</formula>
    </cfRule>
    <cfRule type="cellIs" dxfId="10190" priority="22" operator="greaterThan">
      <formula>0.49</formula>
    </cfRule>
    <cfRule type="cellIs" dxfId="10189" priority="23" operator="greaterThan">
      <formula>0.29</formula>
    </cfRule>
    <cfRule type="cellIs" dxfId="10188" priority="24" operator="lessThan">
      <formula>0.29</formula>
    </cfRule>
  </conditionalFormatting>
  <conditionalFormatting sqref="Q57">
    <cfRule type="cellIs" dxfId="10187" priority="13" operator="greaterThan">
      <formula>1</formula>
    </cfRule>
    <cfRule type="cellIs" dxfId="10186" priority="14" operator="greaterThan">
      <formula>0.89</formula>
    </cfRule>
    <cfRule type="cellIs" dxfId="10185" priority="15" operator="greaterThan">
      <formula>0.69</formula>
    </cfRule>
    <cfRule type="cellIs" dxfId="10184" priority="16" operator="greaterThan">
      <formula>0.49</formula>
    </cfRule>
    <cfRule type="cellIs" dxfId="10183" priority="17" operator="greaterThan">
      <formula>0.29</formula>
    </cfRule>
    <cfRule type="cellIs" dxfId="10182" priority="18" operator="lessThan">
      <formula>0.29</formula>
    </cfRule>
  </conditionalFormatting>
  <conditionalFormatting sqref="U57">
    <cfRule type="cellIs" dxfId="10181" priority="7" operator="greaterThan">
      <formula>1</formula>
    </cfRule>
    <cfRule type="cellIs" dxfId="10180" priority="8" operator="greaterThan">
      <formula>0.89</formula>
    </cfRule>
    <cfRule type="cellIs" dxfId="10179" priority="9" operator="greaterThan">
      <formula>0.69</formula>
    </cfRule>
    <cfRule type="cellIs" dxfId="10178" priority="10" operator="greaterThan">
      <formula>0.49</formula>
    </cfRule>
    <cfRule type="cellIs" dxfId="10177" priority="11" operator="greaterThan">
      <formula>0.29</formula>
    </cfRule>
    <cfRule type="cellIs" dxfId="10176"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L13 H13:I13 L5:L11 H5:I11">
      <formula1>0.0001</formula1>
      <formula2>100000000</formula2>
    </dataValidation>
    <dataValidation type="list" allowBlank="1" showInputMessage="1" showErrorMessage="1" sqref="J5:J11 J13 J15:J17">
      <formula1>Frecuencia</formula1>
    </dataValidation>
    <dataValidation type="list" allowBlank="1" showInputMessage="1" showErrorMessage="1" sqref="F5:F11 F13 F15:F17">
      <formula1>Tipo</formula1>
    </dataValidation>
    <dataValidation type="list" allowBlank="1" showInputMessage="1" showErrorMessage="1" sqref="E5:E11 E13 E15:E17">
      <formula1>Dimension</formula1>
    </dataValidation>
  </dataValidations>
  <pageMargins left="0.25" right="0.25" top="0.75" bottom="0.7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88"/>
  <sheetViews>
    <sheetView topLeftCell="D16" zoomScale="70" zoomScaleNormal="70" workbookViewId="0">
      <selection activeCell="O34" sqref="O34"/>
    </sheetView>
  </sheetViews>
  <sheetFormatPr baseColWidth="10" defaultRowHeight="15"/>
  <cols>
    <col min="1" max="1" width="21.140625" style="1" customWidth="1"/>
    <col min="2" max="2" width="33.42578125" customWidth="1"/>
    <col min="3" max="3" width="20.28515625" customWidth="1"/>
    <col min="4" max="4" width="27.5703125" customWidth="1"/>
    <col min="5" max="5" width="16.42578125" customWidth="1"/>
    <col min="6" max="6" width="10.7109375" customWidth="1"/>
    <col min="7" max="7" width="14.28515625" customWidth="1"/>
    <col min="8" max="8" width="18.7109375" customWidth="1"/>
    <col min="9" max="9" width="20" customWidth="1"/>
    <col min="10" max="10" width="14.28515625" customWidth="1"/>
    <col min="11" max="11" width="13"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1868</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57.5" customHeight="1">
      <c r="A5" s="8" t="s">
        <v>18</v>
      </c>
      <c r="B5" s="233" t="s">
        <v>1869</v>
      </c>
      <c r="C5" s="546"/>
      <c r="D5" s="546"/>
      <c r="E5" s="546"/>
      <c r="F5" s="546"/>
      <c r="G5" s="546"/>
      <c r="H5" s="546"/>
      <c r="I5" s="546"/>
      <c r="J5" s="546"/>
      <c r="K5" s="546"/>
      <c r="L5" s="546"/>
      <c r="M5" s="546"/>
      <c r="N5" s="546"/>
      <c r="O5" s="706"/>
      <c r="P5" s="707"/>
      <c r="Q5" s="2"/>
      <c r="R5" s="3"/>
      <c r="S5" s="3"/>
      <c r="T5" s="3"/>
      <c r="U5" s="3"/>
      <c r="V5" s="3"/>
      <c r="W5" s="3"/>
    </row>
    <row r="6" spans="1:23" ht="94.5" customHeight="1" thickBot="1">
      <c r="A6" s="49" t="s">
        <v>20</v>
      </c>
      <c r="B6" s="170" t="s">
        <v>1870</v>
      </c>
      <c r="C6" s="585"/>
      <c r="D6" s="585"/>
      <c r="E6" s="585"/>
      <c r="F6" s="585"/>
      <c r="G6" s="585"/>
      <c r="H6" s="585"/>
      <c r="I6" s="585"/>
      <c r="J6" s="585"/>
      <c r="K6" s="585"/>
      <c r="L6" s="585"/>
      <c r="M6" s="585"/>
      <c r="N6" s="585"/>
      <c r="O6" s="588"/>
      <c r="P6" s="708"/>
      <c r="Q6" s="2"/>
      <c r="R6" s="3"/>
      <c r="S6" s="3"/>
      <c r="T6" s="3"/>
      <c r="U6" s="3"/>
      <c r="V6" s="3"/>
      <c r="W6" s="3"/>
    </row>
    <row r="7" spans="1:23" s="711" customFormat="1" ht="58.5" customHeight="1">
      <c r="A7" s="8" t="s">
        <v>22</v>
      </c>
      <c r="B7" s="233" t="s">
        <v>1871</v>
      </c>
      <c r="C7" s="706"/>
      <c r="D7" s="706"/>
      <c r="E7" s="706"/>
      <c r="F7" s="706"/>
      <c r="G7" s="706"/>
      <c r="H7" s="706"/>
      <c r="I7" s="706"/>
      <c r="J7" s="706"/>
      <c r="K7" s="706"/>
      <c r="L7" s="706"/>
      <c r="M7" s="706"/>
      <c r="N7" s="706"/>
      <c r="O7" s="706"/>
      <c r="P7" s="707"/>
      <c r="Q7" s="709"/>
      <c r="R7" s="710"/>
      <c r="S7" s="710"/>
      <c r="T7" s="710"/>
      <c r="U7" s="710"/>
      <c r="V7" s="710"/>
      <c r="W7" s="710"/>
    </row>
    <row r="8" spans="1:23" s="711" customFormat="1" ht="122.25" customHeight="1">
      <c r="A8" s="33" t="s">
        <v>24</v>
      </c>
      <c r="B8" s="712" t="s">
        <v>1872</v>
      </c>
      <c r="C8" s="510" t="s">
        <v>1873</v>
      </c>
      <c r="D8" s="510" t="s">
        <v>1874</v>
      </c>
      <c r="E8" s="510" t="s">
        <v>134</v>
      </c>
      <c r="F8" s="510" t="s">
        <v>29</v>
      </c>
      <c r="G8" s="510" t="s">
        <v>1875</v>
      </c>
      <c r="H8" s="510">
        <v>1</v>
      </c>
      <c r="I8" s="510">
        <v>1</v>
      </c>
      <c r="J8" s="510" t="s">
        <v>136</v>
      </c>
      <c r="K8" s="510" t="s">
        <v>137</v>
      </c>
      <c r="L8" s="713">
        <v>1</v>
      </c>
      <c r="M8" s="510" t="s">
        <v>1876</v>
      </c>
      <c r="N8" s="510" t="s">
        <v>1877</v>
      </c>
      <c r="O8" s="582">
        <v>0</v>
      </c>
      <c r="P8" s="583" t="s">
        <v>140</v>
      </c>
      <c r="Q8" s="709"/>
      <c r="R8" s="710"/>
      <c r="S8" s="710"/>
      <c r="T8" s="710"/>
      <c r="U8" s="710"/>
      <c r="V8" s="710"/>
      <c r="W8" s="710"/>
    </row>
    <row r="9" spans="1:23" s="711" customFormat="1" ht="119.25" customHeight="1">
      <c r="A9" s="33" t="s">
        <v>36</v>
      </c>
      <c r="B9" s="712" t="s">
        <v>1878</v>
      </c>
      <c r="C9" s="510" t="s">
        <v>1879</v>
      </c>
      <c r="D9" s="510" t="s">
        <v>1880</v>
      </c>
      <c r="E9" s="510" t="s">
        <v>134</v>
      </c>
      <c r="F9" s="510" t="s">
        <v>29</v>
      </c>
      <c r="G9" s="510" t="s">
        <v>1881</v>
      </c>
      <c r="H9" s="134">
        <v>156</v>
      </c>
      <c r="I9" s="134">
        <v>156</v>
      </c>
      <c r="J9" s="510" t="s">
        <v>136</v>
      </c>
      <c r="K9" s="510" t="s">
        <v>137</v>
      </c>
      <c r="L9" s="713">
        <v>1</v>
      </c>
      <c r="M9" s="510" t="s">
        <v>1882</v>
      </c>
      <c r="N9" s="510" t="s">
        <v>1883</v>
      </c>
      <c r="O9" s="582">
        <v>0</v>
      </c>
      <c r="P9" s="583" t="s">
        <v>140</v>
      </c>
      <c r="Q9" s="709"/>
      <c r="R9" s="710"/>
      <c r="S9" s="710"/>
      <c r="T9" s="710"/>
      <c r="U9" s="710"/>
      <c r="V9" s="710"/>
      <c r="W9" s="710"/>
    </row>
    <row r="10" spans="1:23" s="711" customFormat="1" ht="95.25" customHeight="1">
      <c r="A10" s="33" t="s">
        <v>41</v>
      </c>
      <c r="B10" s="244" t="s">
        <v>1884</v>
      </c>
      <c r="C10" s="510" t="s">
        <v>1885</v>
      </c>
      <c r="D10" s="510" t="s">
        <v>1886</v>
      </c>
      <c r="E10" s="510" t="s">
        <v>134</v>
      </c>
      <c r="F10" s="510" t="s">
        <v>29</v>
      </c>
      <c r="G10" s="510" t="s">
        <v>1887</v>
      </c>
      <c r="H10" s="582">
        <v>2</v>
      </c>
      <c r="I10" s="582">
        <v>2</v>
      </c>
      <c r="J10" s="510" t="s">
        <v>136</v>
      </c>
      <c r="K10" s="510" t="s">
        <v>137</v>
      </c>
      <c r="L10" s="714">
        <v>1</v>
      </c>
      <c r="M10" s="510" t="s">
        <v>1888</v>
      </c>
      <c r="N10" s="510" t="s">
        <v>1889</v>
      </c>
      <c r="O10" s="510">
        <v>0</v>
      </c>
      <c r="P10" s="583" t="s">
        <v>140</v>
      </c>
      <c r="Q10" s="709"/>
      <c r="R10" s="710"/>
      <c r="S10" s="710"/>
      <c r="T10" s="710"/>
      <c r="U10" s="710"/>
      <c r="V10" s="710"/>
      <c r="W10" s="710"/>
    </row>
    <row r="11" spans="1:23" s="711" customFormat="1" ht="129.75" customHeight="1" thickBot="1">
      <c r="A11" s="16" t="s">
        <v>47</v>
      </c>
      <c r="B11" s="715" t="s">
        <v>1890</v>
      </c>
      <c r="C11" s="585" t="s">
        <v>1891</v>
      </c>
      <c r="D11" s="585" t="s">
        <v>1892</v>
      </c>
      <c r="E11" s="585" t="s">
        <v>134</v>
      </c>
      <c r="F11" s="585" t="s">
        <v>29</v>
      </c>
      <c r="G11" s="585" t="s">
        <v>1893</v>
      </c>
      <c r="H11" s="585">
        <v>302</v>
      </c>
      <c r="I11" s="585">
        <v>302</v>
      </c>
      <c r="J11" s="585" t="s">
        <v>136</v>
      </c>
      <c r="K11" s="585" t="s">
        <v>137</v>
      </c>
      <c r="L11" s="716">
        <v>1</v>
      </c>
      <c r="M11" s="585" t="s">
        <v>1894</v>
      </c>
      <c r="N11" s="585" t="s">
        <v>1895</v>
      </c>
      <c r="O11" s="588">
        <v>0</v>
      </c>
      <c r="P11" s="586" t="s">
        <v>140</v>
      </c>
      <c r="Q11" s="709"/>
      <c r="R11" s="710"/>
      <c r="S11" s="710"/>
      <c r="T11" s="710"/>
      <c r="U11" s="710"/>
      <c r="V11" s="710"/>
      <c r="W11" s="710"/>
    </row>
    <row r="12" spans="1:23" s="711" customFormat="1" ht="48" customHeight="1">
      <c r="A12" s="24" t="s">
        <v>53</v>
      </c>
      <c r="B12" s="44" t="s">
        <v>1896</v>
      </c>
      <c r="C12" s="717"/>
      <c r="D12" s="717"/>
      <c r="E12" s="717"/>
      <c r="F12" s="717"/>
      <c r="G12" s="717"/>
      <c r="H12" s="717"/>
      <c r="I12" s="717"/>
      <c r="J12" s="717"/>
      <c r="K12" s="717"/>
      <c r="L12" s="717"/>
      <c r="M12" s="717"/>
      <c r="N12" s="717"/>
      <c r="O12" s="718"/>
      <c r="P12" s="719"/>
      <c r="Q12" s="709"/>
      <c r="R12" s="710"/>
      <c r="S12" s="710"/>
      <c r="T12" s="710"/>
      <c r="U12" s="710"/>
      <c r="V12" s="710"/>
      <c r="W12" s="710"/>
    </row>
    <row r="13" spans="1:23" s="711" customFormat="1" ht="148.5" customHeight="1">
      <c r="A13" s="33" t="s">
        <v>55</v>
      </c>
      <c r="B13" s="244" t="s">
        <v>1897</v>
      </c>
      <c r="C13" s="134" t="s">
        <v>1898</v>
      </c>
      <c r="D13" s="510" t="s">
        <v>1899</v>
      </c>
      <c r="E13" s="510" t="s">
        <v>134</v>
      </c>
      <c r="F13" s="582" t="s">
        <v>29</v>
      </c>
      <c r="G13" s="134" t="s">
        <v>1900</v>
      </c>
      <c r="H13" s="183">
        <v>700</v>
      </c>
      <c r="I13" s="582">
        <v>1000</v>
      </c>
      <c r="J13" s="582" t="s">
        <v>136</v>
      </c>
      <c r="K13" s="510" t="s">
        <v>137</v>
      </c>
      <c r="L13" s="714">
        <v>0.7</v>
      </c>
      <c r="M13" s="510" t="s">
        <v>1901</v>
      </c>
      <c r="N13" s="510" t="s">
        <v>1902</v>
      </c>
      <c r="O13" s="510">
        <v>0</v>
      </c>
      <c r="P13" s="583" t="s">
        <v>140</v>
      </c>
      <c r="Q13" s="709"/>
      <c r="R13" s="710"/>
      <c r="S13" s="710"/>
      <c r="T13" s="710"/>
      <c r="U13" s="710"/>
      <c r="V13" s="710"/>
      <c r="W13" s="710"/>
    </row>
    <row r="14" spans="1:23" s="711" customFormat="1" ht="112.5" customHeight="1">
      <c r="A14" s="33" t="s">
        <v>64</v>
      </c>
      <c r="B14" s="244" t="s">
        <v>1903</v>
      </c>
      <c r="C14" s="510" t="s">
        <v>1904</v>
      </c>
      <c r="D14" s="510" t="s">
        <v>1905</v>
      </c>
      <c r="E14" s="510" t="s">
        <v>134</v>
      </c>
      <c r="F14" s="582" t="s">
        <v>29</v>
      </c>
      <c r="G14" s="510" t="s">
        <v>1906</v>
      </c>
      <c r="H14" s="582">
        <v>140</v>
      </c>
      <c r="I14" s="582">
        <v>140</v>
      </c>
      <c r="J14" s="582" t="s">
        <v>136</v>
      </c>
      <c r="K14" s="510" t="s">
        <v>137</v>
      </c>
      <c r="L14" s="714">
        <v>1</v>
      </c>
      <c r="M14" s="510" t="s">
        <v>1907</v>
      </c>
      <c r="N14" s="510" t="s">
        <v>1908</v>
      </c>
      <c r="O14" s="510">
        <v>0</v>
      </c>
      <c r="P14" s="583" t="s">
        <v>140</v>
      </c>
      <c r="Q14" s="709"/>
      <c r="R14" s="710"/>
      <c r="S14" s="710"/>
      <c r="T14" s="710"/>
      <c r="U14" s="710"/>
      <c r="V14" s="710"/>
      <c r="W14" s="710"/>
    </row>
    <row r="15" spans="1:23" s="722" customFormat="1" ht="86.25" customHeight="1">
      <c r="A15" s="33" t="s">
        <v>69</v>
      </c>
      <c r="B15" s="244" t="s">
        <v>1909</v>
      </c>
      <c r="C15" s="510" t="s">
        <v>1910</v>
      </c>
      <c r="D15" s="510" t="s">
        <v>1911</v>
      </c>
      <c r="E15" s="510" t="s">
        <v>134</v>
      </c>
      <c r="F15" s="510" t="s">
        <v>29</v>
      </c>
      <c r="G15" s="510" t="s">
        <v>1912</v>
      </c>
      <c r="H15" s="510">
        <v>130</v>
      </c>
      <c r="I15" s="510">
        <v>130</v>
      </c>
      <c r="J15" s="510" t="s">
        <v>136</v>
      </c>
      <c r="K15" s="510" t="s">
        <v>137</v>
      </c>
      <c r="L15" s="713">
        <v>1</v>
      </c>
      <c r="M15" s="510" t="s">
        <v>1913</v>
      </c>
      <c r="N15" s="510" t="s">
        <v>1914</v>
      </c>
      <c r="O15" s="510">
        <v>0</v>
      </c>
      <c r="P15" s="583" t="s">
        <v>140</v>
      </c>
      <c r="Q15" s="720"/>
      <c r="R15" s="721"/>
      <c r="S15" s="721"/>
      <c r="T15" s="721"/>
      <c r="U15" s="721"/>
      <c r="V15" s="721"/>
      <c r="W15" s="721"/>
    </row>
    <row r="16" spans="1:23" s="722" customFormat="1" ht="86.25" customHeight="1" thickBot="1">
      <c r="A16" s="16" t="s">
        <v>158</v>
      </c>
      <c r="B16" s="170" t="s">
        <v>1915</v>
      </c>
      <c r="C16" s="585" t="s">
        <v>1916</v>
      </c>
      <c r="D16" s="585" t="s">
        <v>1917</v>
      </c>
      <c r="E16" s="585" t="s">
        <v>134</v>
      </c>
      <c r="F16" s="585" t="s">
        <v>29</v>
      </c>
      <c r="G16" s="585" t="s">
        <v>1918</v>
      </c>
      <c r="H16" s="585">
        <v>362</v>
      </c>
      <c r="I16" s="585">
        <v>362</v>
      </c>
      <c r="J16" s="585" t="s">
        <v>136</v>
      </c>
      <c r="K16" s="585" t="s">
        <v>137</v>
      </c>
      <c r="L16" s="716">
        <v>1</v>
      </c>
      <c r="M16" s="585" t="s">
        <v>1919</v>
      </c>
      <c r="N16" s="585" t="s">
        <v>1920</v>
      </c>
      <c r="O16" s="585">
        <v>0</v>
      </c>
      <c r="P16" s="586" t="s">
        <v>140</v>
      </c>
      <c r="Q16" s="720"/>
      <c r="R16" s="721"/>
      <c r="S16" s="721"/>
      <c r="T16" s="721"/>
      <c r="U16" s="721"/>
      <c r="V16" s="721"/>
      <c r="W16" s="721"/>
    </row>
    <row r="17" spans="1:23" ht="23.25" hidden="1" customHeight="1" thickBot="1">
      <c r="A17" s="1665" t="s">
        <v>1921</v>
      </c>
      <c r="B17" s="1666"/>
      <c r="C17" s="1666"/>
      <c r="D17" s="1666"/>
      <c r="E17" s="1666"/>
      <c r="F17" s="1666"/>
      <c r="G17" s="1667"/>
      <c r="H17" s="1667"/>
      <c r="I17" s="1667"/>
      <c r="J17" s="1667"/>
      <c r="K17" s="1667"/>
      <c r="L17" s="1667"/>
      <c r="M17" s="1667"/>
      <c r="N17" s="1667"/>
      <c r="O17" s="1667"/>
      <c r="P17" s="1668"/>
      <c r="Q17" s="2"/>
      <c r="R17" s="3"/>
      <c r="S17" s="3"/>
      <c r="T17" s="3"/>
      <c r="U17" s="3"/>
      <c r="V17" s="3"/>
      <c r="W17" s="3"/>
    </row>
    <row r="18" spans="1:23" ht="102.75" hidden="1" customHeight="1">
      <c r="A18" s="723" t="s">
        <v>382</v>
      </c>
      <c r="B18" s="43"/>
      <c r="C18" s="724"/>
      <c r="D18" s="43"/>
      <c r="E18" s="35"/>
      <c r="F18" s="35"/>
      <c r="G18" s="35"/>
      <c r="H18" s="64"/>
      <c r="I18" s="65"/>
      <c r="J18" s="35"/>
      <c r="K18" s="35"/>
      <c r="L18" s="66"/>
      <c r="M18" s="35"/>
      <c r="N18" s="43"/>
      <c r="O18" s="43"/>
      <c r="P18" s="40"/>
      <c r="Q18" s="153"/>
    </row>
    <row r="19" spans="1:23" ht="73.5" hidden="1" customHeight="1" thickBot="1">
      <c r="A19" s="725" t="s">
        <v>195</v>
      </c>
      <c r="B19" s="43"/>
      <c r="C19" s="726"/>
      <c r="D19" s="43"/>
      <c r="E19" s="43"/>
      <c r="F19" s="43"/>
      <c r="G19" s="45"/>
      <c r="H19" s="43"/>
      <c r="I19" s="43"/>
      <c r="J19" s="43"/>
      <c r="K19" s="43"/>
      <c r="L19" s="489"/>
      <c r="M19" s="489"/>
      <c r="N19" s="43"/>
      <c r="O19" s="43"/>
      <c r="P19" s="40"/>
      <c r="Q19" s="153"/>
    </row>
    <row r="20" spans="1:23" ht="23.25" hidden="1" customHeight="1" thickBot="1">
      <c r="A20" s="1669" t="s">
        <v>1922</v>
      </c>
      <c r="B20" s="1670"/>
      <c r="C20" s="1670"/>
      <c r="D20" s="1670"/>
      <c r="E20" s="1670"/>
      <c r="F20" s="1670"/>
      <c r="G20" s="1671"/>
      <c r="H20" s="1671"/>
      <c r="I20" s="1671"/>
      <c r="J20" s="1671"/>
      <c r="K20" s="1671"/>
      <c r="L20" s="1671"/>
      <c r="M20" s="1671"/>
      <c r="N20" s="1671"/>
      <c r="O20" s="1671"/>
      <c r="P20" s="1672"/>
      <c r="Q20" s="153"/>
    </row>
    <row r="21" spans="1:23" ht="95.25" hidden="1" customHeight="1" thickBot="1">
      <c r="A21" s="336" t="s">
        <v>201</v>
      </c>
      <c r="B21" s="133"/>
      <c r="C21" s="43"/>
      <c r="D21" s="35"/>
      <c r="E21" s="18"/>
      <c r="F21" s="18"/>
      <c r="G21" s="18"/>
      <c r="H21" s="42"/>
      <c r="I21" s="42"/>
      <c r="J21" s="18"/>
      <c r="K21" s="18"/>
      <c r="L21" s="76"/>
      <c r="M21" s="18"/>
      <c r="N21" s="475"/>
      <c r="O21" s="55"/>
      <c r="P21" s="56"/>
      <c r="Q21" s="153"/>
    </row>
    <row r="22" spans="1:23" ht="98.25" hidden="1" customHeight="1" thickBot="1">
      <c r="A22" s="171" t="s">
        <v>401</v>
      </c>
      <c r="B22" s="182"/>
      <c r="C22" s="55"/>
      <c r="D22" s="55"/>
      <c r="E22" s="55"/>
      <c r="F22" s="55"/>
      <c r="G22" s="55"/>
      <c r="H22" s="55"/>
      <c r="I22" s="55"/>
      <c r="J22" s="55"/>
      <c r="K22" s="55"/>
      <c r="L22" s="338"/>
      <c r="M22" s="338"/>
      <c r="N22" s="55"/>
      <c r="O22" s="55"/>
      <c r="P22" s="189"/>
      <c r="Q22" s="153"/>
    </row>
    <row r="23" spans="1:23" ht="30" hidden="1" customHeight="1"/>
    <row r="24" spans="1:23" ht="30" customHeight="1" thickBot="1"/>
    <row r="25" spans="1:23" ht="22.5" customHeight="1" thickBot="1">
      <c r="A25" s="1535" t="s">
        <v>75</v>
      </c>
      <c r="B25" s="1536"/>
      <c r="C25" s="1536"/>
      <c r="D25" s="1537"/>
      <c r="E25" s="1527" t="s">
        <v>76</v>
      </c>
      <c r="F25" s="1524" t="s">
        <v>77</v>
      </c>
      <c r="G25" s="1527" t="s">
        <v>78</v>
      </c>
      <c r="H25" s="1524" t="s">
        <v>79</v>
      </c>
      <c r="I25" s="1527" t="s">
        <v>80</v>
      </c>
      <c r="J25" s="1524" t="s">
        <v>81</v>
      </c>
      <c r="K25" s="1527" t="s">
        <v>82</v>
      </c>
      <c r="L25" s="1524" t="s">
        <v>79</v>
      </c>
      <c r="M25" s="1527" t="s">
        <v>83</v>
      </c>
      <c r="N25" s="1524" t="s">
        <v>84</v>
      </c>
      <c r="O25" s="1527" t="s">
        <v>85</v>
      </c>
      <c r="P25" s="1524" t="s">
        <v>86</v>
      </c>
      <c r="Q25" s="1527" t="s">
        <v>79</v>
      </c>
      <c r="R25" s="1524" t="s">
        <v>87</v>
      </c>
      <c r="S25" s="1527" t="s">
        <v>88</v>
      </c>
      <c r="T25" s="1524" t="s">
        <v>89</v>
      </c>
      <c r="U25" s="1527" t="s">
        <v>79</v>
      </c>
      <c r="V25" s="1524" t="s">
        <v>90</v>
      </c>
    </row>
    <row r="26" spans="1:23" ht="30" customHeight="1" thickBot="1">
      <c r="A26" s="77" t="s">
        <v>91</v>
      </c>
      <c r="B26" s="78" t="s">
        <v>92</v>
      </c>
      <c r="C26" s="79" t="s">
        <v>93</v>
      </c>
      <c r="D26" s="80" t="s">
        <v>94</v>
      </c>
      <c r="E26" s="1528"/>
      <c r="F26" s="1525"/>
      <c r="G26" s="1528"/>
      <c r="H26" s="1525"/>
      <c r="I26" s="1528"/>
      <c r="J26" s="1525"/>
      <c r="K26" s="1528"/>
      <c r="L26" s="1525"/>
      <c r="M26" s="1528"/>
      <c r="N26" s="1525"/>
      <c r="O26" s="1528"/>
      <c r="P26" s="1525"/>
      <c r="Q26" s="1528"/>
      <c r="R26" s="1525"/>
      <c r="S26" s="1528"/>
      <c r="T26" s="1525"/>
      <c r="U26" s="1528"/>
      <c r="V26" s="1525"/>
    </row>
    <row r="27" spans="1:23" ht="30" customHeight="1" thickBot="1">
      <c r="A27" s="1538"/>
      <c r="B27" s="1540" t="s">
        <v>95</v>
      </c>
      <c r="C27" s="1541"/>
      <c r="D27" s="1542"/>
      <c r="E27" s="1528"/>
      <c r="F27" s="1525"/>
      <c r="G27" s="1528"/>
      <c r="H27" s="1525"/>
      <c r="I27" s="1528"/>
      <c r="J27" s="1525"/>
      <c r="K27" s="1528"/>
      <c r="L27" s="1525"/>
      <c r="M27" s="1528"/>
      <c r="N27" s="1525"/>
      <c r="O27" s="1528"/>
      <c r="P27" s="1525"/>
      <c r="Q27" s="1528"/>
      <c r="R27" s="1525"/>
      <c r="S27" s="1528"/>
      <c r="T27" s="1525"/>
      <c r="U27" s="1528"/>
      <c r="V27" s="1525"/>
    </row>
    <row r="28" spans="1:23" ht="12" customHeight="1" thickBot="1">
      <c r="A28" s="1539"/>
      <c r="B28" s="81"/>
      <c r="C28" s="81"/>
      <c r="D28" s="1543"/>
      <c r="E28" s="1529"/>
      <c r="F28" s="1526"/>
      <c r="G28" s="1529"/>
      <c r="H28" s="1526"/>
      <c r="I28" s="1529"/>
      <c r="J28" s="1526"/>
      <c r="K28" s="1529"/>
      <c r="L28" s="1526"/>
      <c r="M28" s="1529"/>
      <c r="N28" s="1526"/>
      <c r="O28" s="1529"/>
      <c r="P28" s="1526"/>
      <c r="Q28" s="1529"/>
      <c r="R28" s="1526"/>
      <c r="S28" s="1529"/>
      <c r="T28" s="1526"/>
      <c r="U28" s="1529"/>
      <c r="V28" s="1526"/>
    </row>
    <row r="29" spans="1:23" ht="45.75" customHeight="1" thickBot="1">
      <c r="A29" s="82" t="s">
        <v>96</v>
      </c>
      <c r="B29" s="470" t="s">
        <v>97</v>
      </c>
      <c r="C29" s="82" t="s">
        <v>98</v>
      </c>
      <c r="D29" s="84" t="s">
        <v>99</v>
      </c>
      <c r="E29" s="1513" t="s">
        <v>100</v>
      </c>
      <c r="F29" s="1513"/>
      <c r="G29" s="1514"/>
      <c r="H29" s="85">
        <f>H30/H31</f>
        <v>1</v>
      </c>
      <c r="I29" s="1512" t="s">
        <v>100</v>
      </c>
      <c r="J29" s="1513"/>
      <c r="K29" s="1514"/>
      <c r="L29" s="85" t="e">
        <f>L30/L31</f>
        <v>#DIV/0!</v>
      </c>
      <c r="M29" s="86">
        <f>M30/M31</f>
        <v>1</v>
      </c>
      <c r="N29" s="1512" t="s">
        <v>100</v>
      </c>
      <c r="O29" s="1513"/>
      <c r="P29" s="1514"/>
      <c r="Q29" s="85" t="e">
        <f>Q30/Q31</f>
        <v>#DIV/0!</v>
      </c>
      <c r="R29" s="1512" t="s">
        <v>100</v>
      </c>
      <c r="S29" s="1513"/>
      <c r="T29" s="1514"/>
      <c r="U29" s="85" t="e">
        <f>U30/U31</f>
        <v>#DIV/0!</v>
      </c>
      <c r="V29" s="86">
        <f>V30/V31</f>
        <v>1</v>
      </c>
    </row>
    <row r="30" spans="1:23" ht="36.75" customHeight="1">
      <c r="A30" s="1555" t="str">
        <f>B7</f>
        <v>Los espacios deportivos han recibido equipamiento, rehabilitación y mantenimiento</v>
      </c>
      <c r="B30" s="1570" t="str">
        <f>B8</f>
        <v>Renovar la carpeta de pasto sintético en canchas de futbol de la UDDO</v>
      </c>
      <c r="C30" s="1563" t="str">
        <f>C8</f>
        <v>Porcentaje de canchas renovadas</v>
      </c>
      <c r="D30" s="158" t="s">
        <v>1923</v>
      </c>
      <c r="E30" s="348">
        <v>1</v>
      </c>
      <c r="F30" s="349"/>
      <c r="G30" s="350"/>
      <c r="H30" s="108">
        <f>SUM(E30:G30)</f>
        <v>1</v>
      </c>
      <c r="I30" s="348"/>
      <c r="J30" s="349"/>
      <c r="K30" s="350"/>
      <c r="L30" s="108">
        <f>SUM(I30:K30)</f>
        <v>0</v>
      </c>
      <c r="M30" s="109">
        <f>+H30+L30</f>
        <v>1</v>
      </c>
      <c r="N30" s="348"/>
      <c r="O30" s="349"/>
      <c r="P30" s="350"/>
      <c r="Q30" s="108">
        <f>SUM(N30:P30)</f>
        <v>0</v>
      </c>
      <c r="R30" s="105"/>
      <c r="S30" s="106"/>
      <c r="T30" s="107"/>
      <c r="U30" s="108">
        <f>SUM(R30:T30)</f>
        <v>0</v>
      </c>
      <c r="V30" s="109">
        <f>+H30+L30+Q30+U30</f>
        <v>1</v>
      </c>
    </row>
    <row r="31" spans="1:23" ht="39" customHeight="1" thickBot="1">
      <c r="A31" s="1556"/>
      <c r="B31" s="1571"/>
      <c r="C31" s="1564"/>
      <c r="D31" s="168" t="s">
        <v>1924</v>
      </c>
      <c r="E31" s="356">
        <v>1</v>
      </c>
      <c r="F31" s="357"/>
      <c r="G31" s="358"/>
      <c r="H31" s="112">
        <f>SUM(E31:G31)</f>
        <v>1</v>
      </c>
      <c r="I31" s="356"/>
      <c r="J31" s="357"/>
      <c r="K31" s="358"/>
      <c r="L31" s="112">
        <f>SUM(I31:K31)</f>
        <v>0</v>
      </c>
      <c r="M31" s="113">
        <f>+H31+L31</f>
        <v>1</v>
      </c>
      <c r="N31" s="356"/>
      <c r="O31" s="357"/>
      <c r="P31" s="358"/>
      <c r="Q31" s="112">
        <f>SUM(N31:P31)</f>
        <v>0</v>
      </c>
      <c r="R31" s="167"/>
      <c r="S31" s="166"/>
      <c r="T31" s="165"/>
      <c r="U31" s="112">
        <f>SUM(R31:T31)</f>
        <v>0</v>
      </c>
      <c r="V31" s="113">
        <f>+H31+L31+Q31+U31</f>
        <v>1</v>
      </c>
    </row>
    <row r="32" spans="1:23" ht="40.5" customHeight="1" thickBot="1">
      <c r="A32" s="1556"/>
      <c r="B32" s="474" t="s">
        <v>103</v>
      </c>
      <c r="C32" s="82" t="s">
        <v>98</v>
      </c>
      <c r="D32" s="101" t="s">
        <v>104</v>
      </c>
      <c r="E32" s="1502" t="s">
        <v>100</v>
      </c>
      <c r="F32" s="1502"/>
      <c r="G32" s="1503"/>
      <c r="H32" s="102">
        <f>H33/H34</f>
        <v>0.92307692307692313</v>
      </c>
      <c r="I32" s="1504" t="s">
        <v>100</v>
      </c>
      <c r="J32" s="1502"/>
      <c r="K32" s="1503"/>
      <c r="L32" s="102">
        <f>L33/L34</f>
        <v>0.51282051282051277</v>
      </c>
      <c r="M32" s="103">
        <f>M33/M34</f>
        <v>0.71794871794871795</v>
      </c>
      <c r="N32" s="1504" t="s">
        <v>100</v>
      </c>
      <c r="O32" s="1502"/>
      <c r="P32" s="1503"/>
      <c r="Q32" s="102">
        <f>Q33/Q34</f>
        <v>0.30769230769230771</v>
      </c>
      <c r="R32" s="1487" t="s">
        <v>100</v>
      </c>
      <c r="S32" s="1488"/>
      <c r="T32" s="1489"/>
      <c r="U32" s="102">
        <f>U33/U34</f>
        <v>0</v>
      </c>
      <c r="V32" s="103">
        <f>V33/V34</f>
        <v>0.4358974358974359</v>
      </c>
    </row>
    <row r="33" spans="1:22" ht="48" customHeight="1">
      <c r="A33" s="1556"/>
      <c r="B33" s="1498" t="str">
        <f>B9</f>
        <v>Rehabilitar y/o dar mantenimiento permanente a  los campos de futbol municipales y a los que se tienen en comodato</v>
      </c>
      <c r="C33" s="1498" t="str">
        <f>C9</f>
        <v xml:space="preserve">Porcentaje de servicios de mantenimiento aplicados a las canchas de futbol </v>
      </c>
      <c r="D33" s="158" t="s">
        <v>1925</v>
      </c>
      <c r="E33" s="348">
        <v>13</v>
      </c>
      <c r="F33" s="349">
        <v>13</v>
      </c>
      <c r="G33" s="350">
        <v>10</v>
      </c>
      <c r="H33" s="108">
        <f>SUM(E33:G33)</f>
        <v>36</v>
      </c>
      <c r="I33" s="348">
        <v>8</v>
      </c>
      <c r="J33" s="349">
        <v>6</v>
      </c>
      <c r="K33" s="350">
        <v>6</v>
      </c>
      <c r="L33" s="108">
        <f>SUM(I33:K33)</f>
        <v>20</v>
      </c>
      <c r="M33" s="109">
        <f>+H33+L33</f>
        <v>56</v>
      </c>
      <c r="N33" s="348">
        <v>6</v>
      </c>
      <c r="O33" s="349">
        <v>6</v>
      </c>
      <c r="P33" s="350"/>
      <c r="Q33" s="108">
        <f>SUM(N33:P33)</f>
        <v>12</v>
      </c>
      <c r="R33" s="105"/>
      <c r="S33" s="106"/>
      <c r="T33" s="107"/>
      <c r="U33" s="108">
        <f>SUM(R33:T33)</f>
        <v>0</v>
      </c>
      <c r="V33" s="109">
        <f>+H33+L33+Q33+U33</f>
        <v>68</v>
      </c>
    </row>
    <row r="34" spans="1:22" ht="48.75" customHeight="1" thickBot="1">
      <c r="A34" s="1556"/>
      <c r="B34" s="1499"/>
      <c r="C34" s="1499"/>
      <c r="D34" s="168" t="s">
        <v>1926</v>
      </c>
      <c r="E34" s="356">
        <v>13</v>
      </c>
      <c r="F34" s="357">
        <v>13</v>
      </c>
      <c r="G34" s="358">
        <v>13</v>
      </c>
      <c r="H34" s="112">
        <f>SUM(E34:G34)</f>
        <v>39</v>
      </c>
      <c r="I34" s="356">
        <v>13</v>
      </c>
      <c r="J34" s="357">
        <v>13</v>
      </c>
      <c r="K34" s="358">
        <v>13</v>
      </c>
      <c r="L34" s="112">
        <f>SUM(I34:K34)</f>
        <v>39</v>
      </c>
      <c r="M34" s="113">
        <f>+H34+L34</f>
        <v>78</v>
      </c>
      <c r="N34" s="356">
        <v>13</v>
      </c>
      <c r="O34" s="357">
        <v>13</v>
      </c>
      <c r="P34" s="358">
        <v>13</v>
      </c>
      <c r="Q34" s="112">
        <f>SUM(N34:P34)</f>
        <v>39</v>
      </c>
      <c r="R34" s="167">
        <v>13</v>
      </c>
      <c r="S34" s="166">
        <v>13</v>
      </c>
      <c r="T34" s="165">
        <v>13</v>
      </c>
      <c r="U34" s="112">
        <f>SUM(R34:T34)</f>
        <v>39</v>
      </c>
      <c r="V34" s="113">
        <f>+H34+L34+Q34+U34</f>
        <v>156</v>
      </c>
    </row>
    <row r="35" spans="1:22" ht="23.25" customHeight="1" thickBot="1">
      <c r="A35" s="1556"/>
      <c r="B35" s="474" t="s">
        <v>107</v>
      </c>
      <c r="C35" s="82" t="s">
        <v>98</v>
      </c>
      <c r="D35" s="101" t="s">
        <v>104</v>
      </c>
      <c r="E35" s="1502" t="s">
        <v>100</v>
      </c>
      <c r="F35" s="1502"/>
      <c r="G35" s="1503"/>
      <c r="H35" s="102" t="e">
        <f>H36/H37</f>
        <v>#DIV/0!</v>
      </c>
      <c r="I35" s="1504" t="s">
        <v>100</v>
      </c>
      <c r="J35" s="1502"/>
      <c r="K35" s="1503"/>
      <c r="L35" s="102">
        <f>L36/L37</f>
        <v>0</v>
      </c>
      <c r="M35" s="103">
        <f>M36/M37</f>
        <v>0</v>
      </c>
      <c r="N35" s="1504" t="s">
        <v>100</v>
      </c>
      <c r="O35" s="1502"/>
      <c r="P35" s="1503"/>
      <c r="Q35" s="102" t="e">
        <f>Q36/Q37</f>
        <v>#DIV/0!</v>
      </c>
      <c r="R35" s="1487" t="s">
        <v>100</v>
      </c>
      <c r="S35" s="1488"/>
      <c r="T35" s="1489"/>
      <c r="U35" s="102">
        <f>U36/U37</f>
        <v>0</v>
      </c>
      <c r="V35" s="103">
        <f>V36/V37</f>
        <v>0</v>
      </c>
    </row>
    <row r="36" spans="1:22" ht="33.75" customHeight="1">
      <c r="A36" s="1556"/>
      <c r="B36" s="1498" t="str">
        <f>B10</f>
        <v>Equipar las áreas de gimnasio  de unidades deportivas</v>
      </c>
      <c r="C36" s="1498" t="str">
        <f>C10</f>
        <v xml:space="preserve">Porcentaje de equipamientos para gimnasio adquiridos </v>
      </c>
      <c r="D36" s="390" t="s">
        <v>1927</v>
      </c>
      <c r="E36" s="348"/>
      <c r="F36" s="349"/>
      <c r="G36" s="350"/>
      <c r="H36" s="108">
        <f>SUM(E36:G36)</f>
        <v>0</v>
      </c>
      <c r="I36" s="348"/>
      <c r="J36" s="349"/>
      <c r="K36" s="350">
        <v>0</v>
      </c>
      <c r="L36" s="108">
        <f>SUM(I36:K36)</f>
        <v>0</v>
      </c>
      <c r="M36" s="109">
        <f>+H36+L36</f>
        <v>0</v>
      </c>
      <c r="N36" s="348"/>
      <c r="O36" s="349"/>
      <c r="P36" s="350"/>
      <c r="Q36" s="108">
        <f>SUM(N36:P36)</f>
        <v>0</v>
      </c>
      <c r="R36" s="105"/>
      <c r="S36" s="106"/>
      <c r="T36" s="107"/>
      <c r="U36" s="108">
        <f>SUM(R36:T36)</f>
        <v>0</v>
      </c>
      <c r="V36" s="109">
        <f>+H36+L36+Q36+U36</f>
        <v>0</v>
      </c>
    </row>
    <row r="37" spans="1:22" ht="34.5" customHeight="1" thickBot="1">
      <c r="A37" s="1556"/>
      <c r="B37" s="1499"/>
      <c r="C37" s="1499"/>
      <c r="D37" s="168" t="s">
        <v>1928</v>
      </c>
      <c r="E37" s="356"/>
      <c r="F37" s="357"/>
      <c r="G37" s="358"/>
      <c r="H37" s="112">
        <f>SUM(E37:G37)</f>
        <v>0</v>
      </c>
      <c r="I37" s="356"/>
      <c r="J37" s="357"/>
      <c r="K37" s="358">
        <v>1</v>
      </c>
      <c r="L37" s="112">
        <f>SUM(I37:K37)</f>
        <v>1</v>
      </c>
      <c r="M37" s="113">
        <f>+H37+L37</f>
        <v>1</v>
      </c>
      <c r="N37" s="356"/>
      <c r="O37" s="357"/>
      <c r="P37" s="358"/>
      <c r="Q37" s="112">
        <f>SUM(N37:P37)</f>
        <v>0</v>
      </c>
      <c r="R37" s="167"/>
      <c r="S37" s="166"/>
      <c r="T37" s="165">
        <v>1</v>
      </c>
      <c r="U37" s="112">
        <f>SUM(R37:T37)</f>
        <v>1</v>
      </c>
      <c r="V37" s="113">
        <f>+H37+L37+Q37+U37</f>
        <v>2</v>
      </c>
    </row>
    <row r="38" spans="1:22" ht="30" customHeight="1" thickBot="1">
      <c r="A38" s="1556"/>
      <c r="B38" s="474" t="s">
        <v>110</v>
      </c>
      <c r="C38" s="82" t="s">
        <v>98</v>
      </c>
      <c r="D38" s="101" t="s">
        <v>104</v>
      </c>
      <c r="E38" s="1502" t="s">
        <v>100</v>
      </c>
      <c r="F38" s="1502"/>
      <c r="G38" s="1503"/>
      <c r="H38" s="102">
        <f>H39/H40</f>
        <v>0.93243243243243246</v>
      </c>
      <c r="I38" s="1504" t="s">
        <v>100</v>
      </c>
      <c r="J38" s="1502"/>
      <c r="K38" s="1503"/>
      <c r="L38" s="102">
        <f>L39/L40</f>
        <v>0.64864864864864868</v>
      </c>
      <c r="M38" s="103">
        <f>M39/M40</f>
        <v>0.79054054054054057</v>
      </c>
      <c r="N38" s="1504" t="s">
        <v>100</v>
      </c>
      <c r="O38" s="1502"/>
      <c r="P38" s="1503"/>
      <c r="Q38" s="102">
        <f>Q39/Q40</f>
        <v>0.38961038961038963</v>
      </c>
      <c r="R38" s="1487" t="s">
        <v>100</v>
      </c>
      <c r="S38" s="1488"/>
      <c r="T38" s="1489"/>
      <c r="U38" s="102">
        <f>U39/U40</f>
        <v>0</v>
      </c>
      <c r="V38" s="103">
        <f>V39/V40</f>
        <v>0.48675496688741721</v>
      </c>
    </row>
    <row r="39" spans="1:22" ht="38.25" customHeight="1">
      <c r="A39" s="1556"/>
      <c r="B39" s="1498" t="str">
        <f>B11</f>
        <v>Dar mantenimiento y/o rehabilitación constante a las unidades deportivas de la cabecera municipal</v>
      </c>
      <c r="C39" s="1498" t="str">
        <f>C11</f>
        <v>Porcentaje de días que se aplica mantenimiento y/o rehabilitación</v>
      </c>
      <c r="D39" s="727" t="s">
        <v>1929</v>
      </c>
      <c r="E39" s="348">
        <v>25</v>
      </c>
      <c r="F39" s="349">
        <v>24</v>
      </c>
      <c r="G39" s="350">
        <v>20</v>
      </c>
      <c r="H39" s="108">
        <f>SUM(E39:G39)</f>
        <v>69</v>
      </c>
      <c r="I39" s="348">
        <v>18</v>
      </c>
      <c r="J39" s="349">
        <v>15</v>
      </c>
      <c r="K39" s="350">
        <v>15</v>
      </c>
      <c r="L39" s="108">
        <f>SUM(I39:K39)</f>
        <v>48</v>
      </c>
      <c r="M39" s="109">
        <f>+H39+L39</f>
        <v>117</v>
      </c>
      <c r="N39" s="348">
        <v>15</v>
      </c>
      <c r="O39" s="349">
        <v>15</v>
      </c>
      <c r="P39" s="350"/>
      <c r="Q39" s="108">
        <f>SUM(N39:P39)</f>
        <v>30</v>
      </c>
      <c r="R39" s="105"/>
      <c r="S39" s="106"/>
      <c r="T39" s="107"/>
      <c r="U39" s="108">
        <f>SUM(R39:T39)</f>
        <v>0</v>
      </c>
      <c r="V39" s="109">
        <f>+H39+L39+Q39+U39</f>
        <v>147</v>
      </c>
    </row>
    <row r="40" spans="1:22" ht="34.5" customHeight="1" thickBot="1">
      <c r="A40" s="1557"/>
      <c r="B40" s="1499"/>
      <c r="C40" s="1499"/>
      <c r="D40" s="168" t="s">
        <v>1930</v>
      </c>
      <c r="E40" s="356">
        <v>25</v>
      </c>
      <c r="F40" s="357">
        <v>24</v>
      </c>
      <c r="G40" s="358">
        <v>25</v>
      </c>
      <c r="H40" s="112">
        <f>SUM(E40:G40)</f>
        <v>74</v>
      </c>
      <c r="I40" s="356">
        <v>24</v>
      </c>
      <c r="J40" s="357">
        <v>24</v>
      </c>
      <c r="K40" s="358">
        <v>26</v>
      </c>
      <c r="L40" s="112">
        <f>SUM(I40:K40)</f>
        <v>74</v>
      </c>
      <c r="M40" s="113">
        <f>+H40+L40</f>
        <v>148</v>
      </c>
      <c r="N40" s="356">
        <v>27</v>
      </c>
      <c r="O40" s="357">
        <v>26</v>
      </c>
      <c r="P40" s="358">
        <v>24</v>
      </c>
      <c r="Q40" s="112">
        <f>SUM(N40:P40)</f>
        <v>77</v>
      </c>
      <c r="R40" s="167">
        <v>27</v>
      </c>
      <c r="S40" s="166">
        <v>24</v>
      </c>
      <c r="T40" s="165">
        <v>26</v>
      </c>
      <c r="U40" s="112">
        <f>SUM(R40:T40)</f>
        <v>77</v>
      </c>
      <c r="V40" s="113">
        <f>+H40+L40+Q40+U40</f>
        <v>302</v>
      </c>
    </row>
    <row r="41" spans="1:22" ht="36" customHeight="1" thickBot="1">
      <c r="A41" s="82" t="s">
        <v>113</v>
      </c>
      <c r="B41" s="470" t="s">
        <v>114</v>
      </c>
      <c r="C41" s="82" t="s">
        <v>98</v>
      </c>
      <c r="D41" s="101" t="s">
        <v>104</v>
      </c>
      <c r="E41" s="1502" t="s">
        <v>100</v>
      </c>
      <c r="F41" s="1502"/>
      <c r="G41" s="1503"/>
      <c r="H41" s="102">
        <f>H42/H43</f>
        <v>0.8</v>
      </c>
      <c r="I41" s="1504" t="s">
        <v>100</v>
      </c>
      <c r="J41" s="1502"/>
      <c r="K41" s="1503"/>
      <c r="L41" s="102">
        <f>L42/L43</f>
        <v>0</v>
      </c>
      <c r="M41" s="103">
        <f>M42/M43</f>
        <v>0.4</v>
      </c>
      <c r="N41" s="1504" t="s">
        <v>100</v>
      </c>
      <c r="O41" s="1502"/>
      <c r="P41" s="1503"/>
      <c r="Q41" s="102">
        <f>Q42/Q43</f>
        <v>0</v>
      </c>
      <c r="R41" s="1487" t="s">
        <v>100</v>
      </c>
      <c r="S41" s="1488"/>
      <c r="T41" s="1489"/>
      <c r="U41" s="102">
        <f>U42/U43</f>
        <v>0</v>
      </c>
      <c r="V41" s="103">
        <f>V42/V43</f>
        <v>0.2</v>
      </c>
    </row>
    <row r="42" spans="1:22" ht="48" customHeight="1">
      <c r="A42" s="1555" t="str">
        <f>B12</f>
        <v>Se ha brindado apoyo a deportistas arandenses</v>
      </c>
      <c r="B42" s="1570" t="str">
        <f>B13</f>
        <v>Gestionar material deportivo para apoyar y/o premiar torneos y ligas deportivas</v>
      </c>
      <c r="C42" s="1563" t="str">
        <f>C13</f>
        <v>Porcentaje de material deportivo gestionado</v>
      </c>
      <c r="D42" s="158" t="s">
        <v>1931</v>
      </c>
      <c r="E42" s="348"/>
      <c r="F42" s="349"/>
      <c r="G42" s="350">
        <v>200</v>
      </c>
      <c r="H42" s="108">
        <f>SUM(E42:G42)</f>
        <v>200</v>
      </c>
      <c r="I42" s="348"/>
      <c r="J42" s="349"/>
      <c r="K42" s="350">
        <v>0</v>
      </c>
      <c r="L42" s="108">
        <f>SUM(I42:K42)</f>
        <v>0</v>
      </c>
      <c r="M42" s="109">
        <f>+H42+L42</f>
        <v>200</v>
      </c>
      <c r="N42" s="348"/>
      <c r="O42" s="349"/>
      <c r="P42" s="350"/>
      <c r="Q42" s="108">
        <f>SUM(N42:P42)</f>
        <v>0</v>
      </c>
      <c r="R42" s="105"/>
      <c r="S42" s="106"/>
      <c r="T42" s="107"/>
      <c r="U42" s="108">
        <f>SUM(R42:T42)</f>
        <v>0</v>
      </c>
      <c r="V42" s="109">
        <f>+H42+L42+Q42+U42</f>
        <v>200</v>
      </c>
    </row>
    <row r="43" spans="1:22" ht="48" customHeight="1" thickBot="1">
      <c r="A43" s="1556"/>
      <c r="B43" s="1571"/>
      <c r="C43" s="1564"/>
      <c r="D43" s="168" t="s">
        <v>1932</v>
      </c>
      <c r="E43" s="356"/>
      <c r="F43" s="357"/>
      <c r="G43" s="358">
        <v>250</v>
      </c>
      <c r="H43" s="112">
        <f>SUM(E43:G43)</f>
        <v>250</v>
      </c>
      <c r="I43" s="356"/>
      <c r="J43" s="357"/>
      <c r="K43" s="358">
        <v>250</v>
      </c>
      <c r="L43" s="112">
        <f>SUM(I43:K43)</f>
        <v>250</v>
      </c>
      <c r="M43" s="113">
        <f>+H43+L43</f>
        <v>500</v>
      </c>
      <c r="N43" s="356"/>
      <c r="O43" s="357"/>
      <c r="P43" s="358">
        <v>250</v>
      </c>
      <c r="Q43" s="112">
        <f>SUM(N43:P43)</f>
        <v>250</v>
      </c>
      <c r="R43" s="167"/>
      <c r="S43" s="166"/>
      <c r="T43" s="165">
        <v>250</v>
      </c>
      <c r="U43" s="112">
        <f>SUM(R43:T43)</f>
        <v>250</v>
      </c>
      <c r="V43" s="113">
        <f>+H43+L43+Q43+U43</f>
        <v>1000</v>
      </c>
    </row>
    <row r="44" spans="1:22" ht="39.75" customHeight="1" thickBot="1">
      <c r="A44" s="1556"/>
      <c r="B44" s="470" t="s">
        <v>117</v>
      </c>
      <c r="C44" s="82" t="s">
        <v>98</v>
      </c>
      <c r="D44" s="101" t="s">
        <v>104</v>
      </c>
      <c r="E44" s="1502" t="s">
        <v>100</v>
      </c>
      <c r="F44" s="1502"/>
      <c r="G44" s="1503"/>
      <c r="H44" s="102">
        <f>H45/H46</f>
        <v>0.88235294117647056</v>
      </c>
      <c r="I44" s="1504" t="s">
        <v>100</v>
      </c>
      <c r="J44" s="1502"/>
      <c r="K44" s="1503"/>
      <c r="L44" s="102">
        <f>L45/L46</f>
        <v>0</v>
      </c>
      <c r="M44" s="103">
        <f>M45/M46</f>
        <v>0.42857142857142855</v>
      </c>
      <c r="N44" s="1504" t="s">
        <v>100</v>
      </c>
      <c r="O44" s="1502"/>
      <c r="P44" s="1503"/>
      <c r="Q44" s="102">
        <f>Q45/Q46</f>
        <v>0.19444444444444445</v>
      </c>
      <c r="R44" s="1487" t="s">
        <v>100</v>
      </c>
      <c r="S44" s="1488"/>
      <c r="T44" s="1489"/>
      <c r="U44" s="102">
        <f>U45/U46</f>
        <v>0</v>
      </c>
      <c r="V44" s="103">
        <f>V45/V46</f>
        <v>0.26428571428571429</v>
      </c>
    </row>
    <row r="45" spans="1:22" ht="39" customHeight="1">
      <c r="A45" s="1556"/>
      <c r="B45" s="1570" t="str">
        <f>B14</f>
        <v xml:space="preserve">Gestionar el apoyo de viáticos que solicitan los deportistas arandenses. </v>
      </c>
      <c r="C45" s="1563" t="str">
        <f>C14</f>
        <v xml:space="preserve">Porcentaje apoyos gestionados </v>
      </c>
      <c r="D45" s="158" t="s">
        <v>1933</v>
      </c>
      <c r="E45" s="348">
        <v>12</v>
      </c>
      <c r="F45" s="349">
        <v>10</v>
      </c>
      <c r="G45" s="350">
        <v>8</v>
      </c>
      <c r="H45" s="108">
        <f>SUM(E45:G45)</f>
        <v>30</v>
      </c>
      <c r="I45" s="348">
        <v>0</v>
      </c>
      <c r="J45" s="349">
        <v>0</v>
      </c>
      <c r="K45" s="350">
        <v>0</v>
      </c>
      <c r="L45" s="108">
        <f>SUM(I45:K45)</f>
        <v>0</v>
      </c>
      <c r="M45" s="109">
        <f>+H45+L45</f>
        <v>30</v>
      </c>
      <c r="N45" s="348">
        <v>3</v>
      </c>
      <c r="O45" s="349">
        <v>4</v>
      </c>
      <c r="P45" s="350"/>
      <c r="Q45" s="108">
        <f>SUM(N45:P45)</f>
        <v>7</v>
      </c>
      <c r="R45" s="105"/>
      <c r="S45" s="106"/>
      <c r="T45" s="107"/>
      <c r="U45" s="108">
        <f>SUM(R45:T45)</f>
        <v>0</v>
      </c>
      <c r="V45" s="109">
        <f>+H45+L45+Q45+U45</f>
        <v>37</v>
      </c>
    </row>
    <row r="46" spans="1:22" ht="48.75" customHeight="1" thickBot="1">
      <c r="A46" s="1556"/>
      <c r="B46" s="1571"/>
      <c r="C46" s="1564"/>
      <c r="D46" s="168" t="s">
        <v>1934</v>
      </c>
      <c r="E46" s="356">
        <v>12</v>
      </c>
      <c r="F46" s="357">
        <v>10</v>
      </c>
      <c r="G46" s="358">
        <v>12</v>
      </c>
      <c r="H46" s="112">
        <f>SUM(E46:G46)</f>
        <v>34</v>
      </c>
      <c r="I46" s="356">
        <v>12</v>
      </c>
      <c r="J46" s="357">
        <v>12</v>
      </c>
      <c r="K46" s="358">
        <v>12</v>
      </c>
      <c r="L46" s="112">
        <f>SUM(I46:K46)</f>
        <v>36</v>
      </c>
      <c r="M46" s="113">
        <f>+H46+L46</f>
        <v>70</v>
      </c>
      <c r="N46" s="356">
        <v>12</v>
      </c>
      <c r="O46" s="357">
        <v>12</v>
      </c>
      <c r="P46" s="358">
        <v>12</v>
      </c>
      <c r="Q46" s="112">
        <f>SUM(N46:P46)</f>
        <v>36</v>
      </c>
      <c r="R46" s="167">
        <v>12</v>
      </c>
      <c r="S46" s="166">
        <v>12</v>
      </c>
      <c r="T46" s="165">
        <v>10</v>
      </c>
      <c r="U46" s="112">
        <f>SUM(R46:T46)</f>
        <v>34</v>
      </c>
      <c r="V46" s="113">
        <f>+H46+L46+Q46+U46</f>
        <v>140</v>
      </c>
    </row>
    <row r="47" spans="1:22" ht="32.25" customHeight="1" thickBot="1">
      <c r="A47" s="1556"/>
      <c r="B47" s="470" t="s">
        <v>120</v>
      </c>
      <c r="C47" s="82" t="s">
        <v>98</v>
      </c>
      <c r="D47" s="101" t="s">
        <v>104</v>
      </c>
      <c r="E47" s="1502" t="s">
        <v>100</v>
      </c>
      <c r="F47" s="1502"/>
      <c r="G47" s="1503"/>
      <c r="H47" s="102" t="e">
        <f>H48/H49</f>
        <v>#DIV/0!</v>
      </c>
      <c r="I47" s="1504" t="s">
        <v>100</v>
      </c>
      <c r="J47" s="1502"/>
      <c r="K47" s="1503"/>
      <c r="L47" s="102" t="e">
        <f>L48/L49</f>
        <v>#DIV/0!</v>
      </c>
      <c r="M47" s="103" t="e">
        <f>M48/M49</f>
        <v>#DIV/0!</v>
      </c>
      <c r="N47" s="1504" t="s">
        <v>100</v>
      </c>
      <c r="O47" s="1502"/>
      <c r="P47" s="1503"/>
      <c r="Q47" s="102">
        <f>Q48/Q49</f>
        <v>0</v>
      </c>
      <c r="R47" s="1487" t="s">
        <v>100</v>
      </c>
      <c r="S47" s="1488"/>
      <c r="T47" s="1489"/>
      <c r="U47" s="102" t="e">
        <f>U48/U49</f>
        <v>#DIV/0!</v>
      </c>
      <c r="V47" s="103">
        <f>V48/V49</f>
        <v>7.6923076923076927E-3</v>
      </c>
    </row>
    <row r="48" spans="1:22" ht="34.5" customHeight="1">
      <c r="A48" s="1556"/>
      <c r="B48" s="1570" t="str">
        <f>B15</f>
        <v xml:space="preserve">Promover el deporte en los niños arandenses mediante los cursos de verano. </v>
      </c>
      <c r="C48" s="1563" t="str">
        <f>C15</f>
        <v xml:space="preserve">Porcentaje de niños inscritos en los cursos de verano </v>
      </c>
      <c r="D48" s="158" t="s">
        <v>1935</v>
      </c>
      <c r="E48" s="348"/>
      <c r="F48" s="349"/>
      <c r="G48" s="350"/>
      <c r="H48" s="108">
        <f>SUM(E48:G48)</f>
        <v>0</v>
      </c>
      <c r="I48" s="348"/>
      <c r="J48" s="349"/>
      <c r="K48" s="350"/>
      <c r="L48" s="108">
        <f>SUM(I48:K48)</f>
        <v>0</v>
      </c>
      <c r="M48" s="109">
        <f>+H48+L48</f>
        <v>0</v>
      </c>
      <c r="N48" s="348">
        <v>0</v>
      </c>
      <c r="O48" s="349"/>
      <c r="P48" s="350"/>
      <c r="Q48" s="108">
        <f>SUM(N48:P48)</f>
        <v>0</v>
      </c>
      <c r="R48" s="105"/>
      <c r="S48" s="106"/>
      <c r="T48" s="107">
        <v>1</v>
      </c>
      <c r="U48" s="108">
        <f>SUM(R48:T48)</f>
        <v>1</v>
      </c>
      <c r="V48" s="109">
        <f>+H48+L48+Q48+U48</f>
        <v>1</v>
      </c>
    </row>
    <row r="49" spans="1:22" ht="34.5" customHeight="1" thickBot="1">
      <c r="A49" s="1556"/>
      <c r="B49" s="1571"/>
      <c r="C49" s="1564"/>
      <c r="D49" s="168" t="s">
        <v>1936</v>
      </c>
      <c r="E49" s="356"/>
      <c r="F49" s="357"/>
      <c r="G49" s="358"/>
      <c r="H49" s="112">
        <f>SUM(E49:G49)</f>
        <v>0</v>
      </c>
      <c r="I49" s="356"/>
      <c r="J49" s="357"/>
      <c r="K49" s="358"/>
      <c r="L49" s="112">
        <f>SUM(I49:K49)</f>
        <v>0</v>
      </c>
      <c r="M49" s="113">
        <f>+H49+L49</f>
        <v>0</v>
      </c>
      <c r="N49" s="356">
        <v>130</v>
      </c>
      <c r="O49" s="357"/>
      <c r="P49" s="358"/>
      <c r="Q49" s="112">
        <f>SUM(N49:P49)</f>
        <v>130</v>
      </c>
      <c r="R49" s="167"/>
      <c r="S49" s="166"/>
      <c r="T49" s="165"/>
      <c r="U49" s="112">
        <f>SUM(R49:T49)</f>
        <v>0</v>
      </c>
      <c r="V49" s="113">
        <f>+H49+L49+Q49+U49</f>
        <v>130</v>
      </c>
    </row>
    <row r="50" spans="1:22" ht="29.25" customHeight="1" thickBot="1">
      <c r="A50" s="1556"/>
      <c r="B50" s="470" t="s">
        <v>215</v>
      </c>
      <c r="C50" s="82" t="s">
        <v>98</v>
      </c>
      <c r="D50" s="101" t="s">
        <v>104</v>
      </c>
      <c r="E50" s="1502" t="s">
        <v>100</v>
      </c>
      <c r="F50" s="1502"/>
      <c r="G50" s="1503"/>
      <c r="H50" s="102">
        <f>H51/H52</f>
        <v>0.87777777777777777</v>
      </c>
      <c r="I50" s="1504" t="s">
        <v>100</v>
      </c>
      <c r="J50" s="1502"/>
      <c r="K50" s="1503"/>
      <c r="L50" s="102">
        <f>L51/L52</f>
        <v>0</v>
      </c>
      <c r="M50" s="103">
        <f>M51/M52</f>
        <v>0.43888888888888888</v>
      </c>
      <c r="N50" s="1504" t="s">
        <v>100</v>
      </c>
      <c r="O50" s="1502"/>
      <c r="P50" s="1503"/>
      <c r="Q50" s="102">
        <f>Q51/Q52</f>
        <v>4.3956043956043959E-2</v>
      </c>
      <c r="R50" s="1487" t="s">
        <v>100</v>
      </c>
      <c r="S50" s="1488"/>
      <c r="T50" s="1489"/>
      <c r="U50" s="102">
        <f>U51/U52</f>
        <v>0</v>
      </c>
      <c r="V50" s="103">
        <f>V51/V52</f>
        <v>0.2292817679558011</v>
      </c>
    </row>
    <row r="51" spans="1:22" ht="32.25" customHeight="1">
      <c r="A51" s="1556"/>
      <c r="B51" s="1570" t="str">
        <f>B16</f>
        <v>Bridar atención y  servicio a la ciudadanía que requiera el uso de las instalaciones deportivas municipales</v>
      </c>
      <c r="C51" s="1563" t="str">
        <f>C16</f>
        <v>Porcentaje de días en servicio</v>
      </c>
      <c r="D51" s="158" t="s">
        <v>1937</v>
      </c>
      <c r="E51" s="348">
        <v>30</v>
      </c>
      <c r="F51" s="349">
        <v>29</v>
      </c>
      <c r="G51" s="350">
        <v>20</v>
      </c>
      <c r="H51" s="108">
        <f>SUM(E51:G51)</f>
        <v>79</v>
      </c>
      <c r="I51" s="348">
        <v>0</v>
      </c>
      <c r="J51" s="349">
        <v>0</v>
      </c>
      <c r="K51" s="350">
        <v>0</v>
      </c>
      <c r="L51" s="108">
        <f>SUM(I51:K51)</f>
        <v>0</v>
      </c>
      <c r="M51" s="109">
        <f>+H51+L51</f>
        <v>79</v>
      </c>
      <c r="N51" s="348">
        <v>0</v>
      </c>
      <c r="O51" s="349">
        <v>4</v>
      </c>
      <c r="P51" s="350"/>
      <c r="Q51" s="108">
        <f>SUM(N51:P51)</f>
        <v>4</v>
      </c>
      <c r="R51" s="105"/>
      <c r="S51" s="106"/>
      <c r="T51" s="107"/>
      <c r="U51" s="108">
        <f>SUM(R51:T51)</f>
        <v>0</v>
      </c>
      <c r="V51" s="109">
        <f>+H51+L51+Q51+U51</f>
        <v>83</v>
      </c>
    </row>
    <row r="52" spans="1:22" ht="32.25" customHeight="1" thickBot="1">
      <c r="A52" s="1557"/>
      <c r="B52" s="1571"/>
      <c r="C52" s="1564"/>
      <c r="D52" s="168" t="s">
        <v>1938</v>
      </c>
      <c r="E52" s="356">
        <v>30</v>
      </c>
      <c r="F52" s="357">
        <v>29</v>
      </c>
      <c r="G52" s="358">
        <v>31</v>
      </c>
      <c r="H52" s="112">
        <f>SUM(E52:G52)</f>
        <v>90</v>
      </c>
      <c r="I52" s="356">
        <v>30</v>
      </c>
      <c r="J52" s="357">
        <v>30</v>
      </c>
      <c r="K52" s="358">
        <v>30</v>
      </c>
      <c r="L52" s="112">
        <f>SUM(I52:K52)</f>
        <v>90</v>
      </c>
      <c r="M52" s="113">
        <f>+H52+L52</f>
        <v>180</v>
      </c>
      <c r="N52" s="356">
        <v>31</v>
      </c>
      <c r="O52" s="357">
        <v>31</v>
      </c>
      <c r="P52" s="358">
        <v>29</v>
      </c>
      <c r="Q52" s="112">
        <f>SUM(N52:P52)</f>
        <v>91</v>
      </c>
      <c r="R52" s="167">
        <v>31</v>
      </c>
      <c r="S52" s="166">
        <v>30</v>
      </c>
      <c r="T52" s="165">
        <v>30</v>
      </c>
      <c r="U52" s="112">
        <f>SUM(R52:T52)</f>
        <v>91</v>
      </c>
      <c r="V52" s="113">
        <f>+H52+L52+Q52+U52</f>
        <v>362</v>
      </c>
    </row>
    <row r="53" spans="1:22" ht="39.75" hidden="1" customHeight="1" thickBot="1">
      <c r="A53" s="82" t="s">
        <v>123</v>
      </c>
      <c r="B53" s="470" t="s">
        <v>219</v>
      </c>
      <c r="C53" s="82" t="s">
        <v>98</v>
      </c>
      <c r="D53" s="101" t="s">
        <v>104</v>
      </c>
      <c r="E53" s="1502" t="s">
        <v>100</v>
      </c>
      <c r="F53" s="1502"/>
      <c r="G53" s="1503"/>
      <c r="H53" s="102" t="e">
        <f>H54/H55</f>
        <v>#DIV/0!</v>
      </c>
      <c r="I53" s="1504" t="s">
        <v>100</v>
      </c>
      <c r="J53" s="1502"/>
      <c r="K53" s="1503"/>
      <c r="L53" s="102" t="e">
        <f>L54/L55</f>
        <v>#DIV/0!</v>
      </c>
      <c r="M53" s="103" t="e">
        <f>M54/M55</f>
        <v>#DIV/0!</v>
      </c>
      <c r="N53" s="1504" t="s">
        <v>100</v>
      </c>
      <c r="O53" s="1502"/>
      <c r="P53" s="1503"/>
      <c r="Q53" s="102" t="e">
        <f>Q54/Q55</f>
        <v>#DIV/0!</v>
      </c>
      <c r="R53" s="1487" t="s">
        <v>100</v>
      </c>
      <c r="S53" s="1488"/>
      <c r="T53" s="1489"/>
      <c r="U53" s="102" t="e">
        <f>U54/U55</f>
        <v>#DIV/0!</v>
      </c>
      <c r="V53" s="103" t="e">
        <f>V54/V55</f>
        <v>#DIV/0!</v>
      </c>
    </row>
    <row r="54" spans="1:22" ht="30" hidden="1" customHeight="1">
      <c r="A54" s="1673"/>
      <c r="B54" s="1570"/>
      <c r="C54" s="1563"/>
      <c r="D54" s="158"/>
      <c r="E54" s="348"/>
      <c r="F54" s="349"/>
      <c r="G54" s="350"/>
      <c r="H54" s="108">
        <f>SUM(E54:G54)</f>
        <v>0</v>
      </c>
      <c r="I54" s="348"/>
      <c r="J54" s="349"/>
      <c r="K54" s="350"/>
      <c r="L54" s="108">
        <f>SUM(I54:K54)</f>
        <v>0</v>
      </c>
      <c r="M54" s="109">
        <f>+H54+L54</f>
        <v>0</v>
      </c>
      <c r="N54" s="348"/>
      <c r="O54" s="349"/>
      <c r="P54" s="350"/>
      <c r="Q54" s="108">
        <f>SUM(N54:P54)</f>
        <v>0</v>
      </c>
      <c r="R54" s="105"/>
      <c r="S54" s="106"/>
      <c r="T54" s="107">
        <v>1</v>
      </c>
      <c r="U54" s="108">
        <f>SUM(R54:T54)</f>
        <v>1</v>
      </c>
      <c r="V54" s="109">
        <f>+H54+L54+Q54+U54</f>
        <v>1</v>
      </c>
    </row>
    <row r="55" spans="1:22" ht="30" hidden="1" customHeight="1" thickBot="1">
      <c r="A55" s="1674"/>
      <c r="B55" s="1571"/>
      <c r="C55" s="1564"/>
      <c r="D55" s="728"/>
      <c r="E55" s="929"/>
      <c r="F55" s="930"/>
      <c r="G55" s="931"/>
      <c r="H55" s="112">
        <f>SUM(E55:G55)</f>
        <v>0</v>
      </c>
      <c r="I55" s="929"/>
      <c r="J55" s="930"/>
      <c r="K55" s="931"/>
      <c r="L55" s="112">
        <f>SUM(I55:K55)</f>
        <v>0</v>
      </c>
      <c r="M55" s="113">
        <f>+H55+L55</f>
        <v>0</v>
      </c>
      <c r="N55" s="929"/>
      <c r="O55" s="930"/>
      <c r="P55" s="931"/>
      <c r="Q55" s="112">
        <f>SUM(N55:P55)</f>
        <v>0</v>
      </c>
      <c r="R55" s="729"/>
      <c r="S55" s="730"/>
      <c r="T55" s="731"/>
      <c r="U55" s="112">
        <f>SUM(R55:T55)</f>
        <v>0</v>
      </c>
      <c r="V55" s="113">
        <f>+H55+L55+Q55+U55</f>
        <v>0</v>
      </c>
    </row>
    <row r="56" spans="1:22" ht="30" hidden="1" customHeight="1" thickBot="1">
      <c r="A56" s="1674"/>
      <c r="B56" s="474" t="s">
        <v>223</v>
      </c>
      <c r="C56" s="82" t="s">
        <v>98</v>
      </c>
      <c r="D56" s="101" t="s">
        <v>104</v>
      </c>
      <c r="E56" s="1502" t="s">
        <v>100</v>
      </c>
      <c r="F56" s="1502"/>
      <c r="G56" s="1503"/>
      <c r="H56" s="102" t="e">
        <f>H57/H58</f>
        <v>#DIV/0!</v>
      </c>
      <c r="I56" s="1504" t="s">
        <v>100</v>
      </c>
      <c r="J56" s="1502"/>
      <c r="K56" s="1503"/>
      <c r="L56" s="102" t="e">
        <f>L57/L58</f>
        <v>#DIV/0!</v>
      </c>
      <c r="M56" s="103" t="e">
        <f>M57/M58</f>
        <v>#DIV/0!</v>
      </c>
      <c r="N56" s="1504" t="s">
        <v>100</v>
      </c>
      <c r="O56" s="1502"/>
      <c r="P56" s="1503"/>
      <c r="Q56" s="102" t="e">
        <f>Q57/Q58</f>
        <v>#DIV/0!</v>
      </c>
      <c r="R56" s="1487" t="s">
        <v>100</v>
      </c>
      <c r="S56" s="1488"/>
      <c r="T56" s="1489"/>
      <c r="U56" s="102" t="e">
        <f>U57/U58</f>
        <v>#DIV/0!</v>
      </c>
      <c r="V56" s="103" t="e">
        <f>V57/V58</f>
        <v>#DIV/0!</v>
      </c>
    </row>
    <row r="57" spans="1:22" ht="30" hidden="1" customHeight="1">
      <c r="A57" s="1674"/>
      <c r="B57" s="1570"/>
      <c r="C57" s="1563"/>
      <c r="D57" s="158"/>
      <c r="E57" s="348"/>
      <c r="F57" s="349"/>
      <c r="G57" s="350"/>
      <c r="H57" s="108">
        <f>SUM(E57:G57)</f>
        <v>0</v>
      </c>
      <c r="I57" s="348"/>
      <c r="J57" s="349"/>
      <c r="K57" s="350"/>
      <c r="L57" s="108">
        <f>SUM(I57:K57)</f>
        <v>0</v>
      </c>
      <c r="M57" s="109">
        <f>+H57+L57</f>
        <v>0</v>
      </c>
      <c r="N57" s="348"/>
      <c r="O57" s="349"/>
      <c r="P57" s="350"/>
      <c r="Q57" s="108">
        <f>SUM(N57:P57)</f>
        <v>0</v>
      </c>
      <c r="R57" s="105"/>
      <c r="S57" s="106"/>
      <c r="T57" s="107"/>
      <c r="U57" s="108">
        <f>SUM(R57:T57)</f>
        <v>0</v>
      </c>
      <c r="V57" s="109">
        <f>+H57+L57+Q57+U57</f>
        <v>0</v>
      </c>
    </row>
    <row r="58" spans="1:22" ht="33" hidden="1" customHeight="1" thickBot="1">
      <c r="A58" s="1675"/>
      <c r="B58" s="1571"/>
      <c r="C58" s="1564"/>
      <c r="D58" s="728"/>
      <c r="E58" s="929"/>
      <c r="F58" s="930"/>
      <c r="G58" s="931"/>
      <c r="H58" s="112">
        <f>SUM(E58:G58)</f>
        <v>0</v>
      </c>
      <c r="I58" s="929"/>
      <c r="J58" s="930"/>
      <c r="K58" s="931"/>
      <c r="L58" s="112">
        <f>SUM(I58:K58)</f>
        <v>0</v>
      </c>
      <c r="M58" s="113">
        <f>+H58+L58</f>
        <v>0</v>
      </c>
      <c r="N58" s="929"/>
      <c r="O58" s="930"/>
      <c r="P58" s="931"/>
      <c r="Q58" s="112">
        <f>SUM(N58:P58)</f>
        <v>0</v>
      </c>
      <c r="R58" s="729"/>
      <c r="S58" s="730"/>
      <c r="T58" s="731"/>
      <c r="U58" s="112">
        <f>SUM(R58:T58)</f>
        <v>0</v>
      </c>
      <c r="V58" s="113">
        <f>+H58+L58+Q58+U58</f>
        <v>0</v>
      </c>
    </row>
    <row r="59" spans="1:22" ht="34.5" hidden="1" customHeight="1" thickBot="1">
      <c r="A59" s="1500" t="s">
        <v>419</v>
      </c>
      <c r="B59" s="1501"/>
      <c r="C59" s="82" t="s">
        <v>98</v>
      </c>
      <c r="D59" s="101" t="s">
        <v>104</v>
      </c>
      <c r="E59" s="1502" t="s">
        <v>100</v>
      </c>
      <c r="F59" s="1502"/>
      <c r="G59" s="1503"/>
      <c r="H59" s="102" t="e">
        <f>H60/H61</f>
        <v>#DIV/0!</v>
      </c>
      <c r="I59" s="1504" t="s">
        <v>100</v>
      </c>
      <c r="J59" s="1502"/>
      <c r="K59" s="1503"/>
      <c r="L59" s="102" t="e">
        <f>L60/L61</f>
        <v>#DIV/0!</v>
      </c>
      <c r="M59" s="103" t="e">
        <f>M60/M61</f>
        <v>#DIV/0!</v>
      </c>
      <c r="N59" s="1504" t="s">
        <v>100</v>
      </c>
      <c r="O59" s="1502"/>
      <c r="P59" s="1503"/>
      <c r="Q59" s="102" t="e">
        <f>Q60/Q61</f>
        <v>#DIV/0!</v>
      </c>
      <c r="R59" s="1487" t="s">
        <v>100</v>
      </c>
      <c r="S59" s="1488"/>
      <c r="T59" s="1489"/>
      <c r="U59" s="102" t="e">
        <f>U60/U61</f>
        <v>#DIV/0!</v>
      </c>
      <c r="V59" s="103" t="e">
        <f>V60/V61</f>
        <v>#DIV/0!</v>
      </c>
    </row>
    <row r="60" spans="1:22" ht="32.25" hidden="1" customHeight="1">
      <c r="A60" s="1676"/>
      <c r="B60" s="1677"/>
      <c r="C60" s="1563"/>
      <c r="D60" s="158"/>
      <c r="E60" s="348"/>
      <c r="F60" s="349"/>
      <c r="G60" s="350">
        <v>1</v>
      </c>
      <c r="H60" s="108">
        <f>SUM(E60:G60)</f>
        <v>1</v>
      </c>
      <c r="I60" s="348"/>
      <c r="J60" s="349"/>
      <c r="K60" s="350"/>
      <c r="L60" s="108">
        <f>SUM(I60:K60)</f>
        <v>0</v>
      </c>
      <c r="M60" s="109">
        <f>+H60+L60</f>
        <v>1</v>
      </c>
      <c r="N60" s="348"/>
      <c r="O60" s="349"/>
      <c r="P60" s="350"/>
      <c r="Q60" s="108">
        <f>SUM(N60:P60)</f>
        <v>0</v>
      </c>
      <c r="R60" s="105"/>
      <c r="S60" s="106"/>
      <c r="T60" s="107"/>
      <c r="U60" s="108">
        <f>SUM(R60:T60)</f>
        <v>0</v>
      </c>
      <c r="V60" s="109">
        <f>+H60+L60+Q60+U60</f>
        <v>1</v>
      </c>
    </row>
    <row r="61" spans="1:22" ht="36" hidden="1" customHeight="1" thickBot="1">
      <c r="A61" s="1678"/>
      <c r="B61" s="1679"/>
      <c r="C61" s="1564"/>
      <c r="D61" s="728"/>
      <c r="E61" s="929"/>
      <c r="F61" s="930"/>
      <c r="G61" s="931"/>
      <c r="H61" s="112">
        <f>SUM(E61:G61)</f>
        <v>0</v>
      </c>
      <c r="I61" s="929"/>
      <c r="J61" s="930"/>
      <c r="K61" s="931"/>
      <c r="L61" s="112">
        <f>SUM(I61:K61)</f>
        <v>0</v>
      </c>
      <c r="M61" s="113">
        <f>+H61+L61</f>
        <v>0</v>
      </c>
      <c r="N61" s="929"/>
      <c r="O61" s="930"/>
      <c r="P61" s="931"/>
      <c r="Q61" s="112">
        <f>SUM(N61:P61)</f>
        <v>0</v>
      </c>
      <c r="R61" s="729"/>
      <c r="S61" s="730"/>
      <c r="T61" s="731"/>
      <c r="U61" s="112">
        <f>SUM(R61:T61)</f>
        <v>0</v>
      </c>
      <c r="V61" s="113">
        <f>+H61+L61+Q61+U61</f>
        <v>0</v>
      </c>
    </row>
    <row r="62" spans="1:22" ht="34.5" hidden="1" customHeight="1" thickBot="1">
      <c r="A62" s="1500" t="s">
        <v>234</v>
      </c>
      <c r="B62" s="1501"/>
      <c r="C62" s="82" t="s">
        <v>98</v>
      </c>
      <c r="D62" s="101" t="s">
        <v>104</v>
      </c>
      <c r="E62" s="1502" t="s">
        <v>100</v>
      </c>
      <c r="F62" s="1502"/>
      <c r="G62" s="1503"/>
      <c r="H62" s="102" t="e">
        <f>H63/H64</f>
        <v>#DIV/0!</v>
      </c>
      <c r="I62" s="1504" t="s">
        <v>100</v>
      </c>
      <c r="J62" s="1502"/>
      <c r="K62" s="1503"/>
      <c r="L62" s="102" t="e">
        <f>L63/L64</f>
        <v>#DIV/0!</v>
      </c>
      <c r="M62" s="103" t="e">
        <f>M63/M64</f>
        <v>#DIV/0!</v>
      </c>
      <c r="N62" s="1504" t="s">
        <v>100</v>
      </c>
      <c r="O62" s="1502"/>
      <c r="P62" s="1503"/>
      <c r="Q62" s="102" t="e">
        <f>Q63/Q64</f>
        <v>#DIV/0!</v>
      </c>
      <c r="R62" s="1487" t="s">
        <v>100</v>
      </c>
      <c r="S62" s="1488"/>
      <c r="T62" s="1489"/>
      <c r="U62" s="102" t="e">
        <f>U63/U64</f>
        <v>#DIV/0!</v>
      </c>
      <c r="V62" s="103" t="e">
        <f>V63/V64</f>
        <v>#DIV/0!</v>
      </c>
    </row>
    <row r="63" spans="1:22" ht="33.75" hidden="1" customHeight="1">
      <c r="A63" s="1676"/>
      <c r="B63" s="1677"/>
      <c r="C63" s="1563"/>
      <c r="D63" s="158"/>
      <c r="E63" s="348"/>
      <c r="F63" s="349"/>
      <c r="G63" s="350">
        <v>1</v>
      </c>
      <c r="H63" s="108">
        <f>SUM(E63:G63)</f>
        <v>1</v>
      </c>
      <c r="I63" s="348"/>
      <c r="J63" s="349"/>
      <c r="K63" s="350"/>
      <c r="L63" s="108">
        <f>SUM(I63:K63)</f>
        <v>0</v>
      </c>
      <c r="M63" s="109">
        <f>+H63+L63</f>
        <v>1</v>
      </c>
      <c r="N63" s="348"/>
      <c r="O63" s="349"/>
      <c r="P63" s="350"/>
      <c r="Q63" s="108">
        <f>SUM(N63:P63)</f>
        <v>0</v>
      </c>
      <c r="R63" s="105"/>
      <c r="S63" s="106"/>
      <c r="T63" s="107"/>
      <c r="U63" s="108">
        <f>SUM(R63:T63)</f>
        <v>0</v>
      </c>
      <c r="V63" s="109">
        <f>+H63+L63+Q63+U63</f>
        <v>1</v>
      </c>
    </row>
    <row r="64" spans="1:22" ht="41.25" hidden="1" customHeight="1" thickBot="1">
      <c r="A64" s="1678"/>
      <c r="B64" s="1679"/>
      <c r="C64" s="1564"/>
      <c r="D64" s="728"/>
      <c r="E64" s="929"/>
      <c r="F64" s="930"/>
      <c r="G64" s="931"/>
      <c r="H64" s="112">
        <f>SUM(E64:G64)</f>
        <v>0</v>
      </c>
      <c r="I64" s="929"/>
      <c r="J64" s="930"/>
      <c r="K64" s="931"/>
      <c r="L64" s="112">
        <f>SUM(I64:K64)</f>
        <v>0</v>
      </c>
      <c r="M64" s="113">
        <f>+H64+L64</f>
        <v>0</v>
      </c>
      <c r="N64" s="929"/>
      <c r="O64" s="930"/>
      <c r="P64" s="931"/>
      <c r="Q64" s="112">
        <f>SUM(N64:P64)</f>
        <v>0</v>
      </c>
      <c r="R64" s="729"/>
      <c r="S64" s="730"/>
      <c r="T64" s="731"/>
      <c r="U64" s="112">
        <f>SUM(R64:T64)</f>
        <v>0</v>
      </c>
      <c r="V64" s="113">
        <f>+H64+L64+Q64+U64</f>
        <v>0</v>
      </c>
    </row>
    <row r="65" spans="1:22" ht="34.5" hidden="1" customHeight="1" thickBot="1">
      <c r="A65" s="1500" t="s">
        <v>237</v>
      </c>
      <c r="B65" s="1501"/>
      <c r="C65" s="82" t="s">
        <v>98</v>
      </c>
      <c r="D65" s="101" t="s">
        <v>104</v>
      </c>
      <c r="E65" s="1502" t="s">
        <v>100</v>
      </c>
      <c r="F65" s="1502"/>
      <c r="G65" s="1503"/>
      <c r="H65" s="102" t="e">
        <f>H66/H67</f>
        <v>#DIV/0!</v>
      </c>
      <c r="I65" s="1504" t="s">
        <v>100</v>
      </c>
      <c r="J65" s="1502"/>
      <c r="K65" s="1503"/>
      <c r="L65" s="102" t="e">
        <f>L66/L67</f>
        <v>#DIV/0!</v>
      </c>
      <c r="M65" s="103" t="e">
        <f>M66/M67</f>
        <v>#DIV/0!</v>
      </c>
      <c r="N65" s="1504" t="s">
        <v>100</v>
      </c>
      <c r="O65" s="1502"/>
      <c r="P65" s="1503"/>
      <c r="Q65" s="102" t="e">
        <f>Q66/Q67</f>
        <v>#DIV/0!</v>
      </c>
      <c r="R65" s="1487" t="s">
        <v>100</v>
      </c>
      <c r="S65" s="1488"/>
      <c r="T65" s="1489"/>
      <c r="U65" s="102" t="e">
        <f>U66/U67</f>
        <v>#DIV/0!</v>
      </c>
      <c r="V65" s="103" t="e">
        <f>V66/V67</f>
        <v>#DIV/0!</v>
      </c>
    </row>
    <row r="66" spans="1:22" ht="33" hidden="1" customHeight="1">
      <c r="A66" s="1676"/>
      <c r="B66" s="1677"/>
      <c r="C66" s="1563"/>
      <c r="D66" s="158"/>
      <c r="E66" s="348"/>
      <c r="F66" s="349"/>
      <c r="G66" s="350"/>
      <c r="H66" s="108">
        <f>SUM(E66:G66)</f>
        <v>0</v>
      </c>
      <c r="I66" s="348"/>
      <c r="J66" s="349"/>
      <c r="K66" s="350"/>
      <c r="L66" s="108">
        <f>SUM(I66:K66)</f>
        <v>0</v>
      </c>
      <c r="M66" s="109">
        <f>+H66+L66</f>
        <v>0</v>
      </c>
      <c r="N66" s="348"/>
      <c r="O66" s="349"/>
      <c r="P66" s="350"/>
      <c r="Q66" s="108">
        <f>SUM(N66:P66)</f>
        <v>0</v>
      </c>
      <c r="R66" s="105"/>
      <c r="S66" s="106"/>
      <c r="T66" s="107">
        <v>1</v>
      </c>
      <c r="U66" s="108">
        <f>SUM(R66:T66)</f>
        <v>1</v>
      </c>
      <c r="V66" s="109">
        <f>+H66+L66+Q66+U66</f>
        <v>1</v>
      </c>
    </row>
    <row r="67" spans="1:22" ht="36.75" hidden="1" customHeight="1" thickBot="1">
      <c r="A67" s="1678"/>
      <c r="B67" s="1679"/>
      <c r="C67" s="1564"/>
      <c r="D67" s="728"/>
      <c r="E67" s="929"/>
      <c r="F67" s="930"/>
      <c r="G67" s="931"/>
      <c r="H67" s="112">
        <f>SUM(E67:G67)</f>
        <v>0</v>
      </c>
      <c r="I67" s="929"/>
      <c r="J67" s="930"/>
      <c r="K67" s="931"/>
      <c r="L67" s="112">
        <f>SUM(I67:K67)</f>
        <v>0</v>
      </c>
      <c r="M67" s="113">
        <f>+H67+L67</f>
        <v>0</v>
      </c>
      <c r="N67" s="929"/>
      <c r="O67" s="930"/>
      <c r="P67" s="931"/>
      <c r="Q67" s="112">
        <f>SUM(N67:P67)</f>
        <v>0</v>
      </c>
      <c r="R67" s="729"/>
      <c r="S67" s="730"/>
      <c r="T67" s="731"/>
      <c r="U67" s="112">
        <f>SUM(R67:T67)</f>
        <v>0</v>
      </c>
      <c r="V67" s="113">
        <f>+H67+L67+Q67+U67</f>
        <v>0</v>
      </c>
    </row>
    <row r="68" spans="1:22" ht="34.5" hidden="1" customHeight="1" thickBot="1">
      <c r="A68" s="1500" t="s">
        <v>241</v>
      </c>
      <c r="B68" s="1501"/>
      <c r="C68" s="82" t="s">
        <v>98</v>
      </c>
      <c r="D68" s="101" t="s">
        <v>104</v>
      </c>
      <c r="E68" s="1502" t="s">
        <v>100</v>
      </c>
      <c r="F68" s="1502"/>
      <c r="G68" s="1503"/>
      <c r="H68" s="102" t="e">
        <f>H69/H70</f>
        <v>#DIV/0!</v>
      </c>
      <c r="I68" s="1504" t="s">
        <v>100</v>
      </c>
      <c r="J68" s="1502"/>
      <c r="K68" s="1503"/>
      <c r="L68" s="102" t="e">
        <f>L69/L70</f>
        <v>#DIV/0!</v>
      </c>
      <c r="M68" s="103" t="e">
        <f>M69/M70</f>
        <v>#DIV/0!</v>
      </c>
      <c r="N68" s="1504" t="s">
        <v>100</v>
      </c>
      <c r="O68" s="1502"/>
      <c r="P68" s="1503"/>
      <c r="Q68" s="102" t="e">
        <f>Q69/Q70</f>
        <v>#DIV/0!</v>
      </c>
      <c r="R68" s="1487" t="s">
        <v>100</v>
      </c>
      <c r="S68" s="1488"/>
      <c r="T68" s="1489"/>
      <c r="U68" s="102" t="e">
        <f>U69/U70</f>
        <v>#DIV/0!</v>
      </c>
      <c r="V68" s="103" t="e">
        <f>V69/V70</f>
        <v>#DIV/0!</v>
      </c>
    </row>
    <row r="69" spans="1:22" ht="33.75" hidden="1" customHeight="1">
      <c r="A69" s="1676"/>
      <c r="B69" s="1677"/>
      <c r="C69" s="1563"/>
      <c r="D69" s="158"/>
      <c r="E69" s="348"/>
      <c r="F69" s="349"/>
      <c r="G69" s="350"/>
      <c r="H69" s="108">
        <f>SUM(E69:G69)</f>
        <v>0</v>
      </c>
      <c r="I69" s="348"/>
      <c r="J69" s="349"/>
      <c r="K69" s="350"/>
      <c r="L69" s="108">
        <f>SUM(I69:K69)</f>
        <v>0</v>
      </c>
      <c r="M69" s="109">
        <f>+H69+L69</f>
        <v>0</v>
      </c>
      <c r="N69" s="348"/>
      <c r="O69" s="349"/>
      <c r="P69" s="350"/>
      <c r="Q69" s="108">
        <f>SUM(N69:P69)</f>
        <v>0</v>
      </c>
      <c r="R69" s="105"/>
      <c r="S69" s="106"/>
      <c r="T69" s="107">
        <v>1</v>
      </c>
      <c r="U69" s="108">
        <f>SUM(R69:T69)</f>
        <v>1</v>
      </c>
      <c r="V69" s="109">
        <f>+H69+L69+Q69+U69</f>
        <v>1</v>
      </c>
    </row>
    <row r="70" spans="1:22" ht="36" hidden="1" customHeight="1" thickBot="1">
      <c r="A70" s="1678"/>
      <c r="B70" s="1679"/>
      <c r="C70" s="1564"/>
      <c r="D70" s="728"/>
      <c r="E70" s="929"/>
      <c r="F70" s="930"/>
      <c r="G70" s="931"/>
      <c r="H70" s="112">
        <f>SUM(E70:G70)</f>
        <v>0</v>
      </c>
      <c r="I70" s="929"/>
      <c r="J70" s="930"/>
      <c r="K70" s="931"/>
      <c r="L70" s="112">
        <f>SUM(I70:K70)</f>
        <v>0</v>
      </c>
      <c r="M70" s="113">
        <f>+H70+L70</f>
        <v>0</v>
      </c>
      <c r="N70" s="929"/>
      <c r="O70" s="930"/>
      <c r="P70" s="931"/>
      <c r="Q70" s="112">
        <f>SUM(N70:P70)</f>
        <v>0</v>
      </c>
      <c r="R70" s="729"/>
      <c r="S70" s="730"/>
      <c r="T70" s="731"/>
      <c r="U70" s="112">
        <f>SUM(R70:T70)</f>
        <v>0</v>
      </c>
      <c r="V70" s="113">
        <f>+H70+L70+Q70+U70</f>
        <v>0</v>
      </c>
    </row>
    <row r="71" spans="1:22" ht="34.5" hidden="1" customHeight="1" thickBot="1">
      <c r="A71" s="1500" t="s">
        <v>428</v>
      </c>
      <c r="B71" s="1501"/>
      <c r="C71" s="82" t="s">
        <v>98</v>
      </c>
      <c r="D71" s="101" t="s">
        <v>104</v>
      </c>
      <c r="E71" s="1502" t="s">
        <v>100</v>
      </c>
      <c r="F71" s="1502"/>
      <c r="G71" s="1503"/>
      <c r="H71" s="102" t="e">
        <f>H72/H73</f>
        <v>#DIV/0!</v>
      </c>
      <c r="I71" s="1504" t="s">
        <v>100</v>
      </c>
      <c r="J71" s="1502"/>
      <c r="K71" s="1503"/>
      <c r="L71" s="102" t="e">
        <f>L72/L73</f>
        <v>#DIV/0!</v>
      </c>
      <c r="M71" s="103" t="e">
        <f>M72/M73</f>
        <v>#DIV/0!</v>
      </c>
      <c r="N71" s="1504" t="s">
        <v>100</v>
      </c>
      <c r="O71" s="1502"/>
      <c r="P71" s="1503"/>
      <c r="Q71" s="102" t="e">
        <f>Q72/Q73</f>
        <v>#DIV/0!</v>
      </c>
      <c r="R71" s="1487" t="s">
        <v>100</v>
      </c>
      <c r="S71" s="1488"/>
      <c r="T71" s="1489"/>
      <c r="U71" s="102" t="e">
        <f>U72/U73</f>
        <v>#DIV/0!</v>
      </c>
      <c r="V71" s="103" t="e">
        <f>V72/V73</f>
        <v>#DIV/0!</v>
      </c>
    </row>
    <row r="72" spans="1:22" ht="33.75" hidden="1" customHeight="1">
      <c r="D72" s="158"/>
      <c r="E72" s="348"/>
      <c r="F72" s="349"/>
      <c r="G72" s="350"/>
      <c r="H72" s="108">
        <f>SUM(E72:G72)</f>
        <v>0</v>
      </c>
      <c r="I72" s="348"/>
      <c r="J72" s="349"/>
      <c r="K72" s="350"/>
      <c r="L72" s="108">
        <f>SUM(I72:K72)</f>
        <v>0</v>
      </c>
      <c r="M72" s="109">
        <f>+H72+L72</f>
        <v>0</v>
      </c>
      <c r="N72" s="348"/>
      <c r="O72" s="349"/>
      <c r="P72" s="350"/>
      <c r="Q72" s="108">
        <f>SUM(N72:P72)</f>
        <v>0</v>
      </c>
      <c r="R72" s="105"/>
      <c r="S72" s="106"/>
      <c r="T72" s="107">
        <v>1</v>
      </c>
      <c r="U72" s="108">
        <f>SUM(R72:T72)</f>
        <v>1</v>
      </c>
      <c r="V72" s="109">
        <f>+H72+L72+Q72+U72</f>
        <v>1</v>
      </c>
    </row>
    <row r="73" spans="1:22" ht="36" hidden="1" customHeight="1" thickBot="1">
      <c r="D73" s="728"/>
      <c r="E73" s="929"/>
      <c r="F73" s="930"/>
      <c r="G73" s="931"/>
      <c r="H73" s="112">
        <f>SUM(E73:G73)</f>
        <v>0</v>
      </c>
      <c r="I73" s="929"/>
      <c r="J73" s="930"/>
      <c r="K73" s="931"/>
      <c r="L73" s="112">
        <f>SUM(I73:K73)</f>
        <v>0</v>
      </c>
      <c r="M73" s="113">
        <f>+H73+L73</f>
        <v>0</v>
      </c>
      <c r="N73" s="929"/>
      <c r="O73" s="930"/>
      <c r="P73" s="931"/>
      <c r="Q73" s="112">
        <f>SUM(N73:P73)</f>
        <v>0</v>
      </c>
      <c r="R73" s="729"/>
      <c r="S73" s="730"/>
      <c r="T73" s="731"/>
      <c r="U73" s="112">
        <f>SUM(R73:T73)</f>
        <v>0</v>
      </c>
      <c r="V73" s="113">
        <f>+H73+L73+Q73+U73</f>
        <v>0</v>
      </c>
    </row>
    <row r="74" spans="1:22" ht="34.5" hidden="1" customHeight="1" thickBot="1">
      <c r="A74" s="1500" t="s">
        <v>1465</v>
      </c>
      <c r="B74" s="1501"/>
      <c r="C74" s="82" t="s">
        <v>98</v>
      </c>
      <c r="D74" s="101" t="s">
        <v>104</v>
      </c>
      <c r="E74" s="1502" t="s">
        <v>100</v>
      </c>
      <c r="F74" s="1502"/>
      <c r="G74" s="1503"/>
      <c r="H74" s="102" t="e">
        <f>H75/H76</f>
        <v>#DIV/0!</v>
      </c>
      <c r="I74" s="1504" t="s">
        <v>100</v>
      </c>
      <c r="J74" s="1502"/>
      <c r="K74" s="1503"/>
      <c r="L74" s="102" t="e">
        <f>L75/L76</f>
        <v>#DIV/0!</v>
      </c>
      <c r="M74" s="103" t="e">
        <f>M75/M76</f>
        <v>#DIV/0!</v>
      </c>
      <c r="N74" s="1504" t="s">
        <v>100</v>
      </c>
      <c r="O74" s="1502"/>
      <c r="P74" s="1503"/>
      <c r="Q74" s="102" t="e">
        <f>Q75/Q76</f>
        <v>#DIV/0!</v>
      </c>
      <c r="R74" s="1487" t="s">
        <v>100</v>
      </c>
      <c r="S74" s="1488"/>
      <c r="T74" s="1489"/>
      <c r="U74" s="102" t="e">
        <f>U75/U76</f>
        <v>#DIV/0!</v>
      </c>
      <c r="V74" s="103" t="e">
        <f>V75/V76</f>
        <v>#DIV/0!</v>
      </c>
    </row>
    <row r="75" spans="1:22" ht="33.75" hidden="1" customHeight="1">
      <c r="A75" s="1676"/>
      <c r="B75" s="1677"/>
      <c r="C75" s="1563"/>
      <c r="D75" s="158"/>
      <c r="E75" s="348"/>
      <c r="F75" s="349"/>
      <c r="G75" s="350"/>
      <c r="H75" s="108">
        <f>SUM(E75:G75)</f>
        <v>0</v>
      </c>
      <c r="I75" s="348"/>
      <c r="J75" s="349"/>
      <c r="K75" s="350"/>
      <c r="L75" s="108">
        <f>SUM(I75:K75)</f>
        <v>0</v>
      </c>
      <c r="M75" s="109">
        <f>+H75+L75</f>
        <v>0</v>
      </c>
      <c r="N75" s="348"/>
      <c r="O75" s="349"/>
      <c r="P75" s="350"/>
      <c r="Q75" s="108">
        <f>SUM(N75:P75)</f>
        <v>0</v>
      </c>
      <c r="R75" s="105"/>
      <c r="S75" s="106"/>
      <c r="T75" s="107">
        <v>1</v>
      </c>
      <c r="U75" s="108">
        <f>SUM(R75:T75)</f>
        <v>1</v>
      </c>
      <c r="V75" s="109">
        <f>+H75+L75+Q75+U75</f>
        <v>1</v>
      </c>
    </row>
    <row r="76" spans="1:22" ht="36" hidden="1" customHeight="1" thickBot="1">
      <c r="A76" s="1678"/>
      <c r="B76" s="1679"/>
      <c r="C76" s="1564"/>
      <c r="D76" s="728"/>
      <c r="E76" s="929"/>
      <c r="F76" s="930"/>
      <c r="G76" s="931"/>
      <c r="H76" s="112">
        <f>SUM(E76:G76)</f>
        <v>0</v>
      </c>
      <c r="I76" s="929"/>
      <c r="J76" s="930"/>
      <c r="K76" s="931"/>
      <c r="L76" s="112">
        <f>SUM(I76:K76)</f>
        <v>0</v>
      </c>
      <c r="M76" s="113">
        <f>+H76+L76</f>
        <v>0</v>
      </c>
      <c r="N76" s="929"/>
      <c r="O76" s="930"/>
      <c r="P76" s="931"/>
      <c r="Q76" s="112">
        <f>SUM(N76:P76)</f>
        <v>0</v>
      </c>
      <c r="R76" s="729"/>
      <c r="S76" s="730"/>
      <c r="T76" s="731"/>
      <c r="U76" s="112">
        <f>SUM(R76:T76)</f>
        <v>0</v>
      </c>
      <c r="V76" s="113">
        <f>+H76+L76+Q76+U76</f>
        <v>0</v>
      </c>
    </row>
    <row r="77" spans="1:22" ht="34.5" customHeight="1" thickBot="1">
      <c r="A77" s="1500" t="s">
        <v>123</v>
      </c>
      <c r="B77" s="1501"/>
      <c r="C77" s="82" t="s">
        <v>98</v>
      </c>
      <c r="D77" s="101" t="s">
        <v>104</v>
      </c>
      <c r="E77" s="1504" t="s">
        <v>100</v>
      </c>
      <c r="F77" s="1502"/>
      <c r="G77" s="1503"/>
      <c r="H77" s="102" t="e">
        <f>H78/H79</f>
        <v>#DIV/0!</v>
      </c>
      <c r="I77" s="1504" t="s">
        <v>100</v>
      </c>
      <c r="J77" s="1502"/>
      <c r="K77" s="1503"/>
      <c r="L77" s="102" t="e">
        <f>L78/L79</f>
        <v>#DIV/0!</v>
      </c>
      <c r="M77" s="103" t="e">
        <f>M78/M79</f>
        <v>#DIV/0!</v>
      </c>
      <c r="N77" s="1504" t="s">
        <v>100</v>
      </c>
      <c r="O77" s="1502"/>
      <c r="P77" s="1503"/>
      <c r="Q77" s="102" t="e">
        <f>Q78/Q79</f>
        <v>#DIV/0!</v>
      </c>
      <c r="R77" s="1487" t="s">
        <v>100</v>
      </c>
      <c r="S77" s="1488"/>
      <c r="T77" s="1489"/>
      <c r="U77" s="102" t="e">
        <f>U78/U79</f>
        <v>#DIV/0!</v>
      </c>
      <c r="V77" s="103" t="e">
        <f>V78/V79</f>
        <v>#DIV/0!</v>
      </c>
    </row>
    <row r="78" spans="1:22" ht="33.75" customHeight="1">
      <c r="A78" s="1490" t="s">
        <v>245</v>
      </c>
      <c r="B78" s="1491"/>
      <c r="C78" s="1680" t="s">
        <v>124</v>
      </c>
      <c r="D78" s="444" t="s">
        <v>125</v>
      </c>
      <c r="E78" s="348"/>
      <c r="F78" s="349"/>
      <c r="G78" s="350"/>
      <c r="H78" s="108">
        <f>SUM(E78:G78)</f>
        <v>0</v>
      </c>
      <c r="I78" s="348"/>
      <c r="J78" s="349"/>
      <c r="K78" s="350"/>
      <c r="L78" s="108">
        <f>SUM(I78:K78)</f>
        <v>0</v>
      </c>
      <c r="M78" s="109">
        <f>+H78+L78</f>
        <v>0</v>
      </c>
      <c r="N78" s="348"/>
      <c r="O78" s="349"/>
      <c r="P78" s="350"/>
      <c r="Q78" s="108">
        <f>SUM(N78:P78)</f>
        <v>0</v>
      </c>
      <c r="R78" s="105"/>
      <c r="S78" s="106"/>
      <c r="T78" s="107"/>
      <c r="U78" s="108">
        <f>SUM(R78:T78)</f>
        <v>0</v>
      </c>
      <c r="V78" s="109">
        <f>+H78+L78+Q78+U78</f>
        <v>0</v>
      </c>
    </row>
    <row r="79" spans="1:22" ht="32.25" customHeight="1" thickBot="1">
      <c r="A79" s="1492"/>
      <c r="B79" s="1493"/>
      <c r="C79" s="1681"/>
      <c r="D79" s="445" t="s">
        <v>126</v>
      </c>
      <c r="E79" s="356"/>
      <c r="F79" s="357"/>
      <c r="G79" s="358"/>
      <c r="H79" s="112">
        <f>SUM(E79:G79)</f>
        <v>0</v>
      </c>
      <c r="I79" s="356"/>
      <c r="J79" s="357"/>
      <c r="K79" s="358"/>
      <c r="L79" s="112">
        <f>SUM(I79:K79)</f>
        <v>0</v>
      </c>
      <c r="M79" s="113">
        <f>+H79+L79</f>
        <v>0</v>
      </c>
      <c r="N79" s="356"/>
      <c r="O79" s="357"/>
      <c r="P79" s="358"/>
      <c r="Q79" s="112">
        <f>SUM(N79:P79)</f>
        <v>0</v>
      </c>
      <c r="R79" s="115"/>
      <c r="S79" s="116"/>
      <c r="T79" s="117"/>
      <c r="U79" s="112">
        <f>SUM(R79:T79)</f>
        <v>0</v>
      </c>
      <c r="V79" s="113">
        <f>+H79+L79+Q79+U79</f>
        <v>0</v>
      </c>
    </row>
    <row r="88" spans="3:3">
      <c r="C88" t="s">
        <v>331</v>
      </c>
    </row>
  </sheetData>
  <protectedRanges>
    <protectedRange sqref="R78:T78" name="Rango9"/>
    <protectedRange sqref="R51:T51" name="Rango8"/>
    <protectedRange sqref="R48:T48" name="Rango7"/>
    <protectedRange sqref="R45:T45" name="Rango6"/>
    <protectedRange sqref="R42:T42" name="Rango5"/>
    <protectedRange sqref="R39:T39" name="Rango4"/>
    <protectedRange sqref="R36:T36" name="Rango3"/>
    <protectedRange sqref="R33:S33 S33:T33 S33" name="Rango2"/>
    <protectedRange sqref="R30:T30" name="Rango1"/>
    <protectedRange sqref="E78:G78" name="Rango9_1"/>
    <protectedRange sqref="E51:G51" name="Rango8_1"/>
    <protectedRange sqref="E48:G48" name="Rango7_1"/>
    <protectedRange sqref="E45:G45" name="Rango6_1"/>
    <protectedRange sqref="E42:G42" name="Rango5_1"/>
    <protectedRange sqref="E39:G39" name="Rango4_1"/>
    <protectedRange sqref="E36:G36" name="Rango3_1"/>
    <protectedRange sqref="E33:G33" name="Rango2_1"/>
    <protectedRange sqref="E30:G30" name="Rango1_1"/>
    <protectedRange sqref="I78:K78" name="Rango9_4"/>
    <protectedRange sqref="I51:K51" name="Rango8_4"/>
    <protectedRange sqref="I48:K48" name="Rango7_4"/>
    <protectedRange sqref="I45:K45" name="Rango6_4"/>
    <protectedRange sqref="I42:K42" name="Rango5_4"/>
    <protectedRange sqref="I39:K39" name="Rango4_4"/>
    <protectedRange sqref="I36:K36" name="Rango3_4"/>
    <protectedRange sqref="I33:K33" name="Rango2_4"/>
    <protectedRange sqref="I30:K30" name="Rango1_4"/>
    <protectedRange sqref="N78:P78" name="Rango9_3"/>
    <protectedRange sqref="N51:P51" name="Rango8_3"/>
    <protectedRange sqref="N48:P48" name="Rango7_3"/>
    <protectedRange sqref="N45:P45" name="Rango6_3"/>
    <protectedRange sqref="N42:P42" name="Rango5_3"/>
    <protectedRange sqref="N39:P39" name="Rango4_3"/>
    <protectedRange sqref="N36:P36" name="Rango3_3"/>
    <protectedRange sqref="N33:P33" name="Rango2_3"/>
    <protectedRange sqref="N30:P30" name="Rango1_3"/>
  </protectedRanges>
  <mergeCells count="137">
    <mergeCell ref="A77:B77"/>
    <mergeCell ref="E77:G77"/>
    <mergeCell ref="I77:K77"/>
    <mergeCell ref="N77:P77"/>
    <mergeCell ref="R77:T77"/>
    <mergeCell ref="A78:B79"/>
    <mergeCell ref="C78:C79"/>
    <mergeCell ref="A74:B74"/>
    <mergeCell ref="E74:G74"/>
    <mergeCell ref="I74:K74"/>
    <mergeCell ref="N74:P74"/>
    <mergeCell ref="R74:T74"/>
    <mergeCell ref="A75:B76"/>
    <mergeCell ref="C75:C76"/>
    <mergeCell ref="R68:T68"/>
    <mergeCell ref="A69:B70"/>
    <mergeCell ref="C69:C70"/>
    <mergeCell ref="A71:B71"/>
    <mergeCell ref="E71:G71"/>
    <mergeCell ref="I71:K71"/>
    <mergeCell ref="N71:P71"/>
    <mergeCell ref="R71:T71"/>
    <mergeCell ref="A66:B67"/>
    <mergeCell ref="C66:C67"/>
    <mergeCell ref="A68:B68"/>
    <mergeCell ref="E68:G68"/>
    <mergeCell ref="I68:K68"/>
    <mergeCell ref="N68:P68"/>
    <mergeCell ref="R62:T62"/>
    <mergeCell ref="A63:B64"/>
    <mergeCell ref="C63:C64"/>
    <mergeCell ref="A65:B65"/>
    <mergeCell ref="E65:G65"/>
    <mergeCell ref="I65:K65"/>
    <mergeCell ref="N65:P65"/>
    <mergeCell ref="R65:T65"/>
    <mergeCell ref="A60:B61"/>
    <mergeCell ref="C60:C61"/>
    <mergeCell ref="A62:B62"/>
    <mergeCell ref="E62:G62"/>
    <mergeCell ref="I62:K62"/>
    <mergeCell ref="N62:P62"/>
    <mergeCell ref="R56:T56"/>
    <mergeCell ref="B57:B58"/>
    <mergeCell ref="C57:C58"/>
    <mergeCell ref="A59:B59"/>
    <mergeCell ref="E59:G59"/>
    <mergeCell ref="I59:K59"/>
    <mergeCell ref="N59:P59"/>
    <mergeCell ref="R59:T59"/>
    <mergeCell ref="A54:A58"/>
    <mergeCell ref="B54:B55"/>
    <mergeCell ref="C54:C55"/>
    <mergeCell ref="E56:G56"/>
    <mergeCell ref="I56:K56"/>
    <mergeCell ref="N56:P56"/>
    <mergeCell ref="R50:T50"/>
    <mergeCell ref="B51:B52"/>
    <mergeCell ref="C51:C52"/>
    <mergeCell ref="E53:G53"/>
    <mergeCell ref="I53:K53"/>
    <mergeCell ref="N53:P53"/>
    <mergeCell ref="R53:T53"/>
    <mergeCell ref="R44:T44"/>
    <mergeCell ref="B45:B46"/>
    <mergeCell ref="C45:C46"/>
    <mergeCell ref="E47:G47"/>
    <mergeCell ref="I47:K47"/>
    <mergeCell ref="N47:P47"/>
    <mergeCell ref="R47:T47"/>
    <mergeCell ref="A42:A52"/>
    <mergeCell ref="B42:B43"/>
    <mergeCell ref="C42:C43"/>
    <mergeCell ref="E44:G44"/>
    <mergeCell ref="I44:K44"/>
    <mergeCell ref="N44:P44"/>
    <mergeCell ref="B48:B49"/>
    <mergeCell ref="C48:C49"/>
    <mergeCell ref="E50:G50"/>
    <mergeCell ref="I50:K50"/>
    <mergeCell ref="N50:P50"/>
    <mergeCell ref="R38:T38"/>
    <mergeCell ref="B39:B40"/>
    <mergeCell ref="C39:C40"/>
    <mergeCell ref="E41:G41"/>
    <mergeCell ref="I41:K41"/>
    <mergeCell ref="N41:P41"/>
    <mergeCell ref="R41:T41"/>
    <mergeCell ref="R32:T32"/>
    <mergeCell ref="B33:B34"/>
    <mergeCell ref="C33:C34"/>
    <mergeCell ref="E35:G35"/>
    <mergeCell ref="I35:K35"/>
    <mergeCell ref="N35:P35"/>
    <mergeCell ref="R35:T35"/>
    <mergeCell ref="A30:A40"/>
    <mergeCell ref="B30:B31"/>
    <mergeCell ref="C30:C31"/>
    <mergeCell ref="E32:G32"/>
    <mergeCell ref="I32:K32"/>
    <mergeCell ref="N32:P32"/>
    <mergeCell ref="B36:B37"/>
    <mergeCell ref="C36:C37"/>
    <mergeCell ref="E38:G38"/>
    <mergeCell ref="I38:K38"/>
    <mergeCell ref="N38:P38"/>
    <mergeCell ref="U25:U28"/>
    <mergeCell ref="V25:V28"/>
    <mergeCell ref="A27:A28"/>
    <mergeCell ref="B27:C27"/>
    <mergeCell ref="D27:D28"/>
    <mergeCell ref="E29:G29"/>
    <mergeCell ref="I29:K29"/>
    <mergeCell ref="N29:P29"/>
    <mergeCell ref="R29:T29"/>
    <mergeCell ref="O25:O28"/>
    <mergeCell ref="P25:P28"/>
    <mergeCell ref="Q25:Q28"/>
    <mergeCell ref="R25:R28"/>
    <mergeCell ref="S25:S28"/>
    <mergeCell ref="T25:T28"/>
    <mergeCell ref="I25:I28"/>
    <mergeCell ref="J25:J28"/>
    <mergeCell ref="K25:K28"/>
    <mergeCell ref="L25:L28"/>
    <mergeCell ref="M25:M28"/>
    <mergeCell ref="N25:N28"/>
    <mergeCell ref="A1:B1"/>
    <mergeCell ref="C1:P1"/>
    <mergeCell ref="A3:P3"/>
    <mergeCell ref="A17:P17"/>
    <mergeCell ref="A20:P20"/>
    <mergeCell ref="A25:D25"/>
    <mergeCell ref="E25:E28"/>
    <mergeCell ref="F25:F28"/>
    <mergeCell ref="G25:G28"/>
    <mergeCell ref="H25:H28"/>
  </mergeCells>
  <conditionalFormatting sqref="H29">
    <cfRule type="cellIs" dxfId="10175" priority="607" operator="greaterThan">
      <formula>1</formula>
    </cfRule>
    <cfRule type="cellIs" dxfId="10174" priority="608" operator="greaterThan">
      <formula>0.89</formula>
    </cfRule>
    <cfRule type="cellIs" dxfId="10173" priority="609" operator="greaterThan">
      <formula>0.69</formula>
    </cfRule>
    <cfRule type="cellIs" dxfId="10172" priority="610" operator="greaterThan">
      <formula>0.49</formula>
    </cfRule>
    <cfRule type="cellIs" dxfId="10171" priority="611" operator="greaterThan">
      <formula>0.29</formula>
    </cfRule>
    <cfRule type="cellIs" dxfId="10170" priority="612" operator="lessThan">
      <formula>0.29</formula>
    </cfRule>
  </conditionalFormatting>
  <conditionalFormatting sqref="L29">
    <cfRule type="cellIs" dxfId="10169" priority="601" operator="greaterThan">
      <formula>1</formula>
    </cfRule>
    <cfRule type="cellIs" dxfId="10168" priority="602" operator="greaterThan">
      <formula>0.89</formula>
    </cfRule>
    <cfRule type="cellIs" dxfId="10167" priority="603" operator="greaterThan">
      <formula>0.69</formula>
    </cfRule>
    <cfRule type="cellIs" dxfId="10166" priority="604" operator="greaterThan">
      <formula>0.49</formula>
    </cfRule>
    <cfRule type="cellIs" dxfId="10165" priority="605" operator="greaterThan">
      <formula>0.29</formula>
    </cfRule>
    <cfRule type="cellIs" dxfId="10164" priority="606" operator="lessThan">
      <formula>0.29</formula>
    </cfRule>
  </conditionalFormatting>
  <conditionalFormatting sqref="M29">
    <cfRule type="cellIs" dxfId="10163" priority="595" operator="greaterThan">
      <formula>1</formula>
    </cfRule>
    <cfRule type="cellIs" dxfId="10162" priority="596" operator="greaterThan">
      <formula>0.89</formula>
    </cfRule>
    <cfRule type="cellIs" dxfId="10161" priority="597" operator="greaterThan">
      <formula>0.69</formula>
    </cfRule>
    <cfRule type="cellIs" dxfId="10160" priority="598" operator="greaterThan">
      <formula>0.49</formula>
    </cfRule>
    <cfRule type="cellIs" dxfId="10159" priority="599" operator="greaterThan">
      <formula>0.29</formula>
    </cfRule>
    <cfRule type="cellIs" dxfId="10158" priority="600" operator="lessThan">
      <formula>0.29</formula>
    </cfRule>
  </conditionalFormatting>
  <conditionalFormatting sqref="Q29">
    <cfRule type="cellIs" dxfId="10157" priority="589" operator="greaterThan">
      <formula>1</formula>
    </cfRule>
    <cfRule type="cellIs" dxfId="10156" priority="590" operator="greaterThan">
      <formula>0.89</formula>
    </cfRule>
    <cfRule type="cellIs" dxfId="10155" priority="591" operator="greaterThan">
      <formula>0.69</formula>
    </cfRule>
    <cfRule type="cellIs" dxfId="10154" priority="592" operator="greaterThan">
      <formula>0.49</formula>
    </cfRule>
    <cfRule type="cellIs" dxfId="10153" priority="593" operator="greaterThan">
      <formula>0.29</formula>
    </cfRule>
    <cfRule type="cellIs" dxfId="10152" priority="594" operator="lessThan">
      <formula>0.29</formula>
    </cfRule>
  </conditionalFormatting>
  <conditionalFormatting sqref="U29">
    <cfRule type="cellIs" dxfId="10151" priority="583" operator="greaterThan">
      <formula>1</formula>
    </cfRule>
    <cfRule type="cellIs" dxfId="10150" priority="584" operator="greaterThan">
      <formula>0.89</formula>
    </cfRule>
    <cfRule type="cellIs" dxfId="10149" priority="585" operator="greaterThan">
      <formula>0.69</formula>
    </cfRule>
    <cfRule type="cellIs" dxfId="10148" priority="586" operator="greaterThan">
      <formula>0.49</formula>
    </cfRule>
    <cfRule type="cellIs" dxfId="10147" priority="587" operator="greaterThan">
      <formula>0.29</formula>
    </cfRule>
    <cfRule type="cellIs" dxfId="10146" priority="588" operator="lessThan">
      <formula>0.29</formula>
    </cfRule>
  </conditionalFormatting>
  <conditionalFormatting sqref="V29">
    <cfRule type="cellIs" dxfId="10145" priority="577" operator="greaterThan">
      <formula>1</formula>
    </cfRule>
    <cfRule type="cellIs" dxfId="10144" priority="578" operator="greaterThan">
      <formula>0.89</formula>
    </cfRule>
    <cfRule type="cellIs" dxfId="10143" priority="579" operator="greaterThan">
      <formula>0.69</formula>
    </cfRule>
    <cfRule type="cellIs" dxfId="10142" priority="580" operator="greaterThan">
      <formula>0.49</formula>
    </cfRule>
    <cfRule type="cellIs" dxfId="10141" priority="581" operator="greaterThan">
      <formula>0.29</formula>
    </cfRule>
    <cfRule type="cellIs" dxfId="10140" priority="582" operator="lessThan">
      <formula>0.29</formula>
    </cfRule>
  </conditionalFormatting>
  <conditionalFormatting sqref="V53">
    <cfRule type="cellIs" dxfId="10139" priority="433" operator="greaterThan">
      <formula>1</formula>
    </cfRule>
    <cfRule type="cellIs" dxfId="10138" priority="434" operator="greaterThan">
      <formula>0.89</formula>
    </cfRule>
    <cfRule type="cellIs" dxfId="10137" priority="435" operator="greaterThan">
      <formula>0.69</formula>
    </cfRule>
    <cfRule type="cellIs" dxfId="10136" priority="436" operator="greaterThan">
      <formula>0.49</formula>
    </cfRule>
    <cfRule type="cellIs" dxfId="10135" priority="437" operator="greaterThan">
      <formula>0.29</formula>
    </cfRule>
    <cfRule type="cellIs" dxfId="10134" priority="438" operator="lessThan">
      <formula>0.29</formula>
    </cfRule>
  </conditionalFormatting>
  <conditionalFormatting sqref="H32">
    <cfRule type="cellIs" dxfId="10133" priority="571" operator="greaterThan">
      <formula>1</formula>
    </cfRule>
    <cfRule type="cellIs" dxfId="10132" priority="572" operator="greaterThan">
      <formula>0.89</formula>
    </cfRule>
    <cfRule type="cellIs" dxfId="10131" priority="573" operator="greaterThan">
      <formula>0.69</formula>
    </cfRule>
    <cfRule type="cellIs" dxfId="10130" priority="574" operator="greaterThan">
      <formula>0.49</formula>
    </cfRule>
    <cfRule type="cellIs" dxfId="10129" priority="575" operator="greaterThan">
      <formula>0.29</formula>
    </cfRule>
    <cfRule type="cellIs" dxfId="10128" priority="576" operator="lessThan">
      <formula>0.29</formula>
    </cfRule>
  </conditionalFormatting>
  <conditionalFormatting sqref="L32">
    <cfRule type="cellIs" dxfId="10127" priority="565" operator="greaterThan">
      <formula>1</formula>
    </cfRule>
    <cfRule type="cellIs" dxfId="10126" priority="566" operator="greaterThan">
      <formula>0.89</formula>
    </cfRule>
    <cfRule type="cellIs" dxfId="10125" priority="567" operator="greaterThan">
      <formula>0.69</formula>
    </cfRule>
    <cfRule type="cellIs" dxfId="10124" priority="568" operator="greaterThan">
      <formula>0.49</formula>
    </cfRule>
    <cfRule type="cellIs" dxfId="10123" priority="569" operator="greaterThan">
      <formula>0.29</formula>
    </cfRule>
    <cfRule type="cellIs" dxfId="10122" priority="570" operator="lessThan">
      <formula>0.29</formula>
    </cfRule>
  </conditionalFormatting>
  <conditionalFormatting sqref="M32">
    <cfRule type="cellIs" dxfId="10121" priority="559" operator="greaterThan">
      <formula>1</formula>
    </cfRule>
    <cfRule type="cellIs" dxfId="10120" priority="560" operator="greaterThan">
      <formula>0.89</formula>
    </cfRule>
    <cfRule type="cellIs" dxfId="10119" priority="561" operator="greaterThan">
      <formula>0.69</formula>
    </cfRule>
    <cfRule type="cellIs" dxfId="10118" priority="562" operator="greaterThan">
      <formula>0.49</formula>
    </cfRule>
    <cfRule type="cellIs" dxfId="10117" priority="563" operator="greaterThan">
      <formula>0.29</formula>
    </cfRule>
    <cfRule type="cellIs" dxfId="10116" priority="564" operator="lessThan">
      <formula>0.29</formula>
    </cfRule>
  </conditionalFormatting>
  <conditionalFormatting sqref="Q32">
    <cfRule type="cellIs" dxfId="10115" priority="553" operator="greaterThan">
      <formula>1</formula>
    </cfRule>
    <cfRule type="cellIs" dxfId="10114" priority="554" operator="greaterThan">
      <formula>0.89</formula>
    </cfRule>
    <cfRule type="cellIs" dxfId="10113" priority="555" operator="greaterThan">
      <formula>0.69</formula>
    </cfRule>
    <cfRule type="cellIs" dxfId="10112" priority="556" operator="greaterThan">
      <formula>0.49</formula>
    </cfRule>
    <cfRule type="cellIs" dxfId="10111" priority="557" operator="greaterThan">
      <formula>0.29</formula>
    </cfRule>
    <cfRule type="cellIs" dxfId="10110" priority="558" operator="lessThan">
      <formula>0.29</formula>
    </cfRule>
  </conditionalFormatting>
  <conditionalFormatting sqref="U32">
    <cfRule type="cellIs" dxfId="10109" priority="547" operator="greaterThan">
      <formula>1</formula>
    </cfRule>
    <cfRule type="cellIs" dxfId="10108" priority="548" operator="greaterThan">
      <formula>0.89</formula>
    </cfRule>
    <cfRule type="cellIs" dxfId="10107" priority="549" operator="greaterThan">
      <formula>0.69</formula>
    </cfRule>
    <cfRule type="cellIs" dxfId="10106" priority="550" operator="greaterThan">
      <formula>0.49</formula>
    </cfRule>
    <cfRule type="cellIs" dxfId="10105" priority="551" operator="greaterThan">
      <formula>0.29</formula>
    </cfRule>
    <cfRule type="cellIs" dxfId="10104" priority="552" operator="lessThan">
      <formula>0.29</formula>
    </cfRule>
  </conditionalFormatting>
  <conditionalFormatting sqref="V32">
    <cfRule type="cellIs" dxfId="10103" priority="541" operator="greaterThan">
      <formula>1</formula>
    </cfRule>
    <cfRule type="cellIs" dxfId="10102" priority="542" operator="greaterThan">
      <formula>0.89</formula>
    </cfRule>
    <cfRule type="cellIs" dxfId="10101" priority="543" operator="greaterThan">
      <formula>0.69</formula>
    </cfRule>
    <cfRule type="cellIs" dxfId="10100" priority="544" operator="greaterThan">
      <formula>0.49</formula>
    </cfRule>
    <cfRule type="cellIs" dxfId="10099" priority="545" operator="greaterThan">
      <formula>0.29</formula>
    </cfRule>
    <cfRule type="cellIs" dxfId="10098" priority="546" operator="lessThan">
      <formula>0.29</formula>
    </cfRule>
  </conditionalFormatting>
  <conditionalFormatting sqref="H59">
    <cfRule type="cellIs" dxfId="10097" priority="391" operator="greaterThan">
      <formula>1</formula>
    </cfRule>
    <cfRule type="cellIs" dxfId="10096" priority="392" operator="greaterThan">
      <formula>0.89</formula>
    </cfRule>
    <cfRule type="cellIs" dxfId="10095" priority="393" operator="greaterThan">
      <formula>0.69</formula>
    </cfRule>
    <cfRule type="cellIs" dxfId="10094" priority="394" operator="greaterThan">
      <formula>0.49</formula>
    </cfRule>
    <cfRule type="cellIs" dxfId="10093" priority="395" operator="greaterThan">
      <formula>0.29</formula>
    </cfRule>
    <cfRule type="cellIs" dxfId="10092" priority="396" operator="lessThan">
      <formula>0.29</formula>
    </cfRule>
  </conditionalFormatting>
  <conditionalFormatting sqref="L59">
    <cfRule type="cellIs" dxfId="10091" priority="385" operator="greaterThan">
      <formula>1</formula>
    </cfRule>
    <cfRule type="cellIs" dxfId="10090" priority="386" operator="greaterThan">
      <formula>0.89</formula>
    </cfRule>
    <cfRule type="cellIs" dxfId="10089" priority="387" operator="greaterThan">
      <formula>0.69</formula>
    </cfRule>
    <cfRule type="cellIs" dxfId="10088" priority="388" operator="greaterThan">
      <formula>0.49</formula>
    </cfRule>
    <cfRule type="cellIs" dxfId="10087" priority="389" operator="greaterThan">
      <formula>0.29</formula>
    </cfRule>
    <cfRule type="cellIs" dxfId="10086" priority="390" operator="lessThan">
      <formula>0.29</formula>
    </cfRule>
  </conditionalFormatting>
  <conditionalFormatting sqref="M59">
    <cfRule type="cellIs" dxfId="10085" priority="379" operator="greaterThan">
      <formula>1</formula>
    </cfRule>
    <cfRule type="cellIs" dxfId="10084" priority="380" operator="greaterThan">
      <formula>0.89</formula>
    </cfRule>
    <cfRule type="cellIs" dxfId="10083" priority="381" operator="greaterThan">
      <formula>0.69</formula>
    </cfRule>
    <cfRule type="cellIs" dxfId="10082" priority="382" operator="greaterThan">
      <formula>0.49</formula>
    </cfRule>
    <cfRule type="cellIs" dxfId="10081" priority="383" operator="greaterThan">
      <formula>0.29</formula>
    </cfRule>
    <cfRule type="cellIs" dxfId="10080" priority="384" operator="lessThan">
      <formula>0.29</formula>
    </cfRule>
  </conditionalFormatting>
  <conditionalFormatting sqref="Q59">
    <cfRule type="cellIs" dxfId="10079" priority="373" operator="greaterThan">
      <formula>1</formula>
    </cfRule>
    <cfRule type="cellIs" dxfId="10078" priority="374" operator="greaterThan">
      <formula>0.89</formula>
    </cfRule>
    <cfRule type="cellIs" dxfId="10077" priority="375" operator="greaterThan">
      <formula>0.69</formula>
    </cfRule>
    <cfRule type="cellIs" dxfId="10076" priority="376" operator="greaterThan">
      <formula>0.49</formula>
    </cfRule>
    <cfRule type="cellIs" dxfId="10075" priority="377" operator="greaterThan">
      <formula>0.29</formula>
    </cfRule>
    <cfRule type="cellIs" dxfId="10074" priority="378" operator="lessThan">
      <formula>0.29</formula>
    </cfRule>
  </conditionalFormatting>
  <conditionalFormatting sqref="U59">
    <cfRule type="cellIs" dxfId="10073" priority="367" operator="greaterThan">
      <formula>1</formula>
    </cfRule>
    <cfRule type="cellIs" dxfId="10072" priority="368" operator="greaterThan">
      <formula>0.89</formula>
    </cfRule>
    <cfRule type="cellIs" dxfId="10071" priority="369" operator="greaterThan">
      <formula>0.69</formula>
    </cfRule>
    <cfRule type="cellIs" dxfId="10070" priority="370" operator="greaterThan">
      <formula>0.49</formula>
    </cfRule>
    <cfRule type="cellIs" dxfId="10069" priority="371" operator="greaterThan">
      <formula>0.29</formula>
    </cfRule>
    <cfRule type="cellIs" dxfId="10068" priority="372" operator="lessThan">
      <formula>0.29</formula>
    </cfRule>
  </conditionalFormatting>
  <conditionalFormatting sqref="V59">
    <cfRule type="cellIs" dxfId="10067" priority="361" operator="greaterThan">
      <formula>1</formula>
    </cfRule>
    <cfRule type="cellIs" dxfId="10066" priority="362" operator="greaterThan">
      <formula>0.89</formula>
    </cfRule>
    <cfRule type="cellIs" dxfId="10065" priority="363" operator="greaterThan">
      <formula>0.69</formula>
    </cfRule>
    <cfRule type="cellIs" dxfId="10064" priority="364" operator="greaterThan">
      <formula>0.49</formula>
    </cfRule>
    <cfRule type="cellIs" dxfId="10063" priority="365" operator="greaterThan">
      <formula>0.29</formula>
    </cfRule>
    <cfRule type="cellIs" dxfId="10062" priority="366" operator="lessThan">
      <formula>0.29</formula>
    </cfRule>
  </conditionalFormatting>
  <conditionalFormatting sqref="H41">
    <cfRule type="cellIs" dxfId="10061" priority="535" operator="greaterThan">
      <formula>1</formula>
    </cfRule>
    <cfRule type="cellIs" dxfId="10060" priority="536" operator="greaterThan">
      <formula>0.89</formula>
    </cfRule>
    <cfRule type="cellIs" dxfId="10059" priority="537" operator="greaterThan">
      <formula>0.69</formula>
    </cfRule>
    <cfRule type="cellIs" dxfId="10058" priority="538" operator="greaterThan">
      <formula>0.49</formula>
    </cfRule>
    <cfRule type="cellIs" dxfId="10057" priority="539" operator="greaterThan">
      <formula>0.29</formula>
    </cfRule>
    <cfRule type="cellIs" dxfId="10056" priority="540" operator="lessThan">
      <formula>0.29</formula>
    </cfRule>
  </conditionalFormatting>
  <conditionalFormatting sqref="L41">
    <cfRule type="cellIs" dxfId="10055" priority="529" operator="greaterThan">
      <formula>1</formula>
    </cfRule>
    <cfRule type="cellIs" dxfId="10054" priority="530" operator="greaterThan">
      <formula>0.89</formula>
    </cfRule>
    <cfRule type="cellIs" dxfId="10053" priority="531" operator="greaterThan">
      <formula>0.69</formula>
    </cfRule>
    <cfRule type="cellIs" dxfId="10052" priority="532" operator="greaterThan">
      <formula>0.49</formula>
    </cfRule>
    <cfRule type="cellIs" dxfId="10051" priority="533" operator="greaterThan">
      <formula>0.29</formula>
    </cfRule>
    <cfRule type="cellIs" dxfId="10050" priority="534" operator="lessThan">
      <formula>0.29</formula>
    </cfRule>
  </conditionalFormatting>
  <conditionalFormatting sqref="M41">
    <cfRule type="cellIs" dxfId="10049" priority="523" operator="greaterThan">
      <formula>1</formula>
    </cfRule>
    <cfRule type="cellIs" dxfId="10048" priority="524" operator="greaterThan">
      <formula>0.89</formula>
    </cfRule>
    <cfRule type="cellIs" dxfId="10047" priority="525" operator="greaterThan">
      <formula>0.69</formula>
    </cfRule>
    <cfRule type="cellIs" dxfId="10046" priority="526" operator="greaterThan">
      <formula>0.49</formula>
    </cfRule>
    <cfRule type="cellIs" dxfId="10045" priority="527" operator="greaterThan">
      <formula>0.29</formula>
    </cfRule>
    <cfRule type="cellIs" dxfId="10044" priority="528" operator="lessThan">
      <formula>0.29</formula>
    </cfRule>
  </conditionalFormatting>
  <conditionalFormatting sqref="Q41">
    <cfRule type="cellIs" dxfId="10043" priority="517" operator="greaterThan">
      <formula>1</formula>
    </cfRule>
    <cfRule type="cellIs" dxfId="10042" priority="518" operator="greaterThan">
      <formula>0.89</formula>
    </cfRule>
    <cfRule type="cellIs" dxfId="10041" priority="519" operator="greaterThan">
      <formula>0.69</formula>
    </cfRule>
    <cfRule type="cellIs" dxfId="10040" priority="520" operator="greaterThan">
      <formula>0.49</formula>
    </cfRule>
    <cfRule type="cellIs" dxfId="10039" priority="521" operator="greaterThan">
      <formula>0.29</formula>
    </cfRule>
    <cfRule type="cellIs" dxfId="10038" priority="522" operator="lessThan">
      <formula>0.29</formula>
    </cfRule>
  </conditionalFormatting>
  <conditionalFormatting sqref="U41">
    <cfRule type="cellIs" dxfId="10037" priority="511" operator="greaterThan">
      <formula>1</formula>
    </cfRule>
    <cfRule type="cellIs" dxfId="10036" priority="512" operator="greaterThan">
      <formula>0.89</formula>
    </cfRule>
    <cfRule type="cellIs" dxfId="10035" priority="513" operator="greaterThan">
      <formula>0.69</formula>
    </cfRule>
    <cfRule type="cellIs" dxfId="10034" priority="514" operator="greaterThan">
      <formula>0.49</formula>
    </cfRule>
    <cfRule type="cellIs" dxfId="10033" priority="515" operator="greaterThan">
      <formula>0.29</formula>
    </cfRule>
    <cfRule type="cellIs" dxfId="10032" priority="516" operator="lessThan">
      <formula>0.29</formula>
    </cfRule>
  </conditionalFormatting>
  <conditionalFormatting sqref="V41">
    <cfRule type="cellIs" dxfId="10031" priority="505" operator="greaterThan">
      <formula>1</formula>
    </cfRule>
    <cfRule type="cellIs" dxfId="10030" priority="506" operator="greaterThan">
      <formula>0.89</formula>
    </cfRule>
    <cfRule type="cellIs" dxfId="10029" priority="507" operator="greaterThan">
      <formula>0.69</formula>
    </cfRule>
    <cfRule type="cellIs" dxfId="10028" priority="508" operator="greaterThan">
      <formula>0.49</formula>
    </cfRule>
    <cfRule type="cellIs" dxfId="10027" priority="509" operator="greaterThan">
      <formula>0.29</formula>
    </cfRule>
    <cfRule type="cellIs" dxfId="10026" priority="510" operator="lessThan">
      <formula>0.29</formula>
    </cfRule>
  </conditionalFormatting>
  <conditionalFormatting sqref="H44">
    <cfRule type="cellIs" dxfId="10025" priority="499" operator="greaterThan">
      <formula>1</formula>
    </cfRule>
    <cfRule type="cellIs" dxfId="10024" priority="500" operator="greaterThan">
      <formula>0.89</formula>
    </cfRule>
    <cfRule type="cellIs" dxfId="10023" priority="501" operator="greaterThan">
      <formula>0.69</formula>
    </cfRule>
    <cfRule type="cellIs" dxfId="10022" priority="502" operator="greaterThan">
      <formula>0.49</formula>
    </cfRule>
    <cfRule type="cellIs" dxfId="10021" priority="503" operator="greaterThan">
      <formula>0.29</formula>
    </cfRule>
    <cfRule type="cellIs" dxfId="10020" priority="504" operator="lessThan">
      <formula>0.29</formula>
    </cfRule>
  </conditionalFormatting>
  <conditionalFormatting sqref="L44">
    <cfRule type="cellIs" dxfId="10019" priority="493" operator="greaterThan">
      <formula>1</formula>
    </cfRule>
    <cfRule type="cellIs" dxfId="10018" priority="494" operator="greaterThan">
      <formula>0.89</formula>
    </cfRule>
    <cfRule type="cellIs" dxfId="10017" priority="495" operator="greaterThan">
      <formula>0.69</formula>
    </cfRule>
    <cfRule type="cellIs" dxfId="10016" priority="496" operator="greaterThan">
      <formula>0.49</formula>
    </cfRule>
    <cfRule type="cellIs" dxfId="10015" priority="497" operator="greaterThan">
      <formula>0.29</formula>
    </cfRule>
    <cfRule type="cellIs" dxfId="10014" priority="498" operator="lessThan">
      <formula>0.29</formula>
    </cfRule>
  </conditionalFormatting>
  <conditionalFormatting sqref="M44">
    <cfRule type="cellIs" dxfId="10013" priority="487" operator="greaterThan">
      <formula>1</formula>
    </cfRule>
    <cfRule type="cellIs" dxfId="10012" priority="488" operator="greaterThan">
      <formula>0.89</formula>
    </cfRule>
    <cfRule type="cellIs" dxfId="10011" priority="489" operator="greaterThan">
      <formula>0.69</formula>
    </cfRule>
    <cfRule type="cellIs" dxfId="10010" priority="490" operator="greaterThan">
      <formula>0.49</formula>
    </cfRule>
    <cfRule type="cellIs" dxfId="10009" priority="491" operator="greaterThan">
      <formula>0.29</formula>
    </cfRule>
    <cfRule type="cellIs" dxfId="10008" priority="492" operator="lessThan">
      <formula>0.29</formula>
    </cfRule>
  </conditionalFormatting>
  <conditionalFormatting sqref="Q44">
    <cfRule type="cellIs" dxfId="10007" priority="481" operator="greaterThan">
      <formula>1</formula>
    </cfRule>
    <cfRule type="cellIs" dxfId="10006" priority="482" operator="greaterThan">
      <formula>0.89</formula>
    </cfRule>
    <cfRule type="cellIs" dxfId="10005" priority="483" operator="greaterThan">
      <formula>0.69</formula>
    </cfRule>
    <cfRule type="cellIs" dxfId="10004" priority="484" operator="greaterThan">
      <formula>0.49</formula>
    </cfRule>
    <cfRule type="cellIs" dxfId="10003" priority="485" operator="greaterThan">
      <formula>0.29</formula>
    </cfRule>
    <cfRule type="cellIs" dxfId="10002" priority="486" operator="lessThan">
      <formula>0.29</formula>
    </cfRule>
  </conditionalFormatting>
  <conditionalFormatting sqref="U44">
    <cfRule type="cellIs" dxfId="10001" priority="475" operator="greaterThan">
      <formula>1</formula>
    </cfRule>
    <cfRule type="cellIs" dxfId="10000" priority="476" operator="greaterThan">
      <formula>0.89</formula>
    </cfRule>
    <cfRule type="cellIs" dxfId="9999" priority="477" operator="greaterThan">
      <formula>0.69</formula>
    </cfRule>
    <cfRule type="cellIs" dxfId="9998" priority="478" operator="greaterThan">
      <formula>0.49</formula>
    </cfRule>
    <cfRule type="cellIs" dxfId="9997" priority="479" operator="greaterThan">
      <formula>0.29</formula>
    </cfRule>
    <cfRule type="cellIs" dxfId="9996" priority="480" operator="lessThan">
      <formula>0.29</formula>
    </cfRule>
  </conditionalFormatting>
  <conditionalFormatting sqref="V44">
    <cfRule type="cellIs" dxfId="9995" priority="469" operator="greaterThan">
      <formula>1</formula>
    </cfRule>
    <cfRule type="cellIs" dxfId="9994" priority="470" operator="greaterThan">
      <formula>0.89</formula>
    </cfRule>
    <cfRule type="cellIs" dxfId="9993" priority="471" operator="greaterThan">
      <formula>0.69</formula>
    </cfRule>
    <cfRule type="cellIs" dxfId="9992" priority="472" operator="greaterThan">
      <formula>0.49</formula>
    </cfRule>
    <cfRule type="cellIs" dxfId="9991" priority="473" operator="greaterThan">
      <formula>0.29</formula>
    </cfRule>
    <cfRule type="cellIs" dxfId="9990" priority="474" operator="lessThan">
      <formula>0.29</formula>
    </cfRule>
  </conditionalFormatting>
  <conditionalFormatting sqref="H53">
    <cfRule type="cellIs" dxfId="9989" priority="463" operator="greaterThan">
      <formula>1</formula>
    </cfRule>
    <cfRule type="cellIs" dxfId="9988" priority="464" operator="greaterThan">
      <formula>0.89</formula>
    </cfRule>
    <cfRule type="cellIs" dxfId="9987" priority="465" operator="greaterThan">
      <formula>0.69</formula>
    </cfRule>
    <cfRule type="cellIs" dxfId="9986" priority="466" operator="greaterThan">
      <formula>0.49</formula>
    </cfRule>
    <cfRule type="cellIs" dxfId="9985" priority="467" operator="greaterThan">
      <formula>0.29</formula>
    </cfRule>
    <cfRule type="cellIs" dxfId="9984" priority="468" operator="lessThan">
      <formula>0.29</formula>
    </cfRule>
  </conditionalFormatting>
  <conditionalFormatting sqref="L53">
    <cfRule type="cellIs" dxfId="9983" priority="457" operator="greaterThan">
      <formula>1</formula>
    </cfRule>
    <cfRule type="cellIs" dxfId="9982" priority="458" operator="greaterThan">
      <formula>0.89</formula>
    </cfRule>
    <cfRule type="cellIs" dxfId="9981" priority="459" operator="greaterThan">
      <formula>0.69</formula>
    </cfRule>
    <cfRule type="cellIs" dxfId="9980" priority="460" operator="greaterThan">
      <formula>0.49</formula>
    </cfRule>
    <cfRule type="cellIs" dxfId="9979" priority="461" operator="greaterThan">
      <formula>0.29</formula>
    </cfRule>
    <cfRule type="cellIs" dxfId="9978" priority="462" operator="lessThan">
      <formula>0.29</formula>
    </cfRule>
  </conditionalFormatting>
  <conditionalFormatting sqref="M53">
    <cfRule type="cellIs" dxfId="9977" priority="451" operator="greaterThan">
      <formula>1</formula>
    </cfRule>
    <cfRule type="cellIs" dxfId="9976" priority="452" operator="greaterThan">
      <formula>0.89</formula>
    </cfRule>
    <cfRule type="cellIs" dxfId="9975" priority="453" operator="greaterThan">
      <formula>0.69</formula>
    </cfRule>
    <cfRule type="cellIs" dxfId="9974" priority="454" operator="greaterThan">
      <formula>0.49</formula>
    </cfRule>
    <cfRule type="cellIs" dxfId="9973" priority="455" operator="greaterThan">
      <formula>0.29</formula>
    </cfRule>
    <cfRule type="cellIs" dxfId="9972" priority="456" operator="lessThan">
      <formula>0.29</formula>
    </cfRule>
  </conditionalFormatting>
  <conditionalFormatting sqref="Q53">
    <cfRule type="cellIs" dxfId="9971" priority="445" operator="greaterThan">
      <formula>1</formula>
    </cfRule>
    <cfRule type="cellIs" dxfId="9970" priority="446" operator="greaterThan">
      <formula>0.89</formula>
    </cfRule>
    <cfRule type="cellIs" dxfId="9969" priority="447" operator="greaterThan">
      <formula>0.69</formula>
    </cfRule>
    <cfRule type="cellIs" dxfId="9968" priority="448" operator="greaterThan">
      <formula>0.49</formula>
    </cfRule>
    <cfRule type="cellIs" dxfId="9967" priority="449" operator="greaterThan">
      <formula>0.29</formula>
    </cfRule>
    <cfRule type="cellIs" dxfId="9966" priority="450" operator="lessThan">
      <formula>0.29</formula>
    </cfRule>
  </conditionalFormatting>
  <conditionalFormatting sqref="U53">
    <cfRule type="cellIs" dxfId="9965" priority="439" operator="greaterThan">
      <formula>1</formula>
    </cfRule>
    <cfRule type="cellIs" dxfId="9964" priority="440" operator="greaterThan">
      <formula>0.89</formula>
    </cfRule>
    <cfRule type="cellIs" dxfId="9963" priority="441" operator="greaterThan">
      <formula>0.69</formula>
    </cfRule>
    <cfRule type="cellIs" dxfId="9962" priority="442" operator="greaterThan">
      <formula>0.49</formula>
    </cfRule>
    <cfRule type="cellIs" dxfId="9961" priority="443" operator="greaterThan">
      <formula>0.29</formula>
    </cfRule>
    <cfRule type="cellIs" dxfId="9960" priority="444" operator="lessThan">
      <formula>0.29</formula>
    </cfRule>
  </conditionalFormatting>
  <conditionalFormatting sqref="V56">
    <cfRule type="cellIs" dxfId="9959" priority="397" operator="greaterThan">
      <formula>1</formula>
    </cfRule>
    <cfRule type="cellIs" dxfId="9958" priority="398" operator="greaterThan">
      <formula>0.89</formula>
    </cfRule>
    <cfRule type="cellIs" dxfId="9957" priority="399" operator="greaterThan">
      <formula>0.69</formula>
    </cfRule>
    <cfRule type="cellIs" dxfId="9956" priority="400" operator="greaterThan">
      <formula>0.49</formula>
    </cfRule>
    <cfRule type="cellIs" dxfId="9955" priority="401" operator="greaterThan">
      <formula>0.29</formula>
    </cfRule>
    <cfRule type="cellIs" dxfId="9954" priority="402" operator="lessThan">
      <formula>0.29</formula>
    </cfRule>
  </conditionalFormatting>
  <conditionalFormatting sqref="H56">
    <cfRule type="cellIs" dxfId="9953" priority="427" operator="greaterThan">
      <formula>1</formula>
    </cfRule>
    <cfRule type="cellIs" dxfId="9952" priority="428" operator="greaterThan">
      <formula>0.89</formula>
    </cfRule>
    <cfRule type="cellIs" dxfId="9951" priority="429" operator="greaterThan">
      <formula>0.69</formula>
    </cfRule>
    <cfRule type="cellIs" dxfId="9950" priority="430" operator="greaterThan">
      <formula>0.49</formula>
    </cfRule>
    <cfRule type="cellIs" dxfId="9949" priority="431" operator="greaterThan">
      <formula>0.29</formula>
    </cfRule>
    <cfRule type="cellIs" dxfId="9948" priority="432" operator="lessThan">
      <formula>0.29</formula>
    </cfRule>
  </conditionalFormatting>
  <conditionalFormatting sqref="L56">
    <cfRule type="cellIs" dxfId="9947" priority="421" operator="greaterThan">
      <formula>1</formula>
    </cfRule>
    <cfRule type="cellIs" dxfId="9946" priority="422" operator="greaterThan">
      <formula>0.89</formula>
    </cfRule>
    <cfRule type="cellIs" dxfId="9945" priority="423" operator="greaterThan">
      <formula>0.69</formula>
    </cfRule>
    <cfRule type="cellIs" dxfId="9944" priority="424" operator="greaterThan">
      <formula>0.49</formula>
    </cfRule>
    <cfRule type="cellIs" dxfId="9943" priority="425" operator="greaterThan">
      <formula>0.29</formula>
    </cfRule>
    <cfRule type="cellIs" dxfId="9942" priority="426" operator="lessThan">
      <formula>0.29</formula>
    </cfRule>
  </conditionalFormatting>
  <conditionalFormatting sqref="M56">
    <cfRule type="cellIs" dxfId="9941" priority="415" operator="greaterThan">
      <formula>1</formula>
    </cfRule>
    <cfRule type="cellIs" dxfId="9940" priority="416" operator="greaterThan">
      <formula>0.89</formula>
    </cfRule>
    <cfRule type="cellIs" dxfId="9939" priority="417" operator="greaterThan">
      <formula>0.69</formula>
    </cfRule>
    <cfRule type="cellIs" dxfId="9938" priority="418" operator="greaterThan">
      <formula>0.49</formula>
    </cfRule>
    <cfRule type="cellIs" dxfId="9937" priority="419" operator="greaterThan">
      <formula>0.29</formula>
    </cfRule>
    <cfRule type="cellIs" dxfId="9936" priority="420" operator="lessThan">
      <formula>0.29</formula>
    </cfRule>
  </conditionalFormatting>
  <conditionalFormatting sqref="Q56">
    <cfRule type="cellIs" dxfId="9935" priority="409" operator="greaterThan">
      <formula>1</formula>
    </cfRule>
    <cfRule type="cellIs" dxfId="9934" priority="410" operator="greaterThan">
      <formula>0.89</formula>
    </cfRule>
    <cfRule type="cellIs" dxfId="9933" priority="411" operator="greaterThan">
      <formula>0.69</formula>
    </cfRule>
    <cfRule type="cellIs" dxfId="9932" priority="412" operator="greaterThan">
      <formula>0.49</formula>
    </cfRule>
    <cfRule type="cellIs" dxfId="9931" priority="413" operator="greaterThan">
      <formula>0.29</formula>
    </cfRule>
    <cfRule type="cellIs" dxfId="9930" priority="414" operator="lessThan">
      <formula>0.29</formula>
    </cfRule>
  </conditionalFormatting>
  <conditionalFormatting sqref="U56">
    <cfRule type="cellIs" dxfId="9929" priority="403" operator="greaterThan">
      <formula>1</formula>
    </cfRule>
    <cfRule type="cellIs" dxfId="9928" priority="404" operator="greaterThan">
      <formula>0.89</formula>
    </cfRule>
    <cfRule type="cellIs" dxfId="9927" priority="405" operator="greaterThan">
      <formula>0.69</formula>
    </cfRule>
    <cfRule type="cellIs" dxfId="9926" priority="406" operator="greaterThan">
      <formula>0.49</formula>
    </cfRule>
    <cfRule type="cellIs" dxfId="9925" priority="407" operator="greaterThan">
      <formula>0.29</formula>
    </cfRule>
    <cfRule type="cellIs" dxfId="9924" priority="408" operator="lessThan">
      <formula>0.29</formula>
    </cfRule>
  </conditionalFormatting>
  <conditionalFormatting sqref="V77">
    <cfRule type="cellIs" dxfId="9923" priority="217" operator="greaterThan">
      <formula>1</formula>
    </cfRule>
    <cfRule type="cellIs" dxfId="9922" priority="218" operator="greaterThan">
      <formula>0.89</formula>
    </cfRule>
    <cfRule type="cellIs" dxfId="9921" priority="219" operator="greaterThan">
      <formula>0.69</formula>
    </cfRule>
    <cfRule type="cellIs" dxfId="9920" priority="220" operator="greaterThan">
      <formula>0.49</formula>
    </cfRule>
    <cfRule type="cellIs" dxfId="9919" priority="221" operator="greaterThan">
      <formula>0.29</formula>
    </cfRule>
    <cfRule type="cellIs" dxfId="9918" priority="222" operator="lessThan">
      <formula>0.29</formula>
    </cfRule>
  </conditionalFormatting>
  <conditionalFormatting sqref="V62">
    <cfRule type="cellIs" dxfId="9917" priority="325" operator="greaterThan">
      <formula>1</formula>
    </cfRule>
    <cfRule type="cellIs" dxfId="9916" priority="326" operator="greaterThan">
      <formula>0.89</formula>
    </cfRule>
    <cfRule type="cellIs" dxfId="9915" priority="327" operator="greaterThan">
      <formula>0.69</formula>
    </cfRule>
    <cfRule type="cellIs" dxfId="9914" priority="328" operator="greaterThan">
      <formula>0.49</formula>
    </cfRule>
    <cfRule type="cellIs" dxfId="9913" priority="329" operator="greaterThan">
      <formula>0.29</formula>
    </cfRule>
    <cfRule type="cellIs" dxfId="9912" priority="330" operator="lessThan">
      <formula>0.29</formula>
    </cfRule>
  </conditionalFormatting>
  <conditionalFormatting sqref="H62">
    <cfRule type="cellIs" dxfId="9911" priority="355" operator="greaterThan">
      <formula>1</formula>
    </cfRule>
    <cfRule type="cellIs" dxfId="9910" priority="356" operator="greaterThan">
      <formula>0.89</formula>
    </cfRule>
    <cfRule type="cellIs" dxfId="9909" priority="357" operator="greaterThan">
      <formula>0.69</formula>
    </cfRule>
    <cfRule type="cellIs" dxfId="9908" priority="358" operator="greaterThan">
      <formula>0.49</formula>
    </cfRule>
    <cfRule type="cellIs" dxfId="9907" priority="359" operator="greaterThan">
      <formula>0.29</formula>
    </cfRule>
    <cfRule type="cellIs" dxfId="9906" priority="360" operator="lessThan">
      <formula>0.29</formula>
    </cfRule>
  </conditionalFormatting>
  <conditionalFormatting sqref="L62">
    <cfRule type="cellIs" dxfId="9905" priority="349" operator="greaterThan">
      <formula>1</formula>
    </cfRule>
    <cfRule type="cellIs" dxfId="9904" priority="350" operator="greaterThan">
      <formula>0.89</formula>
    </cfRule>
    <cfRule type="cellIs" dxfId="9903" priority="351" operator="greaterThan">
      <formula>0.69</formula>
    </cfRule>
    <cfRule type="cellIs" dxfId="9902" priority="352" operator="greaterThan">
      <formula>0.49</formula>
    </cfRule>
    <cfRule type="cellIs" dxfId="9901" priority="353" operator="greaterThan">
      <formula>0.29</formula>
    </cfRule>
    <cfRule type="cellIs" dxfId="9900" priority="354" operator="lessThan">
      <formula>0.29</formula>
    </cfRule>
  </conditionalFormatting>
  <conditionalFormatting sqref="M62">
    <cfRule type="cellIs" dxfId="9899" priority="343" operator="greaterThan">
      <formula>1</formula>
    </cfRule>
    <cfRule type="cellIs" dxfId="9898" priority="344" operator="greaterThan">
      <formula>0.89</formula>
    </cfRule>
    <cfRule type="cellIs" dxfId="9897" priority="345" operator="greaterThan">
      <formula>0.69</formula>
    </cfRule>
    <cfRule type="cellIs" dxfId="9896" priority="346" operator="greaterThan">
      <formula>0.49</formula>
    </cfRule>
    <cfRule type="cellIs" dxfId="9895" priority="347" operator="greaterThan">
      <formula>0.29</formula>
    </cfRule>
    <cfRule type="cellIs" dxfId="9894" priority="348" operator="lessThan">
      <formula>0.29</formula>
    </cfRule>
  </conditionalFormatting>
  <conditionalFormatting sqref="Q62">
    <cfRule type="cellIs" dxfId="9893" priority="337" operator="greaterThan">
      <formula>1</formula>
    </cfRule>
    <cfRule type="cellIs" dxfId="9892" priority="338" operator="greaterThan">
      <formula>0.89</formula>
    </cfRule>
    <cfRule type="cellIs" dxfId="9891" priority="339" operator="greaterThan">
      <formula>0.69</formula>
    </cfRule>
    <cfRule type="cellIs" dxfId="9890" priority="340" operator="greaterThan">
      <formula>0.49</formula>
    </cfRule>
    <cfRule type="cellIs" dxfId="9889" priority="341" operator="greaterThan">
      <formula>0.29</formula>
    </cfRule>
    <cfRule type="cellIs" dxfId="9888" priority="342" operator="lessThan">
      <formula>0.29</formula>
    </cfRule>
  </conditionalFormatting>
  <conditionalFormatting sqref="U62">
    <cfRule type="cellIs" dxfId="9887" priority="331" operator="greaterThan">
      <formula>1</formula>
    </cfRule>
    <cfRule type="cellIs" dxfId="9886" priority="332" operator="greaterThan">
      <formula>0.89</formula>
    </cfRule>
    <cfRule type="cellIs" dxfId="9885" priority="333" operator="greaterThan">
      <formula>0.69</formula>
    </cfRule>
    <cfRule type="cellIs" dxfId="9884" priority="334" operator="greaterThan">
      <formula>0.49</formula>
    </cfRule>
    <cfRule type="cellIs" dxfId="9883" priority="335" operator="greaterThan">
      <formula>0.29</formula>
    </cfRule>
    <cfRule type="cellIs" dxfId="9882" priority="336" operator="lessThan">
      <formula>0.29</formula>
    </cfRule>
  </conditionalFormatting>
  <conditionalFormatting sqref="V65">
    <cfRule type="cellIs" dxfId="9881" priority="289" operator="greaterThan">
      <formula>1</formula>
    </cfRule>
    <cfRule type="cellIs" dxfId="9880" priority="290" operator="greaterThan">
      <formula>0.89</formula>
    </cfRule>
    <cfRule type="cellIs" dxfId="9879" priority="291" operator="greaterThan">
      <formula>0.69</formula>
    </cfRule>
    <cfRule type="cellIs" dxfId="9878" priority="292" operator="greaterThan">
      <formula>0.49</formula>
    </cfRule>
    <cfRule type="cellIs" dxfId="9877" priority="293" operator="greaterThan">
      <formula>0.29</formula>
    </cfRule>
    <cfRule type="cellIs" dxfId="9876" priority="294" operator="lessThan">
      <formula>0.29</formula>
    </cfRule>
  </conditionalFormatting>
  <conditionalFormatting sqref="H65">
    <cfRule type="cellIs" dxfId="9875" priority="319" operator="greaterThan">
      <formula>1</formula>
    </cfRule>
    <cfRule type="cellIs" dxfId="9874" priority="320" operator="greaterThan">
      <formula>0.89</formula>
    </cfRule>
    <cfRule type="cellIs" dxfId="9873" priority="321" operator="greaterThan">
      <formula>0.69</formula>
    </cfRule>
    <cfRule type="cellIs" dxfId="9872" priority="322" operator="greaterThan">
      <formula>0.49</formula>
    </cfRule>
    <cfRule type="cellIs" dxfId="9871" priority="323" operator="greaterThan">
      <formula>0.29</formula>
    </cfRule>
    <cfRule type="cellIs" dxfId="9870" priority="324" operator="lessThan">
      <formula>0.29</formula>
    </cfRule>
  </conditionalFormatting>
  <conditionalFormatting sqref="L65">
    <cfRule type="cellIs" dxfId="9869" priority="313" operator="greaterThan">
      <formula>1</formula>
    </cfRule>
    <cfRule type="cellIs" dxfId="9868" priority="314" operator="greaterThan">
      <formula>0.89</formula>
    </cfRule>
    <cfRule type="cellIs" dxfId="9867" priority="315" operator="greaterThan">
      <formula>0.69</formula>
    </cfRule>
    <cfRule type="cellIs" dxfId="9866" priority="316" operator="greaterThan">
      <formula>0.49</formula>
    </cfRule>
    <cfRule type="cellIs" dxfId="9865" priority="317" operator="greaterThan">
      <formula>0.29</formula>
    </cfRule>
    <cfRule type="cellIs" dxfId="9864" priority="318" operator="lessThan">
      <formula>0.29</formula>
    </cfRule>
  </conditionalFormatting>
  <conditionalFormatting sqref="M65">
    <cfRule type="cellIs" dxfId="9863" priority="307" operator="greaterThan">
      <formula>1</formula>
    </cfRule>
    <cfRule type="cellIs" dxfId="9862" priority="308" operator="greaterThan">
      <formula>0.89</formula>
    </cfRule>
    <cfRule type="cellIs" dxfId="9861" priority="309" operator="greaterThan">
      <formula>0.69</formula>
    </cfRule>
    <cfRule type="cellIs" dxfId="9860" priority="310" operator="greaterThan">
      <formula>0.49</formula>
    </cfRule>
    <cfRule type="cellIs" dxfId="9859" priority="311" operator="greaterThan">
      <formula>0.29</formula>
    </cfRule>
    <cfRule type="cellIs" dxfId="9858" priority="312" operator="lessThan">
      <formula>0.29</formula>
    </cfRule>
  </conditionalFormatting>
  <conditionalFormatting sqref="Q65">
    <cfRule type="cellIs" dxfId="9857" priority="301" operator="greaterThan">
      <formula>1</formula>
    </cfRule>
    <cfRule type="cellIs" dxfId="9856" priority="302" operator="greaterThan">
      <formula>0.89</formula>
    </cfRule>
    <cfRule type="cellIs" dxfId="9855" priority="303" operator="greaterThan">
      <formula>0.69</formula>
    </cfRule>
    <cfRule type="cellIs" dxfId="9854" priority="304" operator="greaterThan">
      <formula>0.49</formula>
    </cfRule>
    <cfRule type="cellIs" dxfId="9853" priority="305" operator="greaterThan">
      <formula>0.29</formula>
    </cfRule>
    <cfRule type="cellIs" dxfId="9852" priority="306" operator="lessThan">
      <formula>0.29</formula>
    </cfRule>
  </conditionalFormatting>
  <conditionalFormatting sqref="U65">
    <cfRule type="cellIs" dxfId="9851" priority="295" operator="greaterThan">
      <formula>1</formula>
    </cfRule>
    <cfRule type="cellIs" dxfId="9850" priority="296" operator="greaterThan">
      <formula>0.89</formula>
    </cfRule>
    <cfRule type="cellIs" dxfId="9849" priority="297" operator="greaterThan">
      <formula>0.69</formula>
    </cfRule>
    <cfRule type="cellIs" dxfId="9848" priority="298" operator="greaterThan">
      <formula>0.49</formula>
    </cfRule>
    <cfRule type="cellIs" dxfId="9847" priority="299" operator="greaterThan">
      <formula>0.29</formula>
    </cfRule>
    <cfRule type="cellIs" dxfId="9846" priority="300" operator="lessThan">
      <formula>0.29</formula>
    </cfRule>
  </conditionalFormatting>
  <conditionalFormatting sqref="V68">
    <cfRule type="cellIs" dxfId="9845" priority="253" operator="greaterThan">
      <formula>1</formula>
    </cfRule>
    <cfRule type="cellIs" dxfId="9844" priority="254" operator="greaterThan">
      <formula>0.89</formula>
    </cfRule>
    <cfRule type="cellIs" dxfId="9843" priority="255" operator="greaterThan">
      <formula>0.69</formula>
    </cfRule>
    <cfRule type="cellIs" dxfId="9842" priority="256" operator="greaterThan">
      <formula>0.49</formula>
    </cfRule>
    <cfRule type="cellIs" dxfId="9841" priority="257" operator="greaterThan">
      <formula>0.29</formula>
    </cfRule>
    <cfRule type="cellIs" dxfId="9840" priority="258" operator="lessThan">
      <formula>0.29</formula>
    </cfRule>
  </conditionalFormatting>
  <conditionalFormatting sqref="H68">
    <cfRule type="cellIs" dxfId="9839" priority="283" operator="greaterThan">
      <formula>1</formula>
    </cfRule>
    <cfRule type="cellIs" dxfId="9838" priority="284" operator="greaterThan">
      <formula>0.89</formula>
    </cfRule>
    <cfRule type="cellIs" dxfId="9837" priority="285" operator="greaterThan">
      <formula>0.69</formula>
    </cfRule>
    <cfRule type="cellIs" dxfId="9836" priority="286" operator="greaterThan">
      <formula>0.49</formula>
    </cfRule>
    <cfRule type="cellIs" dxfId="9835" priority="287" operator="greaterThan">
      <formula>0.29</formula>
    </cfRule>
    <cfRule type="cellIs" dxfId="9834" priority="288" operator="lessThan">
      <formula>0.29</formula>
    </cfRule>
  </conditionalFormatting>
  <conditionalFormatting sqref="L68">
    <cfRule type="cellIs" dxfId="9833" priority="277" operator="greaterThan">
      <formula>1</formula>
    </cfRule>
    <cfRule type="cellIs" dxfId="9832" priority="278" operator="greaterThan">
      <formula>0.89</formula>
    </cfRule>
    <cfRule type="cellIs" dxfId="9831" priority="279" operator="greaterThan">
      <formula>0.69</formula>
    </cfRule>
    <cfRule type="cellIs" dxfId="9830" priority="280" operator="greaterThan">
      <formula>0.49</formula>
    </cfRule>
    <cfRule type="cellIs" dxfId="9829" priority="281" operator="greaterThan">
      <formula>0.29</formula>
    </cfRule>
    <cfRule type="cellIs" dxfId="9828" priority="282" operator="lessThan">
      <formula>0.29</formula>
    </cfRule>
  </conditionalFormatting>
  <conditionalFormatting sqref="M68">
    <cfRule type="cellIs" dxfId="9827" priority="271" operator="greaterThan">
      <formula>1</formula>
    </cfRule>
    <cfRule type="cellIs" dxfId="9826" priority="272" operator="greaterThan">
      <formula>0.89</formula>
    </cfRule>
    <cfRule type="cellIs" dxfId="9825" priority="273" operator="greaterThan">
      <formula>0.69</formula>
    </cfRule>
    <cfRule type="cellIs" dxfId="9824" priority="274" operator="greaterThan">
      <formula>0.49</formula>
    </cfRule>
    <cfRule type="cellIs" dxfId="9823" priority="275" operator="greaterThan">
      <formula>0.29</formula>
    </cfRule>
    <cfRule type="cellIs" dxfId="9822" priority="276" operator="lessThan">
      <formula>0.29</formula>
    </cfRule>
  </conditionalFormatting>
  <conditionalFormatting sqref="Q68">
    <cfRule type="cellIs" dxfId="9821" priority="265" operator="greaterThan">
      <formula>1</formula>
    </cfRule>
    <cfRule type="cellIs" dxfId="9820" priority="266" operator="greaterThan">
      <formula>0.89</formula>
    </cfRule>
    <cfRule type="cellIs" dxfId="9819" priority="267" operator="greaterThan">
      <formula>0.69</formula>
    </cfRule>
    <cfRule type="cellIs" dxfId="9818" priority="268" operator="greaterThan">
      <formula>0.49</formula>
    </cfRule>
    <cfRule type="cellIs" dxfId="9817" priority="269" operator="greaterThan">
      <formula>0.29</formula>
    </cfRule>
    <cfRule type="cellIs" dxfId="9816" priority="270" operator="lessThan">
      <formula>0.29</formula>
    </cfRule>
  </conditionalFormatting>
  <conditionalFormatting sqref="U68">
    <cfRule type="cellIs" dxfId="9815" priority="259" operator="greaterThan">
      <formula>1</formula>
    </cfRule>
    <cfRule type="cellIs" dxfId="9814" priority="260" operator="greaterThan">
      <formula>0.89</formula>
    </cfRule>
    <cfRule type="cellIs" dxfId="9813" priority="261" operator="greaterThan">
      <formula>0.69</formula>
    </cfRule>
    <cfRule type="cellIs" dxfId="9812" priority="262" operator="greaterThan">
      <formula>0.49</formula>
    </cfRule>
    <cfRule type="cellIs" dxfId="9811" priority="263" operator="greaterThan">
      <formula>0.29</formula>
    </cfRule>
    <cfRule type="cellIs" dxfId="9810" priority="264" operator="lessThan">
      <formula>0.29</formula>
    </cfRule>
  </conditionalFormatting>
  <conditionalFormatting sqref="H77">
    <cfRule type="cellIs" dxfId="9809" priority="247" operator="greaterThan">
      <formula>1</formula>
    </cfRule>
    <cfRule type="cellIs" dxfId="9808" priority="248" operator="greaterThan">
      <formula>0.89</formula>
    </cfRule>
    <cfRule type="cellIs" dxfId="9807" priority="249" operator="greaterThan">
      <formula>0.69</formula>
    </cfRule>
    <cfRule type="cellIs" dxfId="9806" priority="250" operator="greaterThan">
      <formula>0.49</formula>
    </cfRule>
    <cfRule type="cellIs" dxfId="9805" priority="251" operator="greaterThan">
      <formula>0.29</formula>
    </cfRule>
    <cfRule type="cellIs" dxfId="9804" priority="252" operator="lessThan">
      <formula>0.29</formula>
    </cfRule>
  </conditionalFormatting>
  <conditionalFormatting sqref="L77">
    <cfRule type="cellIs" dxfId="9803" priority="241" operator="greaterThan">
      <formula>1</formula>
    </cfRule>
    <cfRule type="cellIs" dxfId="9802" priority="242" operator="greaterThan">
      <formula>0.89</formula>
    </cfRule>
    <cfRule type="cellIs" dxfId="9801" priority="243" operator="greaterThan">
      <formula>0.69</formula>
    </cfRule>
    <cfRule type="cellIs" dxfId="9800" priority="244" operator="greaterThan">
      <formula>0.49</formula>
    </cfRule>
    <cfRule type="cellIs" dxfId="9799" priority="245" operator="greaterThan">
      <formula>0.29</formula>
    </cfRule>
    <cfRule type="cellIs" dxfId="9798" priority="246" operator="lessThan">
      <formula>0.29</formula>
    </cfRule>
  </conditionalFormatting>
  <conditionalFormatting sqref="M77">
    <cfRule type="cellIs" dxfId="9797" priority="235" operator="greaterThan">
      <formula>1</formula>
    </cfRule>
    <cfRule type="cellIs" dxfId="9796" priority="236" operator="greaterThan">
      <formula>0.89</formula>
    </cfRule>
    <cfRule type="cellIs" dxfId="9795" priority="237" operator="greaterThan">
      <formula>0.69</formula>
    </cfRule>
    <cfRule type="cellIs" dxfId="9794" priority="238" operator="greaterThan">
      <formula>0.49</formula>
    </cfRule>
    <cfRule type="cellIs" dxfId="9793" priority="239" operator="greaterThan">
      <formula>0.29</formula>
    </cfRule>
    <cfRule type="cellIs" dxfId="9792" priority="240" operator="lessThan">
      <formula>0.29</formula>
    </cfRule>
  </conditionalFormatting>
  <conditionalFormatting sqref="Q77">
    <cfRule type="cellIs" dxfId="9791" priority="229" operator="greaterThan">
      <formula>1</formula>
    </cfRule>
    <cfRule type="cellIs" dxfId="9790" priority="230" operator="greaterThan">
      <formula>0.89</formula>
    </cfRule>
    <cfRule type="cellIs" dxfId="9789" priority="231" operator="greaterThan">
      <formula>0.69</formula>
    </cfRule>
    <cfRule type="cellIs" dxfId="9788" priority="232" operator="greaterThan">
      <formula>0.49</formula>
    </cfRule>
    <cfRule type="cellIs" dxfId="9787" priority="233" operator="greaterThan">
      <formula>0.29</formula>
    </cfRule>
    <cfRule type="cellIs" dxfId="9786" priority="234" operator="lessThan">
      <formula>0.29</formula>
    </cfRule>
  </conditionalFormatting>
  <conditionalFormatting sqref="U77">
    <cfRule type="cellIs" dxfId="9785" priority="223" operator="greaterThan">
      <formula>1</formula>
    </cfRule>
    <cfRule type="cellIs" dxfId="9784" priority="224" operator="greaterThan">
      <formula>0.89</formula>
    </cfRule>
    <cfRule type="cellIs" dxfId="9783" priority="225" operator="greaterThan">
      <formula>0.69</formula>
    </cfRule>
    <cfRule type="cellIs" dxfId="9782" priority="226" operator="greaterThan">
      <formula>0.49</formula>
    </cfRule>
    <cfRule type="cellIs" dxfId="9781" priority="227" operator="greaterThan">
      <formula>0.29</formula>
    </cfRule>
    <cfRule type="cellIs" dxfId="9780" priority="228" operator="lessThan">
      <formula>0.29</formula>
    </cfRule>
  </conditionalFormatting>
  <conditionalFormatting sqref="V35">
    <cfRule type="cellIs" dxfId="9779" priority="181" operator="greaterThan">
      <formula>1</formula>
    </cfRule>
    <cfRule type="cellIs" dxfId="9778" priority="182" operator="greaterThan">
      <formula>0.89</formula>
    </cfRule>
    <cfRule type="cellIs" dxfId="9777" priority="183" operator="greaterThan">
      <formula>0.69</formula>
    </cfRule>
    <cfRule type="cellIs" dxfId="9776" priority="184" operator="greaterThan">
      <formula>0.49</formula>
    </cfRule>
    <cfRule type="cellIs" dxfId="9775" priority="185" operator="greaterThan">
      <formula>0.29</formula>
    </cfRule>
    <cfRule type="cellIs" dxfId="9774" priority="186" operator="lessThan">
      <formula>0.29</formula>
    </cfRule>
  </conditionalFormatting>
  <conditionalFormatting sqref="H35">
    <cfRule type="cellIs" dxfId="9773" priority="211" operator="greaterThan">
      <formula>1</formula>
    </cfRule>
    <cfRule type="cellIs" dxfId="9772" priority="212" operator="greaterThan">
      <formula>0.89</formula>
    </cfRule>
    <cfRule type="cellIs" dxfId="9771" priority="213" operator="greaterThan">
      <formula>0.69</formula>
    </cfRule>
    <cfRule type="cellIs" dxfId="9770" priority="214" operator="greaterThan">
      <formula>0.49</formula>
    </cfRule>
    <cfRule type="cellIs" dxfId="9769" priority="215" operator="greaterThan">
      <formula>0.29</formula>
    </cfRule>
    <cfRule type="cellIs" dxfId="9768" priority="216" operator="lessThan">
      <formula>0.29</formula>
    </cfRule>
  </conditionalFormatting>
  <conditionalFormatting sqref="L35">
    <cfRule type="cellIs" dxfId="9767" priority="205" operator="greaterThan">
      <formula>1</formula>
    </cfRule>
    <cfRule type="cellIs" dxfId="9766" priority="206" operator="greaterThan">
      <formula>0.89</formula>
    </cfRule>
    <cfRule type="cellIs" dxfId="9765" priority="207" operator="greaterThan">
      <formula>0.69</formula>
    </cfRule>
    <cfRule type="cellIs" dxfId="9764" priority="208" operator="greaterThan">
      <formula>0.49</formula>
    </cfRule>
    <cfRule type="cellIs" dxfId="9763" priority="209" operator="greaterThan">
      <formula>0.29</formula>
    </cfRule>
    <cfRule type="cellIs" dxfId="9762" priority="210" operator="lessThan">
      <formula>0.29</formula>
    </cfRule>
  </conditionalFormatting>
  <conditionalFormatting sqref="M35">
    <cfRule type="cellIs" dxfId="9761" priority="199" operator="greaterThan">
      <formula>1</formula>
    </cfRule>
    <cfRule type="cellIs" dxfId="9760" priority="200" operator="greaterThan">
      <formula>0.89</formula>
    </cfRule>
    <cfRule type="cellIs" dxfId="9759" priority="201" operator="greaterThan">
      <formula>0.69</formula>
    </cfRule>
    <cfRule type="cellIs" dxfId="9758" priority="202" operator="greaterThan">
      <formula>0.49</formula>
    </cfRule>
    <cfRule type="cellIs" dxfId="9757" priority="203" operator="greaterThan">
      <formula>0.29</formula>
    </cfRule>
    <cfRule type="cellIs" dxfId="9756" priority="204" operator="lessThan">
      <formula>0.29</formula>
    </cfRule>
  </conditionalFormatting>
  <conditionalFormatting sqref="Q35">
    <cfRule type="cellIs" dxfId="9755" priority="193" operator="greaterThan">
      <formula>1</formula>
    </cfRule>
    <cfRule type="cellIs" dxfId="9754" priority="194" operator="greaterThan">
      <formula>0.89</formula>
    </cfRule>
    <cfRule type="cellIs" dxfId="9753" priority="195" operator="greaterThan">
      <formula>0.69</formula>
    </cfRule>
    <cfRule type="cellIs" dxfId="9752" priority="196" operator="greaterThan">
      <formula>0.49</formula>
    </cfRule>
    <cfRule type="cellIs" dxfId="9751" priority="197" operator="greaterThan">
      <formula>0.29</formula>
    </cfRule>
    <cfRule type="cellIs" dxfId="9750" priority="198" operator="lessThan">
      <formula>0.29</formula>
    </cfRule>
  </conditionalFormatting>
  <conditionalFormatting sqref="U35">
    <cfRule type="cellIs" dxfId="9749" priority="187" operator="greaterThan">
      <formula>1</formula>
    </cfRule>
    <cfRule type="cellIs" dxfId="9748" priority="188" operator="greaterThan">
      <formula>0.89</formula>
    </cfRule>
    <cfRule type="cellIs" dxfId="9747" priority="189" operator="greaterThan">
      <formula>0.69</formula>
    </cfRule>
    <cfRule type="cellIs" dxfId="9746" priority="190" operator="greaterThan">
      <formula>0.49</formula>
    </cfRule>
    <cfRule type="cellIs" dxfId="9745" priority="191" operator="greaterThan">
      <formula>0.29</formula>
    </cfRule>
    <cfRule type="cellIs" dxfId="9744" priority="192" operator="lessThan">
      <formula>0.29</formula>
    </cfRule>
  </conditionalFormatting>
  <conditionalFormatting sqref="V71">
    <cfRule type="cellIs" dxfId="9743" priority="145" operator="greaterThan">
      <formula>1</formula>
    </cfRule>
    <cfRule type="cellIs" dxfId="9742" priority="146" operator="greaterThan">
      <formula>0.89</formula>
    </cfRule>
    <cfRule type="cellIs" dxfId="9741" priority="147" operator="greaterThan">
      <formula>0.69</formula>
    </cfRule>
    <cfRule type="cellIs" dxfId="9740" priority="148" operator="greaterThan">
      <formula>0.49</formula>
    </cfRule>
    <cfRule type="cellIs" dxfId="9739" priority="149" operator="greaterThan">
      <formula>0.29</formula>
    </cfRule>
    <cfRule type="cellIs" dxfId="9738" priority="150" operator="lessThan">
      <formula>0.29</formula>
    </cfRule>
  </conditionalFormatting>
  <conditionalFormatting sqref="H71">
    <cfRule type="cellIs" dxfId="9737" priority="175" operator="greaterThan">
      <formula>1</formula>
    </cfRule>
    <cfRule type="cellIs" dxfId="9736" priority="176" operator="greaterThan">
      <formula>0.89</formula>
    </cfRule>
    <cfRule type="cellIs" dxfId="9735" priority="177" operator="greaterThan">
      <formula>0.69</formula>
    </cfRule>
    <cfRule type="cellIs" dxfId="9734" priority="178" operator="greaterThan">
      <formula>0.49</formula>
    </cfRule>
    <cfRule type="cellIs" dxfId="9733" priority="179" operator="greaterThan">
      <formula>0.29</formula>
    </cfRule>
    <cfRule type="cellIs" dxfId="9732" priority="180" operator="lessThan">
      <formula>0.29</formula>
    </cfRule>
  </conditionalFormatting>
  <conditionalFormatting sqref="L71">
    <cfRule type="cellIs" dxfId="9731" priority="169" operator="greaterThan">
      <formula>1</formula>
    </cfRule>
    <cfRule type="cellIs" dxfId="9730" priority="170" operator="greaterThan">
      <formula>0.89</formula>
    </cfRule>
    <cfRule type="cellIs" dxfId="9729" priority="171" operator="greaterThan">
      <formula>0.69</formula>
    </cfRule>
    <cfRule type="cellIs" dxfId="9728" priority="172" operator="greaterThan">
      <formula>0.49</formula>
    </cfRule>
    <cfRule type="cellIs" dxfId="9727" priority="173" operator="greaterThan">
      <formula>0.29</formula>
    </cfRule>
    <cfRule type="cellIs" dxfId="9726" priority="174" operator="lessThan">
      <formula>0.29</formula>
    </cfRule>
  </conditionalFormatting>
  <conditionalFormatting sqref="M71">
    <cfRule type="cellIs" dxfId="9725" priority="163" operator="greaterThan">
      <formula>1</formula>
    </cfRule>
    <cfRule type="cellIs" dxfId="9724" priority="164" operator="greaterThan">
      <formula>0.89</formula>
    </cfRule>
    <cfRule type="cellIs" dxfId="9723" priority="165" operator="greaterThan">
      <formula>0.69</formula>
    </cfRule>
    <cfRule type="cellIs" dxfId="9722" priority="166" operator="greaterThan">
      <formula>0.49</formula>
    </cfRule>
    <cfRule type="cellIs" dxfId="9721" priority="167" operator="greaterThan">
      <formula>0.29</formula>
    </cfRule>
    <cfRule type="cellIs" dxfId="9720" priority="168" operator="lessThan">
      <formula>0.29</formula>
    </cfRule>
  </conditionalFormatting>
  <conditionalFormatting sqref="Q71">
    <cfRule type="cellIs" dxfId="9719" priority="157" operator="greaterThan">
      <formula>1</formula>
    </cfRule>
    <cfRule type="cellIs" dxfId="9718" priority="158" operator="greaterThan">
      <formula>0.89</formula>
    </cfRule>
    <cfRule type="cellIs" dxfId="9717" priority="159" operator="greaterThan">
      <formula>0.69</formula>
    </cfRule>
    <cfRule type="cellIs" dxfId="9716" priority="160" operator="greaterThan">
      <formula>0.49</formula>
    </cfRule>
    <cfRule type="cellIs" dxfId="9715" priority="161" operator="greaterThan">
      <formula>0.29</formula>
    </cfRule>
    <cfRule type="cellIs" dxfId="9714" priority="162" operator="lessThan">
      <formula>0.29</formula>
    </cfRule>
  </conditionalFormatting>
  <conditionalFormatting sqref="U71">
    <cfRule type="cellIs" dxfId="9713" priority="151" operator="greaterThan">
      <formula>1</formula>
    </cfRule>
    <cfRule type="cellIs" dxfId="9712" priority="152" operator="greaterThan">
      <formula>0.89</formula>
    </cfRule>
    <cfRule type="cellIs" dxfId="9711" priority="153" operator="greaterThan">
      <formula>0.69</formula>
    </cfRule>
    <cfRule type="cellIs" dxfId="9710" priority="154" operator="greaterThan">
      <formula>0.49</formula>
    </cfRule>
    <cfRule type="cellIs" dxfId="9709" priority="155" operator="greaterThan">
      <formula>0.29</formula>
    </cfRule>
    <cfRule type="cellIs" dxfId="9708" priority="156" operator="lessThan">
      <formula>0.29</formula>
    </cfRule>
  </conditionalFormatting>
  <conditionalFormatting sqref="V74">
    <cfRule type="cellIs" dxfId="9707" priority="109" operator="greaterThan">
      <formula>1</formula>
    </cfRule>
    <cfRule type="cellIs" dxfId="9706" priority="110" operator="greaterThan">
      <formula>0.89</formula>
    </cfRule>
    <cfRule type="cellIs" dxfId="9705" priority="111" operator="greaterThan">
      <formula>0.69</formula>
    </cfRule>
    <cfRule type="cellIs" dxfId="9704" priority="112" operator="greaterThan">
      <formula>0.49</formula>
    </cfRule>
    <cfRule type="cellIs" dxfId="9703" priority="113" operator="greaterThan">
      <formula>0.29</formula>
    </cfRule>
    <cfRule type="cellIs" dxfId="9702" priority="114" operator="lessThan">
      <formula>0.29</formula>
    </cfRule>
  </conditionalFormatting>
  <conditionalFormatting sqref="H74">
    <cfRule type="cellIs" dxfId="9701" priority="139" operator="greaterThan">
      <formula>1</formula>
    </cfRule>
    <cfRule type="cellIs" dxfId="9700" priority="140" operator="greaterThan">
      <formula>0.89</formula>
    </cfRule>
    <cfRule type="cellIs" dxfId="9699" priority="141" operator="greaterThan">
      <formula>0.69</formula>
    </cfRule>
    <cfRule type="cellIs" dxfId="9698" priority="142" operator="greaterThan">
      <formula>0.49</formula>
    </cfRule>
    <cfRule type="cellIs" dxfId="9697" priority="143" operator="greaterThan">
      <formula>0.29</formula>
    </cfRule>
    <cfRule type="cellIs" dxfId="9696" priority="144" operator="lessThan">
      <formula>0.29</formula>
    </cfRule>
  </conditionalFormatting>
  <conditionalFormatting sqref="L74">
    <cfRule type="cellIs" dxfId="9695" priority="133" operator="greaterThan">
      <formula>1</formula>
    </cfRule>
    <cfRule type="cellIs" dxfId="9694" priority="134" operator="greaterThan">
      <formula>0.89</formula>
    </cfRule>
    <cfRule type="cellIs" dxfId="9693" priority="135" operator="greaterThan">
      <formula>0.69</formula>
    </cfRule>
    <cfRule type="cellIs" dxfId="9692" priority="136" operator="greaterThan">
      <formula>0.49</formula>
    </cfRule>
    <cfRule type="cellIs" dxfId="9691" priority="137" operator="greaterThan">
      <formula>0.29</formula>
    </cfRule>
    <cfRule type="cellIs" dxfId="9690" priority="138" operator="lessThan">
      <formula>0.29</formula>
    </cfRule>
  </conditionalFormatting>
  <conditionalFormatting sqref="M74">
    <cfRule type="cellIs" dxfId="9689" priority="127" operator="greaterThan">
      <formula>1</formula>
    </cfRule>
    <cfRule type="cellIs" dxfId="9688" priority="128" operator="greaterThan">
      <formula>0.89</formula>
    </cfRule>
    <cfRule type="cellIs" dxfId="9687" priority="129" operator="greaterThan">
      <formula>0.69</formula>
    </cfRule>
    <cfRule type="cellIs" dxfId="9686" priority="130" operator="greaterThan">
      <formula>0.49</formula>
    </cfRule>
    <cfRule type="cellIs" dxfId="9685" priority="131" operator="greaterThan">
      <formula>0.29</formula>
    </cfRule>
    <cfRule type="cellIs" dxfId="9684" priority="132" operator="lessThan">
      <formula>0.29</formula>
    </cfRule>
  </conditionalFormatting>
  <conditionalFormatting sqref="Q74">
    <cfRule type="cellIs" dxfId="9683" priority="121" operator="greaterThan">
      <formula>1</formula>
    </cfRule>
    <cfRule type="cellIs" dxfId="9682" priority="122" operator="greaterThan">
      <formula>0.89</formula>
    </cfRule>
    <cfRule type="cellIs" dxfId="9681" priority="123" operator="greaterThan">
      <formula>0.69</formula>
    </cfRule>
    <cfRule type="cellIs" dxfId="9680" priority="124" operator="greaterThan">
      <formula>0.49</formula>
    </cfRule>
    <cfRule type="cellIs" dxfId="9679" priority="125" operator="greaterThan">
      <formula>0.29</formula>
    </cfRule>
    <cfRule type="cellIs" dxfId="9678" priority="126" operator="lessThan">
      <formula>0.29</formula>
    </cfRule>
  </conditionalFormatting>
  <conditionalFormatting sqref="U74">
    <cfRule type="cellIs" dxfId="9677" priority="115" operator="greaterThan">
      <formula>1</formula>
    </cfRule>
    <cfRule type="cellIs" dxfId="9676" priority="116" operator="greaterThan">
      <formula>0.89</formula>
    </cfRule>
    <cfRule type="cellIs" dxfId="9675" priority="117" operator="greaterThan">
      <formula>0.69</formula>
    </cfRule>
    <cfRule type="cellIs" dxfId="9674" priority="118" operator="greaterThan">
      <formula>0.49</formula>
    </cfRule>
    <cfRule type="cellIs" dxfId="9673" priority="119" operator="greaterThan">
      <formula>0.29</formula>
    </cfRule>
    <cfRule type="cellIs" dxfId="9672" priority="120" operator="lessThan">
      <formula>0.29</formula>
    </cfRule>
  </conditionalFormatting>
  <conditionalFormatting sqref="V38">
    <cfRule type="cellIs" dxfId="9671" priority="73" operator="greaterThan">
      <formula>1</formula>
    </cfRule>
    <cfRule type="cellIs" dxfId="9670" priority="74" operator="greaterThan">
      <formula>0.89</formula>
    </cfRule>
    <cfRule type="cellIs" dxfId="9669" priority="75" operator="greaterThan">
      <formula>0.69</formula>
    </cfRule>
    <cfRule type="cellIs" dxfId="9668" priority="76" operator="greaterThan">
      <formula>0.49</formula>
    </cfRule>
    <cfRule type="cellIs" dxfId="9667" priority="77" operator="greaterThan">
      <formula>0.29</formula>
    </cfRule>
    <cfRule type="cellIs" dxfId="9666" priority="78" operator="lessThan">
      <formula>0.29</formula>
    </cfRule>
  </conditionalFormatting>
  <conditionalFormatting sqref="H38">
    <cfRule type="cellIs" dxfId="9665" priority="103" operator="greaterThan">
      <formula>1</formula>
    </cfRule>
    <cfRule type="cellIs" dxfId="9664" priority="104" operator="greaterThan">
      <formula>0.89</formula>
    </cfRule>
    <cfRule type="cellIs" dxfId="9663" priority="105" operator="greaterThan">
      <formula>0.69</formula>
    </cfRule>
    <cfRule type="cellIs" dxfId="9662" priority="106" operator="greaterThan">
      <formula>0.49</formula>
    </cfRule>
    <cfRule type="cellIs" dxfId="9661" priority="107" operator="greaterThan">
      <formula>0.29</formula>
    </cfRule>
    <cfRule type="cellIs" dxfId="9660" priority="108" operator="lessThan">
      <formula>0.29</formula>
    </cfRule>
  </conditionalFormatting>
  <conditionalFormatting sqref="L38">
    <cfRule type="cellIs" dxfId="9659" priority="97" operator="greaterThan">
      <formula>1</formula>
    </cfRule>
    <cfRule type="cellIs" dxfId="9658" priority="98" operator="greaterThan">
      <formula>0.89</formula>
    </cfRule>
    <cfRule type="cellIs" dxfId="9657" priority="99" operator="greaterThan">
      <formula>0.69</formula>
    </cfRule>
    <cfRule type="cellIs" dxfId="9656" priority="100" operator="greaterThan">
      <formula>0.49</formula>
    </cfRule>
    <cfRule type="cellIs" dxfId="9655" priority="101" operator="greaterThan">
      <formula>0.29</formula>
    </cfRule>
    <cfRule type="cellIs" dxfId="9654" priority="102" operator="lessThan">
      <formula>0.29</formula>
    </cfRule>
  </conditionalFormatting>
  <conditionalFormatting sqref="M38">
    <cfRule type="cellIs" dxfId="9653" priority="91" operator="greaterThan">
      <formula>1</formula>
    </cfRule>
    <cfRule type="cellIs" dxfId="9652" priority="92" operator="greaterThan">
      <formula>0.89</formula>
    </cfRule>
    <cfRule type="cellIs" dxfId="9651" priority="93" operator="greaterThan">
      <formula>0.69</formula>
    </cfRule>
    <cfRule type="cellIs" dxfId="9650" priority="94" operator="greaterThan">
      <formula>0.49</formula>
    </cfRule>
    <cfRule type="cellIs" dxfId="9649" priority="95" operator="greaterThan">
      <formula>0.29</formula>
    </cfRule>
    <cfRule type="cellIs" dxfId="9648" priority="96" operator="lessThan">
      <formula>0.29</formula>
    </cfRule>
  </conditionalFormatting>
  <conditionalFormatting sqref="Q38">
    <cfRule type="cellIs" dxfId="9647" priority="85" operator="greaterThan">
      <formula>1</formula>
    </cfRule>
    <cfRule type="cellIs" dxfId="9646" priority="86" operator="greaterThan">
      <formula>0.89</formula>
    </cfRule>
    <cfRule type="cellIs" dxfId="9645" priority="87" operator="greaterThan">
      <formula>0.69</formula>
    </cfRule>
    <cfRule type="cellIs" dxfId="9644" priority="88" operator="greaterThan">
      <formula>0.49</formula>
    </cfRule>
    <cfRule type="cellIs" dxfId="9643" priority="89" operator="greaterThan">
      <formula>0.29</formula>
    </cfRule>
    <cfRule type="cellIs" dxfId="9642" priority="90" operator="lessThan">
      <formula>0.29</formula>
    </cfRule>
  </conditionalFormatting>
  <conditionalFormatting sqref="U38">
    <cfRule type="cellIs" dxfId="9641" priority="79" operator="greaterThan">
      <formula>1</formula>
    </cfRule>
    <cfRule type="cellIs" dxfId="9640" priority="80" operator="greaterThan">
      <formula>0.89</formula>
    </cfRule>
    <cfRule type="cellIs" dxfId="9639" priority="81" operator="greaterThan">
      <formula>0.69</formula>
    </cfRule>
    <cfRule type="cellIs" dxfId="9638" priority="82" operator="greaterThan">
      <formula>0.49</formula>
    </cfRule>
    <cfRule type="cellIs" dxfId="9637" priority="83" operator="greaterThan">
      <formula>0.29</formula>
    </cfRule>
    <cfRule type="cellIs" dxfId="9636" priority="84" operator="lessThan">
      <formula>0.29</formula>
    </cfRule>
  </conditionalFormatting>
  <conditionalFormatting sqref="H50">
    <cfRule type="cellIs" dxfId="9635" priority="67" operator="greaterThan">
      <formula>1</formula>
    </cfRule>
    <cfRule type="cellIs" dxfId="9634" priority="68" operator="greaterThan">
      <formula>0.89</formula>
    </cfRule>
    <cfRule type="cellIs" dxfId="9633" priority="69" operator="greaterThan">
      <formula>0.69</formula>
    </cfRule>
    <cfRule type="cellIs" dxfId="9632" priority="70" operator="greaterThan">
      <formula>0.49</formula>
    </cfRule>
    <cfRule type="cellIs" dxfId="9631" priority="71" operator="greaterThan">
      <formula>0.29</formula>
    </cfRule>
    <cfRule type="cellIs" dxfId="9630" priority="72" operator="lessThan">
      <formula>0.29</formula>
    </cfRule>
  </conditionalFormatting>
  <conditionalFormatting sqref="L50">
    <cfRule type="cellIs" dxfId="9629" priority="61" operator="greaterThan">
      <formula>1</formula>
    </cfRule>
    <cfRule type="cellIs" dxfId="9628" priority="62" operator="greaterThan">
      <formula>0.89</formula>
    </cfRule>
    <cfRule type="cellIs" dxfId="9627" priority="63" operator="greaterThan">
      <formula>0.69</formula>
    </cfRule>
    <cfRule type="cellIs" dxfId="9626" priority="64" operator="greaterThan">
      <formula>0.49</formula>
    </cfRule>
    <cfRule type="cellIs" dxfId="9625" priority="65" operator="greaterThan">
      <formula>0.29</formula>
    </cfRule>
    <cfRule type="cellIs" dxfId="9624" priority="66" operator="lessThan">
      <formula>0.29</formula>
    </cfRule>
  </conditionalFormatting>
  <conditionalFormatting sqref="M50">
    <cfRule type="cellIs" dxfId="9623" priority="55" operator="greaterThan">
      <formula>1</formula>
    </cfRule>
    <cfRule type="cellIs" dxfId="9622" priority="56" operator="greaterThan">
      <formula>0.89</formula>
    </cfRule>
    <cfRule type="cellIs" dxfId="9621" priority="57" operator="greaterThan">
      <formula>0.69</formula>
    </cfRule>
    <cfRule type="cellIs" dxfId="9620" priority="58" operator="greaterThan">
      <formula>0.49</formula>
    </cfRule>
    <cfRule type="cellIs" dxfId="9619" priority="59" operator="greaterThan">
      <formula>0.29</formula>
    </cfRule>
    <cfRule type="cellIs" dxfId="9618" priority="60" operator="lessThan">
      <formula>0.29</formula>
    </cfRule>
  </conditionalFormatting>
  <conditionalFormatting sqref="Q50">
    <cfRule type="cellIs" dxfId="9617" priority="49" operator="greaterThan">
      <formula>1</formula>
    </cfRule>
    <cfRule type="cellIs" dxfId="9616" priority="50" operator="greaterThan">
      <formula>0.89</formula>
    </cfRule>
    <cfRule type="cellIs" dxfId="9615" priority="51" operator="greaterThan">
      <formula>0.69</formula>
    </cfRule>
    <cfRule type="cellIs" dxfId="9614" priority="52" operator="greaterThan">
      <formula>0.49</formula>
    </cfRule>
    <cfRule type="cellIs" dxfId="9613" priority="53" operator="greaterThan">
      <formula>0.29</formula>
    </cfRule>
    <cfRule type="cellIs" dxfId="9612" priority="54" operator="lessThan">
      <formula>0.29</formula>
    </cfRule>
  </conditionalFormatting>
  <conditionalFormatting sqref="U50">
    <cfRule type="cellIs" dxfId="9611" priority="43" operator="greaterThan">
      <formula>1</formula>
    </cfRule>
    <cfRule type="cellIs" dxfId="9610" priority="44" operator="greaterThan">
      <formula>0.89</formula>
    </cfRule>
    <cfRule type="cellIs" dxfId="9609" priority="45" operator="greaterThan">
      <formula>0.69</formula>
    </cfRule>
    <cfRule type="cellIs" dxfId="9608" priority="46" operator="greaterThan">
      <formula>0.49</formula>
    </cfRule>
    <cfRule type="cellIs" dxfId="9607" priority="47" operator="greaterThan">
      <formula>0.29</formula>
    </cfRule>
    <cfRule type="cellIs" dxfId="9606" priority="48" operator="lessThan">
      <formula>0.29</formula>
    </cfRule>
  </conditionalFormatting>
  <conditionalFormatting sqref="V50">
    <cfRule type="cellIs" dxfId="9605" priority="37" operator="greaterThan">
      <formula>1</formula>
    </cfRule>
    <cfRule type="cellIs" dxfId="9604" priority="38" operator="greaterThan">
      <formula>0.89</formula>
    </cfRule>
    <cfRule type="cellIs" dxfId="9603" priority="39" operator="greaterThan">
      <formula>0.69</formula>
    </cfRule>
    <cfRule type="cellIs" dxfId="9602" priority="40" operator="greaterThan">
      <formula>0.49</formula>
    </cfRule>
    <cfRule type="cellIs" dxfId="9601" priority="41" operator="greaterThan">
      <formula>0.29</formula>
    </cfRule>
    <cfRule type="cellIs" dxfId="9600" priority="42" operator="lessThan">
      <formula>0.29</formula>
    </cfRule>
  </conditionalFormatting>
  <conditionalFormatting sqref="H47">
    <cfRule type="cellIs" dxfId="9599" priority="31" operator="greaterThan">
      <formula>1</formula>
    </cfRule>
    <cfRule type="cellIs" dxfId="9598" priority="32" operator="greaterThan">
      <formula>0.89</formula>
    </cfRule>
    <cfRule type="cellIs" dxfId="9597" priority="33" operator="greaterThan">
      <formula>0.69</formula>
    </cfRule>
    <cfRule type="cellIs" dxfId="9596" priority="34" operator="greaterThan">
      <formula>0.49</formula>
    </cfRule>
    <cfRule type="cellIs" dxfId="9595" priority="35" operator="greaterThan">
      <formula>0.29</formula>
    </cfRule>
    <cfRule type="cellIs" dxfId="9594" priority="36" operator="lessThan">
      <formula>0.29</formula>
    </cfRule>
  </conditionalFormatting>
  <conditionalFormatting sqref="L47">
    <cfRule type="cellIs" dxfId="9593" priority="25" operator="greaterThan">
      <formula>1</formula>
    </cfRule>
    <cfRule type="cellIs" dxfId="9592" priority="26" operator="greaterThan">
      <formula>0.89</formula>
    </cfRule>
    <cfRule type="cellIs" dxfId="9591" priority="27" operator="greaterThan">
      <formula>0.69</formula>
    </cfRule>
    <cfRule type="cellIs" dxfId="9590" priority="28" operator="greaterThan">
      <formula>0.49</formula>
    </cfRule>
    <cfRule type="cellIs" dxfId="9589" priority="29" operator="greaterThan">
      <formula>0.29</formula>
    </cfRule>
    <cfRule type="cellIs" dxfId="9588" priority="30" operator="lessThan">
      <formula>0.29</formula>
    </cfRule>
  </conditionalFormatting>
  <conditionalFormatting sqref="M47">
    <cfRule type="cellIs" dxfId="9587" priority="19" operator="greaterThan">
      <formula>1</formula>
    </cfRule>
    <cfRule type="cellIs" dxfId="9586" priority="20" operator="greaterThan">
      <formula>0.89</formula>
    </cfRule>
    <cfRule type="cellIs" dxfId="9585" priority="21" operator="greaterThan">
      <formula>0.69</formula>
    </cfRule>
    <cfRule type="cellIs" dxfId="9584" priority="22" operator="greaterThan">
      <formula>0.49</formula>
    </cfRule>
    <cfRule type="cellIs" dxfId="9583" priority="23" operator="greaterThan">
      <formula>0.29</formula>
    </cfRule>
    <cfRule type="cellIs" dxfId="9582" priority="24" operator="lessThan">
      <formula>0.29</formula>
    </cfRule>
  </conditionalFormatting>
  <conditionalFormatting sqref="Q47">
    <cfRule type="cellIs" dxfId="9581" priority="13" operator="greaterThan">
      <formula>1</formula>
    </cfRule>
    <cfRule type="cellIs" dxfId="9580" priority="14" operator="greaterThan">
      <formula>0.89</formula>
    </cfRule>
    <cfRule type="cellIs" dxfId="9579" priority="15" operator="greaterThan">
      <formula>0.69</formula>
    </cfRule>
    <cfRule type="cellIs" dxfId="9578" priority="16" operator="greaterThan">
      <formula>0.49</formula>
    </cfRule>
    <cfRule type="cellIs" dxfId="9577" priority="17" operator="greaterThan">
      <formula>0.29</formula>
    </cfRule>
    <cfRule type="cellIs" dxfId="9576" priority="18" operator="lessThan">
      <formula>0.29</formula>
    </cfRule>
  </conditionalFormatting>
  <conditionalFormatting sqref="U47">
    <cfRule type="cellIs" dxfId="9575" priority="7" operator="greaterThan">
      <formula>1</formula>
    </cfRule>
    <cfRule type="cellIs" dxfId="9574" priority="8" operator="greaterThan">
      <formula>0.89</formula>
    </cfRule>
    <cfRule type="cellIs" dxfId="9573" priority="9" operator="greaterThan">
      <formula>0.69</formula>
    </cfRule>
    <cfRule type="cellIs" dxfId="9572" priority="10" operator="greaterThan">
      <formula>0.49</formula>
    </cfRule>
    <cfRule type="cellIs" dxfId="9571" priority="11" operator="greaterThan">
      <formula>0.29</formula>
    </cfRule>
    <cfRule type="cellIs" dxfId="9570" priority="12" operator="lessThan">
      <formula>0.29</formula>
    </cfRule>
  </conditionalFormatting>
  <conditionalFormatting sqref="V47">
    <cfRule type="cellIs" dxfId="9569" priority="1" operator="greaterThan">
      <formula>1</formula>
    </cfRule>
    <cfRule type="cellIs" dxfId="9568" priority="2" operator="greaterThan">
      <formula>0.89</formula>
    </cfRule>
    <cfRule type="cellIs" dxfId="9567" priority="3" operator="greaterThan">
      <formula>0.69</formula>
    </cfRule>
    <cfRule type="cellIs" dxfId="9566" priority="4" operator="greaterThan">
      <formula>0.49</formula>
    </cfRule>
    <cfRule type="cellIs" dxfId="9565" priority="5" operator="greaterThan">
      <formula>0.29</formula>
    </cfRule>
    <cfRule type="cellIs" dxfId="9564" priority="6"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21:I21">
      <formula1>0.0001</formula1>
      <formula2>100000000</formula2>
    </dataValidation>
    <dataValidation type="list" allowBlank="1" showInputMessage="1" showErrorMessage="1" sqref="J18 J21">
      <formula1>Frecuencia</formula1>
    </dataValidation>
    <dataValidation type="list" allowBlank="1" showInputMessage="1" showErrorMessage="1" sqref="F18 F21">
      <formula1>Tipo</formula1>
    </dataValidation>
    <dataValidation type="list" allowBlank="1" showInputMessage="1" showErrorMessage="1" sqref="E18 E21">
      <formula1>Dimension</formula1>
    </dataValidation>
  </dataValidations>
  <pageMargins left="0.25" right="0.25" top="0.75" bottom="0.75" header="0.3" footer="0.3"/>
  <pageSetup paperSize="5"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66"/>
  <sheetViews>
    <sheetView topLeftCell="C55" zoomScale="60" zoomScaleNormal="60" zoomScalePageLayoutView="70" workbookViewId="0">
      <selection activeCell="D73" sqref="D73"/>
    </sheetView>
  </sheetViews>
  <sheetFormatPr baseColWidth="10" defaultRowHeight="15"/>
  <cols>
    <col min="1" max="1" width="21.140625" style="1" customWidth="1"/>
    <col min="2" max="2" width="29.42578125" customWidth="1"/>
    <col min="3" max="3" width="33" customWidth="1"/>
    <col min="4" max="4" width="26.85546875" customWidth="1"/>
    <col min="5" max="5" width="16.42578125" customWidth="1"/>
    <col min="6" max="6" width="13.42578125" customWidth="1"/>
    <col min="7" max="7" width="16.42578125" customWidth="1"/>
    <col min="8" max="8" width="18.7109375" customWidth="1"/>
    <col min="9" max="9" width="20" customWidth="1"/>
    <col min="10" max="10" width="14.28515625" customWidth="1"/>
    <col min="11" max="11" width="11.855468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2615</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97.25" customHeight="1">
      <c r="A5" s="250" t="s">
        <v>18</v>
      </c>
      <c r="B5" s="837" t="s">
        <v>2616</v>
      </c>
      <c r="C5" s="411"/>
      <c r="D5" s="411"/>
      <c r="E5" s="411"/>
      <c r="F5" s="411"/>
      <c r="G5" s="411"/>
      <c r="H5" s="412"/>
      <c r="I5" s="412"/>
      <c r="J5" s="411"/>
      <c r="K5" s="411"/>
      <c r="L5" s="412"/>
      <c r="M5" s="411"/>
      <c r="N5" s="411"/>
      <c r="O5" s="838"/>
      <c r="P5" s="839"/>
      <c r="Q5" s="2"/>
      <c r="R5" s="3"/>
      <c r="S5" s="3"/>
      <c r="T5" s="3"/>
      <c r="U5" s="3"/>
      <c r="V5" s="3"/>
      <c r="W5" s="3"/>
    </row>
    <row r="6" spans="1:23" ht="162.75" customHeight="1" thickBot="1">
      <c r="A6" s="254" t="s">
        <v>20</v>
      </c>
      <c r="B6" s="840" t="s">
        <v>2617</v>
      </c>
      <c r="C6" s="181"/>
      <c r="D6" s="181"/>
      <c r="E6" s="181"/>
      <c r="F6" s="181"/>
      <c r="G6" s="181"/>
      <c r="H6" s="424"/>
      <c r="I6" s="424"/>
      <c r="J6" s="181"/>
      <c r="K6" s="181"/>
      <c r="L6" s="424"/>
      <c r="M6" s="181"/>
      <c r="N6" s="181"/>
      <c r="O6" s="211"/>
      <c r="P6" s="841"/>
      <c r="Q6" s="2"/>
      <c r="R6" s="3"/>
      <c r="S6" s="3"/>
      <c r="T6" s="3"/>
      <c r="U6" s="3"/>
      <c r="V6" s="3"/>
      <c r="W6" s="3"/>
    </row>
    <row r="7" spans="1:23" ht="99" customHeight="1">
      <c r="A7" s="8" t="s">
        <v>22</v>
      </c>
      <c r="B7" s="842" t="s">
        <v>2618</v>
      </c>
      <c r="C7" s="838"/>
      <c r="D7" s="838"/>
      <c r="E7" s="838"/>
      <c r="F7" s="838"/>
      <c r="G7" s="838"/>
      <c r="H7" s="838"/>
      <c r="I7" s="838"/>
      <c r="J7" s="838"/>
      <c r="K7" s="838"/>
      <c r="L7" s="838"/>
      <c r="M7" s="838"/>
      <c r="N7" s="411"/>
      <c r="O7" s="838"/>
      <c r="P7" s="839"/>
      <c r="Q7" s="2"/>
      <c r="R7" s="3"/>
      <c r="S7" s="3"/>
      <c r="T7" s="3"/>
      <c r="U7" s="3"/>
      <c r="V7" s="3"/>
      <c r="W7" s="3"/>
    </row>
    <row r="8" spans="1:23" ht="90" customHeight="1">
      <c r="A8" s="24" t="s">
        <v>24</v>
      </c>
      <c r="B8" s="843" t="s">
        <v>2619</v>
      </c>
      <c r="C8" s="462" t="s">
        <v>2620</v>
      </c>
      <c r="D8" s="462" t="s">
        <v>2621</v>
      </c>
      <c r="E8" s="462" t="s">
        <v>134</v>
      </c>
      <c r="F8" s="462" t="s">
        <v>29</v>
      </c>
      <c r="G8" s="462" t="s">
        <v>2622</v>
      </c>
      <c r="H8" s="844">
        <v>9</v>
      </c>
      <c r="I8" s="844">
        <v>9</v>
      </c>
      <c r="J8" s="462" t="s">
        <v>1031</v>
      </c>
      <c r="K8" s="462" t="s">
        <v>137</v>
      </c>
      <c r="L8" s="463">
        <v>1</v>
      </c>
      <c r="M8" s="462" t="s">
        <v>2623</v>
      </c>
      <c r="N8" s="462" t="s">
        <v>2624</v>
      </c>
      <c r="O8" s="845">
        <v>0</v>
      </c>
      <c r="P8" s="846" t="s">
        <v>140</v>
      </c>
      <c r="Q8" s="2"/>
      <c r="R8" s="3"/>
      <c r="S8" s="3"/>
      <c r="T8" s="3"/>
      <c r="U8" s="3"/>
      <c r="V8" s="3"/>
      <c r="W8" s="3"/>
    </row>
    <row r="9" spans="1:23" ht="108" customHeight="1">
      <c r="A9" s="67" t="s">
        <v>36</v>
      </c>
      <c r="B9" s="847" t="s">
        <v>2625</v>
      </c>
      <c r="C9" s="137" t="s">
        <v>2626</v>
      </c>
      <c r="D9" s="137" t="s">
        <v>2627</v>
      </c>
      <c r="E9" s="137" t="s">
        <v>134</v>
      </c>
      <c r="F9" s="137" t="s">
        <v>29</v>
      </c>
      <c r="G9" s="137" t="s">
        <v>2628</v>
      </c>
      <c r="H9" s="422">
        <v>4</v>
      </c>
      <c r="I9" s="422">
        <v>4</v>
      </c>
      <c r="J9" s="137" t="s">
        <v>2629</v>
      </c>
      <c r="K9" s="137" t="s">
        <v>137</v>
      </c>
      <c r="L9" s="461">
        <v>1</v>
      </c>
      <c r="M9" s="848" t="s">
        <v>2630</v>
      </c>
      <c r="N9" s="137" t="s">
        <v>2631</v>
      </c>
      <c r="O9" s="848">
        <v>0</v>
      </c>
      <c r="P9" s="849" t="s">
        <v>140</v>
      </c>
      <c r="Q9" s="2"/>
      <c r="R9" s="3"/>
      <c r="S9" s="3"/>
      <c r="T9" s="3"/>
      <c r="U9" s="3"/>
      <c r="V9" s="3"/>
      <c r="W9" s="3"/>
    </row>
    <row r="10" spans="1:23" ht="108" customHeight="1" thickBot="1">
      <c r="A10" s="16" t="s">
        <v>41</v>
      </c>
      <c r="B10" s="182" t="s">
        <v>2632</v>
      </c>
      <c r="C10" s="55" t="s">
        <v>2633</v>
      </c>
      <c r="D10" s="423" t="s">
        <v>2634</v>
      </c>
      <c r="E10" s="181" t="s">
        <v>134</v>
      </c>
      <c r="F10" s="181" t="s">
        <v>29</v>
      </c>
      <c r="G10" s="181" t="s">
        <v>2635</v>
      </c>
      <c r="H10" s="424">
        <v>2</v>
      </c>
      <c r="I10" s="424">
        <v>2</v>
      </c>
      <c r="J10" s="181" t="s">
        <v>2629</v>
      </c>
      <c r="K10" s="181" t="s">
        <v>137</v>
      </c>
      <c r="L10" s="425">
        <v>1</v>
      </c>
      <c r="M10" s="850" t="s">
        <v>2630</v>
      </c>
      <c r="N10" s="181" t="s">
        <v>2636</v>
      </c>
      <c r="O10" s="850">
        <v>0</v>
      </c>
      <c r="P10" s="851" t="s">
        <v>140</v>
      </c>
      <c r="Q10" s="2"/>
      <c r="R10" s="3"/>
      <c r="S10" s="3"/>
      <c r="T10" s="3"/>
      <c r="U10" s="3"/>
      <c r="V10" s="3"/>
      <c r="W10" s="3"/>
    </row>
    <row r="11" spans="1:23" ht="65.25" customHeight="1">
      <c r="A11" s="757" t="s">
        <v>2637</v>
      </c>
      <c r="B11" s="852" t="s">
        <v>2638</v>
      </c>
      <c r="C11" s="853"/>
      <c r="D11" s="853"/>
      <c r="E11" s="853"/>
      <c r="F11" s="853"/>
      <c r="G11" s="853"/>
      <c r="H11" s="853"/>
      <c r="I11" s="853"/>
      <c r="J11" s="853"/>
      <c r="K11" s="853"/>
      <c r="L11" s="854"/>
      <c r="M11" s="853"/>
      <c r="N11" s="853"/>
      <c r="O11" s="845"/>
      <c r="P11" s="846"/>
      <c r="Q11" s="2"/>
      <c r="R11" s="3"/>
      <c r="S11" s="3"/>
      <c r="T11" s="3"/>
      <c r="U11" s="3"/>
      <c r="V11" s="3"/>
      <c r="W11" s="3"/>
    </row>
    <row r="12" spans="1:23" ht="104.25" customHeight="1">
      <c r="A12" s="251" t="s">
        <v>55</v>
      </c>
      <c r="B12" s="855" t="s">
        <v>2639</v>
      </c>
      <c r="C12" s="856" t="s">
        <v>2640</v>
      </c>
      <c r="D12" s="38" t="s">
        <v>2641</v>
      </c>
      <c r="E12" s="38" t="s">
        <v>134</v>
      </c>
      <c r="F12" s="38" t="s">
        <v>29</v>
      </c>
      <c r="G12" s="38" t="s">
        <v>2642</v>
      </c>
      <c r="H12" s="140">
        <v>15</v>
      </c>
      <c r="I12" s="140">
        <v>15</v>
      </c>
      <c r="J12" s="38" t="s">
        <v>1031</v>
      </c>
      <c r="K12" s="38" t="s">
        <v>137</v>
      </c>
      <c r="L12" s="857">
        <v>1</v>
      </c>
      <c r="M12" s="38" t="s">
        <v>2643</v>
      </c>
      <c r="N12" s="856" t="s">
        <v>2644</v>
      </c>
      <c r="O12" s="856">
        <v>0</v>
      </c>
      <c r="P12" s="858" t="s">
        <v>140</v>
      </c>
      <c r="Q12" s="2"/>
      <c r="R12" s="3"/>
      <c r="S12" s="3"/>
      <c r="T12" s="3"/>
      <c r="U12" s="3"/>
      <c r="V12" s="3"/>
      <c r="W12" s="3"/>
    </row>
    <row r="13" spans="1:23" ht="114.75">
      <c r="A13" s="33" t="s">
        <v>64</v>
      </c>
      <c r="B13" s="855" t="s">
        <v>2645</v>
      </c>
      <c r="C13" s="856" t="s">
        <v>2646</v>
      </c>
      <c r="D13" s="38" t="s">
        <v>2647</v>
      </c>
      <c r="E13" s="38" t="s">
        <v>134</v>
      </c>
      <c r="F13" s="38" t="s">
        <v>29</v>
      </c>
      <c r="G13" s="38" t="s">
        <v>2648</v>
      </c>
      <c r="H13" s="140">
        <v>10</v>
      </c>
      <c r="I13" s="140">
        <v>10</v>
      </c>
      <c r="J13" s="38" t="s">
        <v>1031</v>
      </c>
      <c r="K13" s="38" t="s">
        <v>137</v>
      </c>
      <c r="L13" s="857">
        <v>1</v>
      </c>
      <c r="M13" s="856" t="s">
        <v>2649</v>
      </c>
      <c r="N13" s="856" t="s">
        <v>2650</v>
      </c>
      <c r="O13" s="856">
        <v>0</v>
      </c>
      <c r="P13" s="858" t="s">
        <v>140</v>
      </c>
      <c r="Q13" s="2"/>
      <c r="R13" s="3"/>
      <c r="S13" s="3"/>
      <c r="T13" s="3"/>
      <c r="U13" s="3"/>
      <c r="V13" s="3"/>
      <c r="W13" s="3"/>
    </row>
    <row r="14" spans="1:23" ht="105" customHeight="1">
      <c r="A14" s="33" t="s">
        <v>69</v>
      </c>
      <c r="B14" s="855" t="s">
        <v>2651</v>
      </c>
      <c r="C14" s="856" t="s">
        <v>2652</v>
      </c>
      <c r="D14" s="38" t="s">
        <v>2653</v>
      </c>
      <c r="E14" s="38" t="s">
        <v>134</v>
      </c>
      <c r="F14" s="38" t="s">
        <v>29</v>
      </c>
      <c r="G14" s="38" t="s">
        <v>2654</v>
      </c>
      <c r="H14" s="140">
        <v>4</v>
      </c>
      <c r="I14" s="140">
        <v>4</v>
      </c>
      <c r="J14" s="38" t="s">
        <v>1031</v>
      </c>
      <c r="K14" s="38" t="s">
        <v>137</v>
      </c>
      <c r="L14" s="857">
        <v>1</v>
      </c>
      <c r="M14" s="462" t="s">
        <v>2655</v>
      </c>
      <c r="N14" s="856" t="s">
        <v>2656</v>
      </c>
      <c r="O14" s="856">
        <v>0</v>
      </c>
      <c r="P14" s="858" t="s">
        <v>140</v>
      </c>
      <c r="Q14" s="2"/>
      <c r="R14" s="3"/>
      <c r="S14" s="3"/>
      <c r="T14" s="3"/>
      <c r="U14" s="3"/>
      <c r="V14" s="3"/>
      <c r="W14" s="3"/>
    </row>
    <row r="15" spans="1:23" ht="117.75" customHeight="1">
      <c r="A15" s="33" t="s">
        <v>158</v>
      </c>
      <c r="B15" s="855" t="s">
        <v>2657</v>
      </c>
      <c r="C15" s="856" t="s">
        <v>2658</v>
      </c>
      <c r="D15" s="38" t="s">
        <v>2659</v>
      </c>
      <c r="E15" s="38" t="s">
        <v>134</v>
      </c>
      <c r="F15" s="38" t="s">
        <v>29</v>
      </c>
      <c r="G15" s="38" t="s">
        <v>2660</v>
      </c>
      <c r="H15" s="140">
        <v>5</v>
      </c>
      <c r="I15" s="140">
        <v>5</v>
      </c>
      <c r="J15" s="38" t="s">
        <v>364</v>
      </c>
      <c r="K15" s="38" t="s">
        <v>137</v>
      </c>
      <c r="L15" s="857">
        <v>1</v>
      </c>
      <c r="M15" s="38" t="s">
        <v>317</v>
      </c>
      <c r="N15" s="856" t="s">
        <v>2661</v>
      </c>
      <c r="O15" s="856">
        <v>0</v>
      </c>
      <c r="P15" s="858" t="s">
        <v>140</v>
      </c>
      <c r="Q15" s="2"/>
      <c r="R15" s="3"/>
      <c r="S15" s="3"/>
      <c r="T15" s="3"/>
      <c r="U15" s="3"/>
      <c r="V15" s="3"/>
      <c r="W15" s="3"/>
    </row>
    <row r="16" spans="1:23" ht="131.25" customHeight="1" thickBot="1">
      <c r="A16" s="254" t="s">
        <v>1688</v>
      </c>
      <c r="B16" s="859" t="s">
        <v>2662</v>
      </c>
      <c r="C16" s="850" t="s">
        <v>2663</v>
      </c>
      <c r="D16" s="181" t="s">
        <v>2664</v>
      </c>
      <c r="E16" s="181" t="s">
        <v>134</v>
      </c>
      <c r="F16" s="181" t="s">
        <v>29</v>
      </c>
      <c r="G16" s="181" t="s">
        <v>2665</v>
      </c>
      <c r="H16" s="211">
        <v>1</v>
      </c>
      <c r="I16" s="211">
        <v>1</v>
      </c>
      <c r="J16" s="181" t="s">
        <v>364</v>
      </c>
      <c r="K16" s="181" t="s">
        <v>137</v>
      </c>
      <c r="L16" s="860">
        <v>1</v>
      </c>
      <c r="M16" s="181" t="s">
        <v>2666</v>
      </c>
      <c r="N16" s="850" t="s">
        <v>2667</v>
      </c>
      <c r="O16" s="850">
        <v>0</v>
      </c>
      <c r="P16" s="851" t="s">
        <v>140</v>
      </c>
      <c r="Q16" s="2"/>
      <c r="R16" s="3"/>
      <c r="S16" s="3"/>
      <c r="T16" s="3"/>
      <c r="U16" s="3"/>
      <c r="V16" s="3"/>
      <c r="W16" s="3"/>
    </row>
    <row r="17" spans="1:23" ht="73.5" customHeight="1">
      <c r="A17" s="250" t="s">
        <v>2668</v>
      </c>
      <c r="B17" s="861" t="s">
        <v>2669</v>
      </c>
      <c r="C17" s="838"/>
      <c r="D17" s="838"/>
      <c r="E17" s="838"/>
      <c r="F17" s="838"/>
      <c r="G17" s="838"/>
      <c r="H17" s="838"/>
      <c r="I17" s="838"/>
      <c r="J17" s="838"/>
      <c r="K17" s="838"/>
      <c r="L17" s="862"/>
      <c r="M17" s="838"/>
      <c r="N17" s="838"/>
      <c r="O17" s="838"/>
      <c r="P17" s="839"/>
      <c r="Q17" s="2"/>
      <c r="R17" s="3"/>
      <c r="S17" s="3"/>
      <c r="T17" s="3"/>
      <c r="U17" s="3"/>
      <c r="V17" s="3"/>
      <c r="W17" s="3"/>
    </row>
    <row r="18" spans="1:23" ht="120" customHeight="1">
      <c r="A18" s="251" t="s">
        <v>164</v>
      </c>
      <c r="B18" s="863" t="s">
        <v>2670</v>
      </c>
      <c r="C18" s="140" t="s">
        <v>2671</v>
      </c>
      <c r="D18" s="856" t="s">
        <v>2672</v>
      </c>
      <c r="E18" s="38" t="s">
        <v>134</v>
      </c>
      <c r="F18" s="38" t="s">
        <v>29</v>
      </c>
      <c r="G18" s="38" t="s">
        <v>2097</v>
      </c>
      <c r="H18" s="140">
        <v>4</v>
      </c>
      <c r="I18" s="140">
        <v>4</v>
      </c>
      <c r="J18" s="140" t="s">
        <v>1031</v>
      </c>
      <c r="K18" s="38" t="s">
        <v>137</v>
      </c>
      <c r="L18" s="857">
        <v>1</v>
      </c>
      <c r="M18" s="856" t="s">
        <v>2673</v>
      </c>
      <c r="N18" s="856" t="s">
        <v>2674</v>
      </c>
      <c r="O18" s="140">
        <v>0</v>
      </c>
      <c r="P18" s="858" t="s">
        <v>140</v>
      </c>
      <c r="Q18" s="2"/>
      <c r="R18" s="3"/>
      <c r="S18" s="3"/>
      <c r="T18" s="3"/>
      <c r="U18" s="3"/>
      <c r="V18" s="3"/>
      <c r="W18" s="3"/>
    </row>
    <row r="19" spans="1:23" ht="111.75" customHeight="1">
      <c r="A19" s="251" t="s">
        <v>170</v>
      </c>
      <c r="B19" s="855" t="s">
        <v>2675</v>
      </c>
      <c r="C19" s="856" t="s">
        <v>2676</v>
      </c>
      <c r="D19" s="38" t="s">
        <v>2677</v>
      </c>
      <c r="E19" s="38" t="s">
        <v>134</v>
      </c>
      <c r="F19" s="38" t="s">
        <v>29</v>
      </c>
      <c r="G19" s="38" t="s">
        <v>2678</v>
      </c>
      <c r="H19" s="140">
        <v>4</v>
      </c>
      <c r="I19" s="140">
        <v>4</v>
      </c>
      <c r="J19" s="38" t="s">
        <v>1031</v>
      </c>
      <c r="K19" s="38" t="s">
        <v>137</v>
      </c>
      <c r="L19" s="857">
        <v>1</v>
      </c>
      <c r="M19" s="38" t="s">
        <v>317</v>
      </c>
      <c r="N19" s="856" t="s">
        <v>2679</v>
      </c>
      <c r="O19" s="856">
        <v>0</v>
      </c>
      <c r="P19" s="858" t="s">
        <v>140</v>
      </c>
      <c r="Q19" s="2"/>
      <c r="R19" s="3"/>
      <c r="S19" s="3"/>
      <c r="T19" s="3"/>
      <c r="U19" s="3"/>
      <c r="V19" s="3"/>
      <c r="W19" s="3"/>
    </row>
    <row r="20" spans="1:23" ht="132" customHeight="1" thickBot="1">
      <c r="A20" s="737" t="s">
        <v>175</v>
      </c>
      <c r="B20" s="859" t="s">
        <v>2680</v>
      </c>
      <c r="C20" s="850" t="s">
        <v>2681</v>
      </c>
      <c r="D20" s="181" t="s">
        <v>2682</v>
      </c>
      <c r="E20" s="181" t="s">
        <v>134</v>
      </c>
      <c r="F20" s="181" t="s">
        <v>29</v>
      </c>
      <c r="G20" s="181" t="s">
        <v>2683</v>
      </c>
      <c r="H20" s="211">
        <v>2</v>
      </c>
      <c r="I20" s="211">
        <v>2</v>
      </c>
      <c r="J20" s="181" t="s">
        <v>1031</v>
      </c>
      <c r="K20" s="181" t="s">
        <v>137</v>
      </c>
      <c r="L20" s="860">
        <v>1</v>
      </c>
      <c r="M20" s="181" t="s">
        <v>2684</v>
      </c>
      <c r="N20" s="850" t="s">
        <v>2685</v>
      </c>
      <c r="O20" s="850">
        <v>0</v>
      </c>
      <c r="P20" s="851" t="s">
        <v>140</v>
      </c>
      <c r="Q20" s="2"/>
      <c r="R20" s="3"/>
      <c r="S20" s="3"/>
      <c r="T20" s="3"/>
      <c r="U20" s="3"/>
      <c r="V20" s="3"/>
      <c r="W20" s="3"/>
    </row>
    <row r="21" spans="1:23" ht="106.5" customHeight="1" thickBot="1">
      <c r="A21" s="864" t="s">
        <v>382</v>
      </c>
      <c r="B21" s="865" t="s">
        <v>2686</v>
      </c>
      <c r="C21" s="866" t="s">
        <v>2687</v>
      </c>
      <c r="D21" s="866" t="s">
        <v>2688</v>
      </c>
      <c r="E21" s="139" t="s">
        <v>134</v>
      </c>
      <c r="F21" s="139" t="s">
        <v>29</v>
      </c>
      <c r="G21" s="866" t="s">
        <v>2678</v>
      </c>
      <c r="H21" s="866">
        <v>3</v>
      </c>
      <c r="I21" s="866">
        <v>3</v>
      </c>
      <c r="J21" s="866" t="s">
        <v>2629</v>
      </c>
      <c r="K21" s="139" t="s">
        <v>137</v>
      </c>
      <c r="L21" s="867">
        <v>1</v>
      </c>
      <c r="M21" s="867" t="s">
        <v>317</v>
      </c>
      <c r="N21" s="866" t="s">
        <v>2689</v>
      </c>
      <c r="O21" s="866">
        <v>0</v>
      </c>
      <c r="P21" s="868" t="s">
        <v>140</v>
      </c>
      <c r="Q21" s="153"/>
    </row>
    <row r="22" spans="1:23" ht="30" customHeight="1"/>
    <row r="23" spans="1:23" ht="30" customHeight="1" thickBot="1"/>
    <row r="24" spans="1:23" ht="22.5" customHeight="1" thickBot="1">
      <c r="A24" s="1535" t="s">
        <v>75</v>
      </c>
      <c r="B24" s="1536"/>
      <c r="C24" s="1536"/>
      <c r="D24" s="1537"/>
      <c r="E24" s="1527" t="s">
        <v>76</v>
      </c>
      <c r="F24" s="1524" t="s">
        <v>77</v>
      </c>
      <c r="G24" s="1527" t="s">
        <v>78</v>
      </c>
      <c r="H24" s="1524" t="s">
        <v>79</v>
      </c>
      <c r="I24" s="1527" t="s">
        <v>80</v>
      </c>
      <c r="J24" s="1524" t="s">
        <v>81</v>
      </c>
      <c r="K24" s="1527" t="s">
        <v>82</v>
      </c>
      <c r="L24" s="1524" t="s">
        <v>79</v>
      </c>
      <c r="M24" s="1527" t="s">
        <v>83</v>
      </c>
      <c r="N24" s="1524" t="s">
        <v>84</v>
      </c>
      <c r="O24" s="1527" t="s">
        <v>85</v>
      </c>
      <c r="P24" s="1524" t="s">
        <v>86</v>
      </c>
      <c r="Q24" s="1527" t="s">
        <v>79</v>
      </c>
      <c r="R24" s="1524" t="s">
        <v>87</v>
      </c>
      <c r="S24" s="1527" t="s">
        <v>88</v>
      </c>
      <c r="T24" s="1524" t="s">
        <v>89</v>
      </c>
      <c r="U24" s="1527" t="s">
        <v>79</v>
      </c>
      <c r="V24" s="1524" t="s">
        <v>90</v>
      </c>
    </row>
    <row r="25" spans="1:23" ht="30" customHeight="1" thickBot="1">
      <c r="A25" s="77" t="s">
        <v>91</v>
      </c>
      <c r="B25" s="78" t="s">
        <v>92</v>
      </c>
      <c r="C25" s="79" t="s">
        <v>93</v>
      </c>
      <c r="D25" s="80" t="s">
        <v>94</v>
      </c>
      <c r="E25" s="1528"/>
      <c r="F25" s="1525"/>
      <c r="G25" s="1528"/>
      <c r="H25" s="1525"/>
      <c r="I25" s="1528"/>
      <c r="J25" s="1525"/>
      <c r="K25" s="1528"/>
      <c r="L25" s="1525"/>
      <c r="M25" s="1528"/>
      <c r="N25" s="1525"/>
      <c r="O25" s="1528"/>
      <c r="P25" s="1525"/>
      <c r="Q25" s="1528"/>
      <c r="R25" s="1525"/>
      <c r="S25" s="1528"/>
      <c r="T25" s="1525"/>
      <c r="U25" s="1528"/>
      <c r="V25" s="1525"/>
    </row>
    <row r="26" spans="1:23" ht="30" customHeight="1" thickBot="1">
      <c r="A26" s="1538"/>
      <c r="B26" s="1540" t="s">
        <v>95</v>
      </c>
      <c r="C26" s="1541"/>
      <c r="D26" s="1542"/>
      <c r="E26" s="1528"/>
      <c r="F26" s="1525"/>
      <c r="G26" s="1528"/>
      <c r="H26" s="1525"/>
      <c r="I26" s="1528"/>
      <c r="J26" s="1525"/>
      <c r="K26" s="1528"/>
      <c r="L26" s="1525"/>
      <c r="M26" s="1528"/>
      <c r="N26" s="1525"/>
      <c r="O26" s="1528"/>
      <c r="P26" s="1525"/>
      <c r="Q26" s="1528"/>
      <c r="R26" s="1525"/>
      <c r="S26" s="1528"/>
      <c r="T26" s="1525"/>
      <c r="U26" s="1528"/>
      <c r="V26" s="1525"/>
    </row>
    <row r="27" spans="1:23" ht="12" customHeight="1" thickBot="1">
      <c r="A27" s="1539"/>
      <c r="B27" s="81"/>
      <c r="C27" s="81"/>
      <c r="D27" s="1543"/>
      <c r="E27" s="1529"/>
      <c r="F27" s="1526"/>
      <c r="G27" s="1529"/>
      <c r="H27" s="1526"/>
      <c r="I27" s="1529"/>
      <c r="J27" s="1526"/>
      <c r="K27" s="1529"/>
      <c r="L27" s="1526"/>
      <c r="M27" s="1529"/>
      <c r="N27" s="1526"/>
      <c r="O27" s="1529"/>
      <c r="P27" s="1526"/>
      <c r="Q27" s="1529"/>
      <c r="R27" s="1526"/>
      <c r="S27" s="1529"/>
      <c r="T27" s="1526"/>
      <c r="U27" s="1529"/>
      <c r="V27" s="1526"/>
    </row>
    <row r="28" spans="1:23" ht="45.75" customHeight="1" thickBot="1">
      <c r="A28" s="82" t="s">
        <v>96</v>
      </c>
      <c r="B28" s="740" t="s">
        <v>97</v>
      </c>
      <c r="C28" s="82" t="s">
        <v>98</v>
      </c>
      <c r="D28" s="84" t="s">
        <v>99</v>
      </c>
      <c r="E28" s="1513" t="s">
        <v>100</v>
      </c>
      <c r="F28" s="1513"/>
      <c r="G28" s="1514"/>
      <c r="H28" s="85">
        <f>H29/H30</f>
        <v>0.4</v>
      </c>
      <c r="I28" s="1512" t="s">
        <v>100</v>
      </c>
      <c r="J28" s="1513"/>
      <c r="K28" s="1514"/>
      <c r="L28" s="85">
        <f>L29/L30</f>
        <v>0.25</v>
      </c>
      <c r="M28" s="86">
        <f>M29/M30</f>
        <v>0.33333333333333331</v>
      </c>
      <c r="N28" s="1512" t="s">
        <v>100</v>
      </c>
      <c r="O28" s="1513"/>
      <c r="P28" s="1514"/>
      <c r="Q28" s="85" t="e">
        <f>Q29/Q30</f>
        <v>#DIV/0!</v>
      </c>
      <c r="R28" s="1512" t="s">
        <v>100</v>
      </c>
      <c r="S28" s="1513"/>
      <c r="T28" s="1514"/>
      <c r="U28" s="85" t="e">
        <f>U29/U30</f>
        <v>#DIV/0!</v>
      </c>
      <c r="V28" s="86">
        <f>V29/V30</f>
        <v>0.33333333333333331</v>
      </c>
    </row>
    <row r="29" spans="1:23" ht="40.5" customHeight="1">
      <c r="A29" s="1555" t="str">
        <f>B7</f>
        <v>Los Programas sociales Estatales y Municipales han sido gestionados,y los recursos que ofrecen benefician a los arandenses que los más lo necesitan</v>
      </c>
      <c r="B29" s="1570" t="str">
        <f>B8</f>
        <v>Analizar de la problemática socioeconómica de cada zona del municipio.</v>
      </c>
      <c r="C29" s="1563" t="str">
        <f>C8</f>
        <v>Porcentaje de zonas analizadas</v>
      </c>
      <c r="D29" s="158" t="s">
        <v>2690</v>
      </c>
      <c r="E29" s="928">
        <v>1</v>
      </c>
      <c r="F29" s="349">
        <v>1</v>
      </c>
      <c r="G29" s="350">
        <v>0</v>
      </c>
      <c r="H29" s="108">
        <f>SUM(E29:G29)</f>
        <v>2</v>
      </c>
      <c r="I29" s="348">
        <v>1</v>
      </c>
      <c r="J29" s="349">
        <v>0</v>
      </c>
      <c r="K29" s="350"/>
      <c r="L29" s="108">
        <f>SUM(I29:K29)</f>
        <v>1</v>
      </c>
      <c r="M29" s="109">
        <f>+H29+L29</f>
        <v>3</v>
      </c>
      <c r="N29" s="348">
        <v>1</v>
      </c>
      <c r="O29" s="349"/>
      <c r="P29" s="350"/>
      <c r="Q29" s="108">
        <v>0</v>
      </c>
      <c r="R29" s="105"/>
      <c r="S29" s="106"/>
      <c r="T29" s="107"/>
      <c r="U29" s="108">
        <f>SUM(R29:T29)</f>
        <v>0</v>
      </c>
      <c r="V29" s="109">
        <f>+H29+L29+Q29+U29</f>
        <v>3</v>
      </c>
    </row>
    <row r="30" spans="1:23" ht="45" customHeight="1" thickBot="1">
      <c r="A30" s="1556"/>
      <c r="B30" s="1571"/>
      <c r="C30" s="1564"/>
      <c r="D30" s="168" t="s">
        <v>2691</v>
      </c>
      <c r="E30" s="910">
        <v>1</v>
      </c>
      <c r="F30" s="911">
        <v>2</v>
      </c>
      <c r="G30" s="912">
        <v>2</v>
      </c>
      <c r="H30" s="285">
        <f>SUM(E30:G30)</f>
        <v>5</v>
      </c>
      <c r="I30" s="910">
        <v>2</v>
      </c>
      <c r="J30" s="911">
        <v>2</v>
      </c>
      <c r="K30" s="912"/>
      <c r="L30" s="285">
        <f>SUM(I30:K30)</f>
        <v>4</v>
      </c>
      <c r="M30" s="286">
        <f>+H30+L30</f>
        <v>9</v>
      </c>
      <c r="N30" s="910"/>
      <c r="O30" s="911"/>
      <c r="P30" s="912"/>
      <c r="Q30" s="285">
        <v>0</v>
      </c>
      <c r="R30" s="282"/>
      <c r="S30" s="283"/>
      <c r="T30" s="284"/>
      <c r="U30" s="285">
        <f>SUM(R30:T30)</f>
        <v>0</v>
      </c>
      <c r="V30" s="286">
        <f>+H30+L30+Q30+U30</f>
        <v>9</v>
      </c>
    </row>
    <row r="31" spans="1:23" ht="42.75" customHeight="1" thickBot="1">
      <c r="A31" s="1556"/>
      <c r="B31" s="744" t="s">
        <v>103</v>
      </c>
      <c r="C31" s="82" t="s">
        <v>98</v>
      </c>
      <c r="D31" s="101" t="s">
        <v>104</v>
      </c>
      <c r="E31" s="1502" t="s">
        <v>100</v>
      </c>
      <c r="F31" s="1502"/>
      <c r="G31" s="1503"/>
      <c r="H31" s="102">
        <f>H32/H33</f>
        <v>0.5</v>
      </c>
      <c r="I31" s="1504" t="s">
        <v>100</v>
      </c>
      <c r="J31" s="1502"/>
      <c r="K31" s="1503"/>
      <c r="L31" s="102">
        <f>L32/L33</f>
        <v>1.5</v>
      </c>
      <c r="M31" s="103">
        <f>M32/M33</f>
        <v>1</v>
      </c>
      <c r="N31" s="1504" t="s">
        <v>100</v>
      </c>
      <c r="O31" s="1502"/>
      <c r="P31" s="1503"/>
      <c r="Q31" s="102" t="e">
        <f>Q32/Q33</f>
        <v>#DIV/0!</v>
      </c>
      <c r="R31" s="1487" t="s">
        <v>100</v>
      </c>
      <c r="S31" s="1488"/>
      <c r="T31" s="1489"/>
      <c r="U31" s="102" t="e">
        <f>U32/U33</f>
        <v>#DIV/0!</v>
      </c>
      <c r="V31" s="103">
        <f>V32/V33</f>
        <v>1</v>
      </c>
    </row>
    <row r="32" spans="1:23" ht="42" customHeight="1">
      <c r="A32" s="1556"/>
      <c r="B32" s="1498" t="str">
        <f>B9</f>
        <v>Gestionar recursos con las instituciones correspondientes: SAS Y SDIS.</v>
      </c>
      <c r="C32" s="1498" t="str">
        <f>C9</f>
        <v>Porcentaje de programas del SAS y SDIS en los que el municipio participa.</v>
      </c>
      <c r="D32" s="158" t="s">
        <v>2630</v>
      </c>
      <c r="E32" s="928"/>
      <c r="F32" s="349">
        <v>0</v>
      </c>
      <c r="G32" s="350">
        <v>1</v>
      </c>
      <c r="H32" s="108">
        <f>SUM(E32:G32)</f>
        <v>1</v>
      </c>
      <c r="I32" s="348">
        <v>2</v>
      </c>
      <c r="J32" s="349">
        <v>0</v>
      </c>
      <c r="K32" s="350">
        <v>1</v>
      </c>
      <c r="L32" s="108">
        <f>SUM(I32:K32)</f>
        <v>3</v>
      </c>
      <c r="M32" s="109">
        <f>+H32+L32</f>
        <v>4</v>
      </c>
      <c r="N32" s="348">
        <v>1</v>
      </c>
      <c r="O32" s="349"/>
      <c r="P32" s="350"/>
      <c r="Q32" s="108">
        <v>0</v>
      </c>
      <c r="R32" s="105"/>
      <c r="S32" s="106"/>
      <c r="T32" s="107"/>
      <c r="U32" s="108">
        <f>SUM(R32:T32)</f>
        <v>0</v>
      </c>
      <c r="V32" s="109">
        <f>+H32+L32+Q32+U32</f>
        <v>4</v>
      </c>
    </row>
    <row r="33" spans="1:22" ht="45" customHeight="1" thickBot="1">
      <c r="A33" s="1556"/>
      <c r="B33" s="1499"/>
      <c r="C33" s="1499"/>
      <c r="D33" s="869" t="s">
        <v>2692</v>
      </c>
      <c r="E33" s="910"/>
      <c r="F33" s="911">
        <v>1</v>
      </c>
      <c r="G33" s="912">
        <v>1</v>
      </c>
      <c r="H33" s="285">
        <f>SUM(E33:G33)</f>
        <v>2</v>
      </c>
      <c r="I33" s="910">
        <v>1</v>
      </c>
      <c r="J33" s="911">
        <v>1</v>
      </c>
      <c r="K33" s="912"/>
      <c r="L33" s="285">
        <f>SUM(I33:K33)</f>
        <v>2</v>
      </c>
      <c r="M33" s="286">
        <f>+H33+L33</f>
        <v>4</v>
      </c>
      <c r="N33" s="910"/>
      <c r="O33" s="911"/>
      <c r="P33" s="912"/>
      <c r="Q33" s="285">
        <f>SUM(N33:P33)</f>
        <v>0</v>
      </c>
      <c r="R33" s="282"/>
      <c r="S33" s="283"/>
      <c r="T33" s="284"/>
      <c r="U33" s="285">
        <f>SUM(R33:T33)</f>
        <v>0</v>
      </c>
      <c r="V33" s="286">
        <f>+H33+L33+Q33+U33</f>
        <v>4</v>
      </c>
    </row>
    <row r="34" spans="1:22" ht="45" customHeight="1" thickBot="1">
      <c r="A34" s="1556"/>
      <c r="B34" s="744" t="s">
        <v>107</v>
      </c>
      <c r="C34" s="82" t="s">
        <v>98</v>
      </c>
      <c r="D34" s="101" t="s">
        <v>104</v>
      </c>
      <c r="E34" s="1502" t="s">
        <v>100</v>
      </c>
      <c r="F34" s="1502"/>
      <c r="G34" s="1503"/>
      <c r="H34" s="102">
        <f>H35/H36</f>
        <v>1</v>
      </c>
      <c r="I34" s="1504" t="s">
        <v>100</v>
      </c>
      <c r="J34" s="1502"/>
      <c r="K34" s="1503"/>
      <c r="L34" s="102" t="e">
        <f>L35/L36</f>
        <v>#DIV/0!</v>
      </c>
      <c r="M34" s="103">
        <f>M35/M36</f>
        <v>3</v>
      </c>
      <c r="N34" s="1504" t="s">
        <v>100</v>
      </c>
      <c r="O34" s="1502"/>
      <c r="P34" s="1503"/>
      <c r="Q34" s="102">
        <f>Q35/Q36</f>
        <v>0</v>
      </c>
      <c r="R34" s="1487" t="s">
        <v>100</v>
      </c>
      <c r="S34" s="1488"/>
      <c r="T34" s="1489"/>
      <c r="U34" s="102" t="e">
        <f>U35/U36</f>
        <v>#DIV/0!</v>
      </c>
      <c r="V34" s="103">
        <f>V35/V36</f>
        <v>1.5</v>
      </c>
    </row>
    <row r="35" spans="1:22" ht="45" customHeight="1">
      <c r="A35" s="1556"/>
      <c r="B35" s="1498" t="str">
        <f>B10</f>
        <v>Gestionar nuevos programas de apoyo social municipal.</v>
      </c>
      <c r="C35" s="1498" t="str">
        <f>C10</f>
        <v>Porcentaje de nuevos programas municipales de apoyo social que han sido implementados</v>
      </c>
      <c r="D35" s="158" t="s">
        <v>2693</v>
      </c>
      <c r="E35" s="928"/>
      <c r="F35" s="349"/>
      <c r="G35" s="350">
        <v>1</v>
      </c>
      <c r="H35" s="108">
        <f>SUM(E35:G35)</f>
        <v>1</v>
      </c>
      <c r="I35" s="348">
        <v>1</v>
      </c>
      <c r="J35" s="349">
        <v>1</v>
      </c>
      <c r="K35" s="350"/>
      <c r="L35" s="108">
        <f>SUM(I35:K35)</f>
        <v>2</v>
      </c>
      <c r="M35" s="109">
        <f>+H35+L35</f>
        <v>3</v>
      </c>
      <c r="N35" s="348">
        <v>0</v>
      </c>
      <c r="O35" s="349">
        <v>1</v>
      </c>
      <c r="P35" s="350"/>
      <c r="Q35" s="108">
        <v>0</v>
      </c>
      <c r="R35" s="105"/>
      <c r="S35" s="106"/>
      <c r="T35" s="107"/>
      <c r="U35" s="108">
        <f>SUM(R35:T35)</f>
        <v>0</v>
      </c>
      <c r="V35" s="109">
        <f>+H35+L35+Q35+U35</f>
        <v>3</v>
      </c>
    </row>
    <row r="36" spans="1:22" ht="45" customHeight="1" thickBot="1">
      <c r="A36" s="1557"/>
      <c r="B36" s="1499"/>
      <c r="C36" s="1499"/>
      <c r="D36" s="168" t="s">
        <v>2694</v>
      </c>
      <c r="E36" s="910"/>
      <c r="F36" s="911"/>
      <c r="G36" s="912">
        <v>1</v>
      </c>
      <c r="H36" s="285">
        <f>SUM(E36:G36)</f>
        <v>1</v>
      </c>
      <c r="I36" s="910"/>
      <c r="J36" s="911"/>
      <c r="K36" s="912"/>
      <c r="L36" s="285">
        <f>SUM(I36:K36)</f>
        <v>0</v>
      </c>
      <c r="M36" s="286">
        <f>+H36+L36</f>
        <v>1</v>
      </c>
      <c r="N36" s="910">
        <v>1</v>
      </c>
      <c r="O36" s="911"/>
      <c r="P36" s="912"/>
      <c r="Q36" s="285">
        <f>SUM(N36:P36)</f>
        <v>1</v>
      </c>
      <c r="R36" s="282"/>
      <c r="S36" s="283"/>
      <c r="T36" s="284"/>
      <c r="U36" s="285">
        <f>SUM(R36:T36)</f>
        <v>0</v>
      </c>
      <c r="V36" s="286">
        <f>+H36+L36+Q36+U36</f>
        <v>2</v>
      </c>
    </row>
    <row r="37" spans="1:22" ht="42" customHeight="1" thickBot="1">
      <c r="A37" s="82" t="s">
        <v>113</v>
      </c>
      <c r="B37" s="740" t="s">
        <v>114</v>
      </c>
      <c r="C37" s="82" t="s">
        <v>98</v>
      </c>
      <c r="D37" s="101" t="s">
        <v>104</v>
      </c>
      <c r="E37" s="1502" t="s">
        <v>100</v>
      </c>
      <c r="F37" s="1502"/>
      <c r="G37" s="1503"/>
      <c r="H37" s="102">
        <f>H38/H39</f>
        <v>0.33333333333333331</v>
      </c>
      <c r="I37" s="1504" t="s">
        <v>100</v>
      </c>
      <c r="J37" s="1502"/>
      <c r="K37" s="1503"/>
      <c r="L37" s="102">
        <f>L38/L39</f>
        <v>0</v>
      </c>
      <c r="M37" s="103">
        <f>M38/M39</f>
        <v>0.14285714285714285</v>
      </c>
      <c r="N37" s="1504" t="s">
        <v>100</v>
      </c>
      <c r="O37" s="1502"/>
      <c r="P37" s="1503"/>
      <c r="Q37" s="102">
        <f>Q38/Q39</f>
        <v>0</v>
      </c>
      <c r="R37" s="1487" t="s">
        <v>100</v>
      </c>
      <c r="S37" s="1488"/>
      <c r="T37" s="1489"/>
      <c r="U37" s="102">
        <f>U38/U39</f>
        <v>0</v>
      </c>
      <c r="V37" s="103">
        <f>V38/V39</f>
        <v>6.6666666666666666E-2</v>
      </c>
    </row>
    <row r="38" spans="1:22" ht="48" customHeight="1">
      <c r="A38" s="1552" t="str">
        <f>B11</f>
        <v>Las acciones que fomentan la Participación Ciudadana en el municipio han sido realizadas</v>
      </c>
      <c r="B38" s="1568" t="str">
        <f>B12</f>
        <v>Organizar reuniones vecinales para conformación de comités.</v>
      </c>
      <c r="C38" s="1563" t="str">
        <f>C12</f>
        <v>Porentaje de reuniones vecinales realizadas</v>
      </c>
      <c r="D38" s="158" t="s">
        <v>2695</v>
      </c>
      <c r="E38" s="928">
        <v>0</v>
      </c>
      <c r="F38" s="349">
        <v>1</v>
      </c>
      <c r="G38" s="350">
        <v>0</v>
      </c>
      <c r="H38" s="108">
        <f>SUM(E38:G38)</f>
        <v>1</v>
      </c>
      <c r="I38" s="348">
        <v>0</v>
      </c>
      <c r="J38" s="349">
        <v>0</v>
      </c>
      <c r="K38" s="350">
        <v>0</v>
      </c>
      <c r="L38" s="108">
        <f>SUM(I38:K38)</f>
        <v>0</v>
      </c>
      <c r="M38" s="109">
        <f>+H38+L38</f>
        <v>1</v>
      </c>
      <c r="N38" s="348">
        <v>0</v>
      </c>
      <c r="O38" s="349">
        <v>1</v>
      </c>
      <c r="P38" s="350"/>
      <c r="Q38" s="108">
        <v>0</v>
      </c>
      <c r="R38" s="105"/>
      <c r="S38" s="106"/>
      <c r="T38" s="107"/>
      <c r="U38" s="108">
        <f>SUM(R38:T38)</f>
        <v>0</v>
      </c>
      <c r="V38" s="109">
        <f>+H38+L38+Q38+U38</f>
        <v>1</v>
      </c>
    </row>
    <row r="39" spans="1:22" ht="45" customHeight="1" thickBot="1">
      <c r="A39" s="1553"/>
      <c r="B39" s="1569"/>
      <c r="C39" s="1564"/>
      <c r="D39" s="168" t="s">
        <v>2696</v>
      </c>
      <c r="E39" s="910">
        <v>1</v>
      </c>
      <c r="F39" s="911">
        <v>1</v>
      </c>
      <c r="G39" s="912">
        <v>1</v>
      </c>
      <c r="H39" s="285">
        <f>SUM(E39:G39)</f>
        <v>3</v>
      </c>
      <c r="I39" s="910">
        <v>2</v>
      </c>
      <c r="J39" s="911">
        <v>1</v>
      </c>
      <c r="K39" s="912">
        <v>1</v>
      </c>
      <c r="L39" s="285">
        <f>SUM(I39:K39)</f>
        <v>4</v>
      </c>
      <c r="M39" s="286">
        <f>+H39+L39</f>
        <v>7</v>
      </c>
      <c r="N39" s="910">
        <v>2</v>
      </c>
      <c r="O39" s="911">
        <v>1</v>
      </c>
      <c r="P39" s="912">
        <v>1</v>
      </c>
      <c r="Q39" s="285">
        <f>SUM(N39:P39)</f>
        <v>4</v>
      </c>
      <c r="R39" s="282">
        <v>2</v>
      </c>
      <c r="S39" s="283">
        <v>1</v>
      </c>
      <c r="T39" s="284">
        <v>1</v>
      </c>
      <c r="U39" s="285">
        <f>SUM(R39:T39)</f>
        <v>4</v>
      </c>
      <c r="V39" s="286">
        <f>+H39+L39+Q39+U39</f>
        <v>15</v>
      </c>
    </row>
    <row r="40" spans="1:22" ht="39.75" customHeight="1" thickBot="1">
      <c r="A40" s="1553"/>
      <c r="B40" s="740" t="s">
        <v>117</v>
      </c>
      <c r="C40" s="82" t="s">
        <v>98</v>
      </c>
      <c r="D40" s="101" t="s">
        <v>104</v>
      </c>
      <c r="E40" s="1504" t="s">
        <v>100</v>
      </c>
      <c r="F40" s="1502"/>
      <c r="G40" s="1503"/>
      <c r="H40" s="102">
        <f>H41/H42</f>
        <v>0.75</v>
      </c>
      <c r="I40" s="1504" t="s">
        <v>100</v>
      </c>
      <c r="J40" s="1502"/>
      <c r="K40" s="1503"/>
      <c r="L40" s="102">
        <f>L41/L42</f>
        <v>0.5</v>
      </c>
      <c r="M40" s="103">
        <f>M41/M42</f>
        <v>0.66666666666666663</v>
      </c>
      <c r="N40" s="1504" t="s">
        <v>100</v>
      </c>
      <c r="O40" s="1502"/>
      <c r="P40" s="1503"/>
      <c r="Q40" s="102">
        <f>Q41/Q42</f>
        <v>0</v>
      </c>
      <c r="R40" s="1487" t="s">
        <v>100</v>
      </c>
      <c r="S40" s="1488"/>
      <c r="T40" s="1489"/>
      <c r="U40" s="102">
        <f>U41/U42</f>
        <v>0</v>
      </c>
      <c r="V40" s="103">
        <f>V41/V42</f>
        <v>0.4</v>
      </c>
    </row>
    <row r="41" spans="1:22" ht="39.75" customHeight="1">
      <c r="A41" s="1553"/>
      <c r="B41" s="1498" t="str">
        <f>B13</f>
        <v>A través de acompañamiento y asesoría por parte de la Dirección de DH y PC, apoyar la participación de los arandenses en los diferentes programas sociales en los que participa el municipio</v>
      </c>
      <c r="C41" s="1498" t="str">
        <f>C13</f>
        <v>Porcentaje de programas  en los que los arandenses vulnerables participan por medio de la dependencia</v>
      </c>
      <c r="D41" s="158" t="s">
        <v>2697</v>
      </c>
      <c r="E41" s="928">
        <v>1</v>
      </c>
      <c r="F41" s="349">
        <v>1</v>
      </c>
      <c r="G41" s="350">
        <v>1</v>
      </c>
      <c r="H41" s="108">
        <f>SUM(E41:G41)</f>
        <v>3</v>
      </c>
      <c r="I41" s="348">
        <v>1</v>
      </c>
      <c r="J41" s="349">
        <v>0</v>
      </c>
      <c r="K41" s="350"/>
      <c r="L41" s="108">
        <f>SUM(I41:K41)</f>
        <v>1</v>
      </c>
      <c r="M41" s="109">
        <f>+H41+L41</f>
        <v>4</v>
      </c>
      <c r="N41" s="348"/>
      <c r="O41" s="349">
        <v>4</v>
      </c>
      <c r="P41" s="350"/>
      <c r="Q41" s="108">
        <v>0</v>
      </c>
      <c r="R41" s="105"/>
      <c r="S41" s="106"/>
      <c r="T41" s="107"/>
      <c r="U41" s="108">
        <f>SUM(R41:T41)</f>
        <v>0</v>
      </c>
      <c r="V41" s="109">
        <f>+H41+L41+Q41+U41</f>
        <v>4</v>
      </c>
    </row>
    <row r="42" spans="1:22" ht="47.25" customHeight="1" thickBot="1">
      <c r="A42" s="1553"/>
      <c r="B42" s="1499"/>
      <c r="C42" s="1499"/>
      <c r="D42" s="168" t="s">
        <v>2698</v>
      </c>
      <c r="E42" s="910">
        <v>1</v>
      </c>
      <c r="F42" s="911">
        <v>1</v>
      </c>
      <c r="G42" s="912">
        <v>2</v>
      </c>
      <c r="H42" s="285">
        <f>SUM(E42:G42)</f>
        <v>4</v>
      </c>
      <c r="I42" s="910">
        <v>1</v>
      </c>
      <c r="J42" s="911">
        <v>1</v>
      </c>
      <c r="K42" s="912"/>
      <c r="L42" s="285">
        <f>SUM(I42:K42)</f>
        <v>2</v>
      </c>
      <c r="M42" s="286">
        <f>+H42+L42</f>
        <v>6</v>
      </c>
      <c r="N42" s="910"/>
      <c r="O42" s="911">
        <v>1</v>
      </c>
      <c r="P42" s="912"/>
      <c r="Q42" s="285">
        <f>SUM(N42:P42)</f>
        <v>1</v>
      </c>
      <c r="R42" s="282">
        <v>1</v>
      </c>
      <c r="S42" s="283">
        <v>1</v>
      </c>
      <c r="T42" s="284">
        <v>1</v>
      </c>
      <c r="U42" s="285">
        <f>SUM(R42:T42)</f>
        <v>3</v>
      </c>
      <c r="V42" s="286">
        <f>+H42+L42+Q42+U42</f>
        <v>10</v>
      </c>
    </row>
    <row r="43" spans="1:22" ht="45.75" customHeight="1" thickBot="1">
      <c r="A43" s="1556"/>
      <c r="B43" s="740" t="s">
        <v>120</v>
      </c>
      <c r="C43" s="82" t="s">
        <v>98</v>
      </c>
      <c r="D43" s="101" t="s">
        <v>104</v>
      </c>
      <c r="E43" s="1504" t="s">
        <v>100</v>
      </c>
      <c r="F43" s="1502"/>
      <c r="G43" s="1503"/>
      <c r="H43" s="102">
        <f>H44/H45</f>
        <v>6</v>
      </c>
      <c r="I43" s="1504" t="s">
        <v>100</v>
      </c>
      <c r="J43" s="1502"/>
      <c r="K43" s="1503"/>
      <c r="L43" s="102">
        <f>L44/L45</f>
        <v>10</v>
      </c>
      <c r="M43" s="103">
        <f>M44/M45</f>
        <v>8</v>
      </c>
      <c r="N43" s="1504" t="s">
        <v>100</v>
      </c>
      <c r="O43" s="1502"/>
      <c r="P43" s="1503"/>
      <c r="Q43" s="102">
        <f>Q44/Q45</f>
        <v>0</v>
      </c>
      <c r="R43" s="1487" t="s">
        <v>100</v>
      </c>
      <c r="S43" s="1488"/>
      <c r="T43" s="1489"/>
      <c r="U43" s="102">
        <f>U44/U45</f>
        <v>0</v>
      </c>
      <c r="V43" s="103">
        <f>V44/V45</f>
        <v>4</v>
      </c>
    </row>
    <row r="44" spans="1:22" ht="42.75" customHeight="1">
      <c r="A44" s="1556"/>
      <c r="B44" s="1568" t="str">
        <f>B14</f>
        <v>Gestionar las solicitudes de obra que más beneficio social reporten de entre las enlistadas en el Plan Municipal de Desarrollo</v>
      </c>
      <c r="C44" s="1498" t="str">
        <f>C14</f>
        <v>Porcentaje de obras realizadas</v>
      </c>
      <c r="D44" s="158" t="s">
        <v>2699</v>
      </c>
      <c r="E44" s="928">
        <v>3</v>
      </c>
      <c r="F44" s="349">
        <v>2</v>
      </c>
      <c r="G44" s="350">
        <v>1</v>
      </c>
      <c r="H44" s="108">
        <f>SUM(E44:G44)</f>
        <v>6</v>
      </c>
      <c r="I44" s="348">
        <v>0</v>
      </c>
      <c r="J44" s="349">
        <v>0</v>
      </c>
      <c r="K44" s="350">
        <v>10</v>
      </c>
      <c r="L44" s="108">
        <f>SUM(I44:K44)</f>
        <v>10</v>
      </c>
      <c r="M44" s="109">
        <f>+H44+L44</f>
        <v>16</v>
      </c>
      <c r="N44" s="348"/>
      <c r="O44" s="349">
        <v>2</v>
      </c>
      <c r="P44" s="350"/>
      <c r="Q44" s="108">
        <v>0</v>
      </c>
      <c r="R44" s="105"/>
      <c r="S44" s="106"/>
      <c r="T44" s="107"/>
      <c r="U44" s="108">
        <f>SUM(R44:T44)</f>
        <v>0</v>
      </c>
      <c r="V44" s="109">
        <f>+H44+L44+Q44+U44</f>
        <v>16</v>
      </c>
    </row>
    <row r="45" spans="1:22" ht="45" customHeight="1" thickBot="1">
      <c r="A45" s="1556"/>
      <c r="B45" s="1569"/>
      <c r="C45" s="1499"/>
      <c r="D45" s="168" t="s">
        <v>2700</v>
      </c>
      <c r="E45" s="910"/>
      <c r="F45" s="911"/>
      <c r="G45" s="912">
        <v>1</v>
      </c>
      <c r="H45" s="285">
        <f>SUM(E45:G45)</f>
        <v>1</v>
      </c>
      <c r="I45" s="910"/>
      <c r="J45" s="911"/>
      <c r="K45" s="912">
        <v>1</v>
      </c>
      <c r="L45" s="285">
        <f>SUM(I45:K45)</f>
        <v>1</v>
      </c>
      <c r="M45" s="286">
        <f>+H45+L45</f>
        <v>2</v>
      </c>
      <c r="N45" s="910"/>
      <c r="O45" s="911"/>
      <c r="P45" s="912">
        <v>1</v>
      </c>
      <c r="Q45" s="285">
        <f>SUM(N45:P45)</f>
        <v>1</v>
      </c>
      <c r="R45" s="282"/>
      <c r="S45" s="283"/>
      <c r="T45" s="284">
        <v>1</v>
      </c>
      <c r="U45" s="285">
        <f>SUM(R45:T45)</f>
        <v>1</v>
      </c>
      <c r="V45" s="286">
        <f>+H45+L45+Q45+U45</f>
        <v>4</v>
      </c>
    </row>
    <row r="46" spans="1:22" ht="42" customHeight="1" thickBot="1">
      <c r="A46" s="1556"/>
      <c r="B46" s="740" t="s">
        <v>215</v>
      </c>
      <c r="C46" s="82" t="s">
        <v>98</v>
      </c>
      <c r="D46" s="101" t="s">
        <v>104</v>
      </c>
      <c r="E46" s="1504" t="s">
        <v>100</v>
      </c>
      <c r="F46" s="1502"/>
      <c r="G46" s="1503"/>
      <c r="H46" s="102">
        <f>H47/H48</f>
        <v>1</v>
      </c>
      <c r="I46" s="1504" t="s">
        <v>100</v>
      </c>
      <c r="J46" s="1502"/>
      <c r="K46" s="1503"/>
      <c r="L46" s="102">
        <f>L47/L48</f>
        <v>0</v>
      </c>
      <c r="M46" s="103">
        <f>M47/M48</f>
        <v>0.33333333333333331</v>
      </c>
      <c r="N46" s="1504" t="s">
        <v>100</v>
      </c>
      <c r="O46" s="1502"/>
      <c r="P46" s="1503"/>
      <c r="Q46" s="102">
        <f>Q47/Q48</f>
        <v>0</v>
      </c>
      <c r="R46" s="1487" t="s">
        <v>100</v>
      </c>
      <c r="S46" s="1488"/>
      <c r="T46" s="1489"/>
      <c r="U46" s="102">
        <f>U47/U48</f>
        <v>0</v>
      </c>
      <c r="V46" s="103">
        <f>V47/V48</f>
        <v>0.2</v>
      </c>
    </row>
    <row r="47" spans="1:22" ht="42" customHeight="1">
      <c r="A47" s="1556"/>
      <c r="B47" s="1498" t="str">
        <f>B15</f>
        <v>Llevar a cabo los Cabildos Ciudadanos programados</v>
      </c>
      <c r="C47" s="1498" t="str">
        <f>C15</f>
        <v>Porcentaje de cabildos ciudadanos realizados</v>
      </c>
      <c r="D47" s="158" t="s">
        <v>2701</v>
      </c>
      <c r="E47" s="928"/>
      <c r="F47" s="349">
        <v>1</v>
      </c>
      <c r="G47" s="350">
        <v>0</v>
      </c>
      <c r="H47" s="108">
        <f>SUM(E47:G47)</f>
        <v>1</v>
      </c>
      <c r="I47" s="348">
        <v>0</v>
      </c>
      <c r="J47" s="349">
        <v>0</v>
      </c>
      <c r="K47" s="350"/>
      <c r="L47" s="108">
        <f>SUM(I47:K47)</f>
        <v>0</v>
      </c>
      <c r="M47" s="109">
        <f>+H47+L47</f>
        <v>1</v>
      </c>
      <c r="N47" s="348">
        <v>0</v>
      </c>
      <c r="O47" s="349"/>
      <c r="P47" s="350"/>
      <c r="Q47" s="108">
        <v>0</v>
      </c>
      <c r="R47" s="105"/>
      <c r="S47" s="106"/>
      <c r="T47" s="107"/>
      <c r="U47" s="108">
        <f>SUM(R47:T47)</f>
        <v>0</v>
      </c>
      <c r="V47" s="109">
        <f>+H47+L47+Q47+U47</f>
        <v>1</v>
      </c>
    </row>
    <row r="48" spans="1:22" ht="51.75" customHeight="1" thickBot="1">
      <c r="A48" s="1556"/>
      <c r="B48" s="1499"/>
      <c r="C48" s="1499"/>
      <c r="D48" s="168" t="s">
        <v>2702</v>
      </c>
      <c r="E48" s="910"/>
      <c r="F48" s="911"/>
      <c r="G48" s="912">
        <v>1</v>
      </c>
      <c r="H48" s="285">
        <f>SUM(E48:G48)</f>
        <v>1</v>
      </c>
      <c r="I48" s="910">
        <v>1</v>
      </c>
      <c r="J48" s="911">
        <v>1</v>
      </c>
      <c r="K48" s="912"/>
      <c r="L48" s="285">
        <f>SUM(I48:K48)</f>
        <v>2</v>
      </c>
      <c r="M48" s="286">
        <f>+H48+L48</f>
        <v>3</v>
      </c>
      <c r="N48" s="910">
        <v>1</v>
      </c>
      <c r="O48" s="911"/>
      <c r="P48" s="912"/>
      <c r="Q48" s="285">
        <f>SUM(N48:P48)</f>
        <v>1</v>
      </c>
      <c r="R48" s="282">
        <v>1</v>
      </c>
      <c r="S48" s="283"/>
      <c r="T48" s="284"/>
      <c r="U48" s="285">
        <f>SUM(R48:T48)</f>
        <v>1</v>
      </c>
      <c r="V48" s="286">
        <f>+H48+L48+Q48+U48</f>
        <v>5</v>
      </c>
    </row>
    <row r="49" spans="1:24" ht="42" customHeight="1" thickBot="1">
      <c r="A49" s="1556"/>
      <c r="B49" s="740" t="s">
        <v>1716</v>
      </c>
      <c r="C49" s="82" t="s">
        <v>98</v>
      </c>
      <c r="D49" s="101" t="s">
        <v>104</v>
      </c>
      <c r="E49" s="1504" t="s">
        <v>100</v>
      </c>
      <c r="F49" s="1502"/>
      <c r="G49" s="1503"/>
      <c r="H49" s="102">
        <f>H50/H51</f>
        <v>0</v>
      </c>
      <c r="I49" s="1504" t="s">
        <v>100</v>
      </c>
      <c r="J49" s="1502"/>
      <c r="K49" s="1503"/>
      <c r="L49" s="102" t="e">
        <f>L50/L51</f>
        <v>#DIV/0!</v>
      </c>
      <c r="M49" s="103">
        <f>M50/M51</f>
        <v>0</v>
      </c>
      <c r="N49" s="1504" t="s">
        <v>100</v>
      </c>
      <c r="O49" s="1502"/>
      <c r="P49" s="1503"/>
      <c r="Q49" s="102" t="e">
        <f>Q50/Q51</f>
        <v>#DIV/0!</v>
      </c>
      <c r="R49" s="1487" t="s">
        <v>100</v>
      </c>
      <c r="S49" s="1488"/>
      <c r="T49" s="1489"/>
      <c r="U49" s="102" t="e">
        <f>U50/U51</f>
        <v>#DIV/0!</v>
      </c>
      <c r="V49" s="103">
        <f>V50/V51</f>
        <v>0</v>
      </c>
    </row>
    <row r="50" spans="1:24" ht="42" customHeight="1">
      <c r="A50" s="1556"/>
      <c r="B50" s="1561" t="str">
        <f>B16</f>
        <v>Crear instrumentos de participación ciudadanas en  la toma de decisiones sobre las obras a ejecutar en el municipio: Encuesta ciudadana aplicada a quienes pagan su impuesto predial en la oficina de Catastro municipal</v>
      </c>
      <c r="C50" s="1498" t="str">
        <f>C16</f>
        <v>Porcentaje de instrumentos de participación creados</v>
      </c>
      <c r="D50" s="158" t="s">
        <v>2703</v>
      </c>
      <c r="E50" s="928">
        <v>0</v>
      </c>
      <c r="F50" s="349"/>
      <c r="G50" s="350"/>
      <c r="H50" s="108">
        <f>SUM(E50:G50)</f>
        <v>0</v>
      </c>
      <c r="I50" s="348"/>
      <c r="J50" s="349"/>
      <c r="K50" s="350"/>
      <c r="L50" s="108">
        <f>SUM(I50:K50)</f>
        <v>0</v>
      </c>
      <c r="M50" s="109">
        <f>+H50+L50</f>
        <v>0</v>
      </c>
      <c r="N50" s="348"/>
      <c r="O50" s="349"/>
      <c r="P50" s="350"/>
      <c r="Q50" s="108">
        <v>0</v>
      </c>
      <c r="R50" s="105"/>
      <c r="S50" s="106"/>
      <c r="T50" s="107"/>
      <c r="U50" s="108">
        <f>SUM(R50:T50)</f>
        <v>0</v>
      </c>
      <c r="V50" s="109">
        <f>+H50+L50+Q50+U50</f>
        <v>0</v>
      </c>
    </row>
    <row r="51" spans="1:24" ht="54.75" customHeight="1" thickBot="1">
      <c r="A51" s="1557"/>
      <c r="B51" s="1562"/>
      <c r="C51" s="1499"/>
      <c r="D51" s="168" t="s">
        <v>2704</v>
      </c>
      <c r="E51" s="910">
        <v>1</v>
      </c>
      <c r="F51" s="911"/>
      <c r="G51" s="912"/>
      <c r="H51" s="285">
        <v>1</v>
      </c>
      <c r="I51" s="910"/>
      <c r="J51" s="911"/>
      <c r="K51" s="912"/>
      <c r="L51" s="285">
        <f>SUM(I51:K51)</f>
        <v>0</v>
      </c>
      <c r="M51" s="286">
        <f>+H51+L51</f>
        <v>1</v>
      </c>
      <c r="N51" s="910"/>
      <c r="O51" s="911"/>
      <c r="P51" s="912"/>
      <c r="Q51" s="285">
        <f>SUM(N51:P51)</f>
        <v>0</v>
      </c>
      <c r="R51" s="282"/>
      <c r="S51" s="283"/>
      <c r="T51" s="284"/>
      <c r="U51" s="285">
        <f>SUM(R51:T51)</f>
        <v>0</v>
      </c>
      <c r="V51" s="286">
        <f>+H51+L51+Q51+U51</f>
        <v>1</v>
      </c>
    </row>
    <row r="52" spans="1:24" ht="39.75" customHeight="1" thickBot="1">
      <c r="A52" s="870" t="s">
        <v>905</v>
      </c>
      <c r="B52" s="740" t="s">
        <v>219</v>
      </c>
      <c r="C52" s="82" t="s">
        <v>98</v>
      </c>
      <c r="D52" s="101" t="s">
        <v>104</v>
      </c>
      <c r="E52" s="1504" t="s">
        <v>100</v>
      </c>
      <c r="F52" s="1502"/>
      <c r="G52" s="1503"/>
      <c r="H52" s="102">
        <f>H53/H54</f>
        <v>1</v>
      </c>
      <c r="I52" s="1504" t="s">
        <v>100</v>
      </c>
      <c r="J52" s="1502"/>
      <c r="K52" s="1503"/>
      <c r="L52" s="102">
        <f>L53/L54</f>
        <v>0</v>
      </c>
      <c r="M52" s="103">
        <f>M53/M54</f>
        <v>0.5</v>
      </c>
      <c r="N52" s="1504" t="s">
        <v>100</v>
      </c>
      <c r="O52" s="1502"/>
      <c r="P52" s="1503"/>
      <c r="Q52" s="102" t="e">
        <f>Q53/Q54</f>
        <v>#DIV/0!</v>
      </c>
      <c r="R52" s="1487" t="s">
        <v>100</v>
      </c>
      <c r="S52" s="1488"/>
      <c r="T52" s="1489"/>
      <c r="U52" s="102" t="e">
        <f>U53/U54</f>
        <v>#DIV/0!</v>
      </c>
      <c r="V52" s="103">
        <f>V53/V54</f>
        <v>0.5</v>
      </c>
    </row>
    <row r="53" spans="1:24" ht="39.75" customHeight="1">
      <c r="A53" s="1682" t="str">
        <f>B17</f>
        <v>Se ha brindado atención oportuna en los servicios funerarios que ofrece el Ayuntamiento de Arandas.</v>
      </c>
      <c r="B53" s="1561" t="str">
        <f>B18</f>
        <v xml:space="preserve">Renovar convenios de colaboración con el IJAS. </v>
      </c>
      <c r="C53" s="1498" t="str">
        <f>C18</f>
        <v>Porcentaje de convenios renovados</v>
      </c>
      <c r="D53" s="158" t="s">
        <v>2128</v>
      </c>
      <c r="E53" s="928"/>
      <c r="F53" s="349"/>
      <c r="G53" s="350">
        <v>2</v>
      </c>
      <c r="H53" s="108">
        <f>SUM(E53:G53)</f>
        <v>2</v>
      </c>
      <c r="I53" s="348">
        <v>0</v>
      </c>
      <c r="J53" s="349"/>
      <c r="K53" s="350"/>
      <c r="L53" s="108">
        <f>SUM(I53:K53)</f>
        <v>0</v>
      </c>
      <c r="M53" s="109">
        <f>+H53+L53</f>
        <v>2</v>
      </c>
      <c r="N53" s="348"/>
      <c r="O53" s="349"/>
      <c r="P53" s="350"/>
      <c r="Q53" s="108">
        <v>0</v>
      </c>
      <c r="R53" s="105"/>
      <c r="S53" s="106"/>
      <c r="T53" s="107"/>
      <c r="U53" s="108">
        <f>SUM(R53:T53)</f>
        <v>0</v>
      </c>
      <c r="V53" s="109">
        <f>+H53+L53+Q53+U53</f>
        <v>2</v>
      </c>
    </row>
    <row r="54" spans="1:24" ht="39.75" customHeight="1" thickBot="1">
      <c r="A54" s="1682"/>
      <c r="B54" s="1562"/>
      <c r="C54" s="1499"/>
      <c r="D54" s="168" t="s">
        <v>2129</v>
      </c>
      <c r="E54" s="910"/>
      <c r="F54" s="911"/>
      <c r="G54" s="912">
        <v>2</v>
      </c>
      <c r="H54" s="285">
        <f>SUM(E54:G54)</f>
        <v>2</v>
      </c>
      <c r="I54" s="910">
        <v>2</v>
      </c>
      <c r="J54" s="911"/>
      <c r="K54" s="912"/>
      <c r="L54" s="285">
        <f>SUM(I54:K54)</f>
        <v>2</v>
      </c>
      <c r="M54" s="286">
        <f>+H54+L54</f>
        <v>4</v>
      </c>
      <c r="N54" s="910"/>
      <c r="O54" s="911"/>
      <c r="P54" s="912"/>
      <c r="Q54" s="285">
        <f>SUM(N54:P54)</f>
        <v>0</v>
      </c>
      <c r="R54" s="282"/>
      <c r="S54" s="283"/>
      <c r="T54" s="284"/>
      <c r="U54" s="285">
        <f>SUM(R54:T54)</f>
        <v>0</v>
      </c>
      <c r="V54" s="286">
        <f>+H54+L54+Q54+U54</f>
        <v>4</v>
      </c>
    </row>
    <row r="55" spans="1:24" ht="32.25" customHeight="1" thickBot="1">
      <c r="A55" s="1682"/>
      <c r="B55" s="82" t="s">
        <v>223</v>
      </c>
      <c r="C55" s="82" t="s">
        <v>98</v>
      </c>
      <c r="D55" s="101" t="s">
        <v>104</v>
      </c>
      <c r="E55" s="1504" t="s">
        <v>100</v>
      </c>
      <c r="F55" s="1502"/>
      <c r="G55" s="1503"/>
      <c r="H55" s="102" t="e">
        <f>H56/H57</f>
        <v>#DIV/0!</v>
      </c>
      <c r="I55" s="1504" t="s">
        <v>100</v>
      </c>
      <c r="J55" s="1502"/>
      <c r="K55" s="1503"/>
      <c r="L55" s="102">
        <f>L56/L57</f>
        <v>1</v>
      </c>
      <c r="M55" s="103">
        <f>M56/M57</f>
        <v>1.5</v>
      </c>
      <c r="N55" s="1504" t="s">
        <v>100</v>
      </c>
      <c r="O55" s="1502"/>
      <c r="P55" s="1503"/>
      <c r="Q55" s="102" t="e">
        <f>Q56/Q57</f>
        <v>#DIV/0!</v>
      </c>
      <c r="R55" s="1487" t="s">
        <v>100</v>
      </c>
      <c r="S55" s="1488"/>
      <c r="T55" s="1489"/>
      <c r="U55" s="102" t="e">
        <f>U56/U57</f>
        <v>#DIV/0!</v>
      </c>
      <c r="V55" s="103">
        <f>V56/V57</f>
        <v>1.5</v>
      </c>
    </row>
    <row r="56" spans="1:24" ht="48.75" customHeight="1">
      <c r="A56" s="1682"/>
      <c r="B56" s="1498" t="str">
        <f>B19</f>
        <v>Capacitar al personal que labora en la funeraria, buscando mejorar el servicio.</v>
      </c>
      <c r="C56" s="1498" t="str">
        <f>C19</f>
        <v>Porcentaje de capacitacitaciones realizadas</v>
      </c>
      <c r="D56" s="158" t="s">
        <v>2705</v>
      </c>
      <c r="E56" s="928"/>
      <c r="F56" s="349"/>
      <c r="G56" s="350">
        <v>2</v>
      </c>
      <c r="H56" s="108">
        <f>SUM(E56:G56)</f>
        <v>2</v>
      </c>
      <c r="I56" s="348">
        <v>2</v>
      </c>
      <c r="J56" s="349">
        <v>2</v>
      </c>
      <c r="K56" s="350"/>
      <c r="L56" s="108">
        <f>SUM(I56:K56)</f>
        <v>4</v>
      </c>
      <c r="M56" s="109">
        <f>+H56+L56</f>
        <v>6</v>
      </c>
      <c r="N56" s="348"/>
      <c r="O56" s="349"/>
      <c r="P56" s="350"/>
      <c r="Q56" s="108">
        <v>0</v>
      </c>
      <c r="R56" s="105"/>
      <c r="S56" s="106"/>
      <c r="T56" s="107"/>
      <c r="U56" s="108">
        <f>SUM(R56:T56)</f>
        <v>0</v>
      </c>
      <c r="V56" s="109">
        <f>+H56+L56+Q56+U56</f>
        <v>6</v>
      </c>
    </row>
    <row r="57" spans="1:24" ht="51.75" customHeight="1" thickBot="1">
      <c r="A57" s="1682"/>
      <c r="B57" s="1499"/>
      <c r="C57" s="1499"/>
      <c r="D57" s="168" t="s">
        <v>2706</v>
      </c>
      <c r="E57" s="910"/>
      <c r="F57" s="911"/>
      <c r="G57" s="912"/>
      <c r="H57" s="285">
        <f>SUM(E57:G57)</f>
        <v>0</v>
      </c>
      <c r="I57" s="910">
        <v>4</v>
      </c>
      <c r="J57" s="911"/>
      <c r="K57" s="912"/>
      <c r="L57" s="285">
        <f>SUM(I57:K57)</f>
        <v>4</v>
      </c>
      <c r="M57" s="286">
        <f>+H57+L57</f>
        <v>4</v>
      </c>
      <c r="N57" s="910"/>
      <c r="O57" s="911"/>
      <c r="P57" s="912"/>
      <c r="Q57" s="285">
        <v>0</v>
      </c>
      <c r="R57" s="282"/>
      <c r="S57" s="283"/>
      <c r="T57" s="284"/>
      <c r="U57" s="285">
        <f>SUM(R57:T57)</f>
        <v>0</v>
      </c>
      <c r="V57" s="286">
        <f>+H57+L57+Q57+U57</f>
        <v>4</v>
      </c>
      <c r="X57" t="s">
        <v>331</v>
      </c>
    </row>
    <row r="58" spans="1:24" ht="48" customHeight="1" thickBot="1">
      <c r="A58" s="1682"/>
      <c r="B58" s="82" t="s">
        <v>226</v>
      </c>
      <c r="C58" s="82" t="s">
        <v>98</v>
      </c>
      <c r="D58" s="101" t="s">
        <v>104</v>
      </c>
      <c r="E58" s="1502" t="s">
        <v>100</v>
      </c>
      <c r="F58" s="1502"/>
      <c r="G58" s="1503"/>
      <c r="H58" s="102">
        <f>H59/H60</f>
        <v>1</v>
      </c>
      <c r="I58" s="1504" t="s">
        <v>100</v>
      </c>
      <c r="J58" s="1502"/>
      <c r="K58" s="1503"/>
      <c r="L58" s="102">
        <f>L59/L60</f>
        <v>1</v>
      </c>
      <c r="M58" s="103">
        <f>M59/M60</f>
        <v>1</v>
      </c>
      <c r="N58" s="1504" t="s">
        <v>100</v>
      </c>
      <c r="O58" s="1502"/>
      <c r="P58" s="1503"/>
      <c r="Q58" s="102" t="e">
        <f>Q59/Q60</f>
        <v>#DIV/0!</v>
      </c>
      <c r="R58" s="1487" t="s">
        <v>100</v>
      </c>
      <c r="S58" s="1488"/>
      <c r="T58" s="1489"/>
      <c r="U58" s="102" t="e">
        <f>U59/U60</f>
        <v>#DIV/0!</v>
      </c>
      <c r="V58" s="103">
        <f>V59/V60</f>
        <v>1</v>
      </c>
    </row>
    <row r="59" spans="1:24" ht="41.25" customHeight="1">
      <c r="A59" s="1682"/>
      <c r="B59" s="1561" t="str">
        <f>B20</f>
        <v xml:space="preserve"> Aperturar Salas funerarias en las Delegaciones</v>
      </c>
      <c r="C59" s="1498" t="str">
        <f>C20</f>
        <v>Porcentaje de Salas aperturadas</v>
      </c>
      <c r="D59" s="871" t="s">
        <v>2707</v>
      </c>
      <c r="E59" s="348"/>
      <c r="F59" s="349">
        <v>1</v>
      </c>
      <c r="G59" s="350"/>
      <c r="H59" s="108">
        <f>SUM(E59:G59)</f>
        <v>1</v>
      </c>
      <c r="I59" s="348"/>
      <c r="J59" s="349">
        <v>1</v>
      </c>
      <c r="K59" s="350"/>
      <c r="L59" s="108">
        <f>SUM(I59:K59)</f>
        <v>1</v>
      </c>
      <c r="M59" s="109">
        <f>+H59+L59</f>
        <v>2</v>
      </c>
      <c r="N59" s="348"/>
      <c r="O59" s="349"/>
      <c r="P59" s="350"/>
      <c r="Q59" s="108">
        <f>SUM(N59:P59)</f>
        <v>0</v>
      </c>
      <c r="R59" s="448"/>
      <c r="S59" s="446"/>
      <c r="T59" s="447"/>
      <c r="U59" s="108">
        <f>SUM(R59:T59)</f>
        <v>0</v>
      </c>
      <c r="V59" s="109">
        <f>+H59+L59+Q59+U59</f>
        <v>2</v>
      </c>
    </row>
    <row r="60" spans="1:24" ht="38.25" customHeight="1" thickBot="1">
      <c r="A60" s="1683"/>
      <c r="B60" s="1562"/>
      <c r="C60" s="1499"/>
      <c r="D60" s="443" t="s">
        <v>2708</v>
      </c>
      <c r="E60" s="910"/>
      <c r="F60" s="911">
        <v>1</v>
      </c>
      <c r="G60" s="912"/>
      <c r="H60" s="285">
        <f>SUM(E60:G60)</f>
        <v>1</v>
      </c>
      <c r="I60" s="910"/>
      <c r="J60" s="911">
        <v>1</v>
      </c>
      <c r="K60" s="912"/>
      <c r="L60" s="285">
        <f>SUM(I60:K60)</f>
        <v>1</v>
      </c>
      <c r="M60" s="286">
        <f>+H60+L60</f>
        <v>2</v>
      </c>
      <c r="N60" s="910"/>
      <c r="O60" s="911"/>
      <c r="P60" s="912"/>
      <c r="Q60" s="285">
        <f>SUM(N60:P60)</f>
        <v>0</v>
      </c>
      <c r="R60" s="282"/>
      <c r="S60" s="283"/>
      <c r="T60" s="284"/>
      <c r="U60" s="285">
        <f>SUM(R60:T60)</f>
        <v>0</v>
      </c>
      <c r="V60" s="286">
        <f>+H60+L60+Q60+U60</f>
        <v>2</v>
      </c>
    </row>
    <row r="61" spans="1:24" ht="34.5" customHeight="1" thickBot="1">
      <c r="A61" s="1500" t="s">
        <v>419</v>
      </c>
      <c r="B61" s="1501"/>
      <c r="C61" s="82" t="s">
        <v>98</v>
      </c>
      <c r="D61" s="101" t="s">
        <v>104</v>
      </c>
      <c r="E61" s="1502" t="s">
        <v>100</v>
      </c>
      <c r="F61" s="1502"/>
      <c r="G61" s="1503"/>
      <c r="H61" s="102">
        <f>H62/H63</f>
        <v>0</v>
      </c>
      <c r="I61" s="1504" t="s">
        <v>100</v>
      </c>
      <c r="J61" s="1502"/>
      <c r="K61" s="1503"/>
      <c r="L61" s="102">
        <f>L62/L63</f>
        <v>1</v>
      </c>
      <c r="M61" s="103">
        <f>M62/M63</f>
        <v>0.5</v>
      </c>
      <c r="N61" s="1504" t="s">
        <v>100</v>
      </c>
      <c r="O61" s="1502"/>
      <c r="P61" s="1503"/>
      <c r="Q61" s="102">
        <f>Q62/Q63</f>
        <v>0</v>
      </c>
      <c r="R61" s="1487" t="s">
        <v>100</v>
      </c>
      <c r="S61" s="1488"/>
      <c r="T61" s="1489"/>
      <c r="U61" s="102" t="e">
        <f>U62/U63</f>
        <v>#DIV/0!</v>
      </c>
      <c r="V61" s="103">
        <f>V62/V63</f>
        <v>0.33333333333333331</v>
      </c>
    </row>
    <row r="62" spans="1:24" ht="45" customHeight="1">
      <c r="A62" s="1615" t="str">
        <f>B21</f>
        <v>Capacitar periódicamente al personal de la Dirección</v>
      </c>
      <c r="B62" s="1616"/>
      <c r="C62" s="1563" t="str">
        <f>C21</f>
        <v>Porcentaje de capacitacitaciones impartidas</v>
      </c>
      <c r="D62" s="158" t="s">
        <v>2705</v>
      </c>
      <c r="E62" s="928"/>
      <c r="F62" s="349"/>
      <c r="G62" s="350"/>
      <c r="H62" s="108">
        <f>SUM(E62:G62)</f>
        <v>0</v>
      </c>
      <c r="I62" s="348">
        <v>1</v>
      </c>
      <c r="J62" s="349"/>
      <c r="K62" s="350"/>
      <c r="L62" s="108">
        <f>SUM(I62:K62)</f>
        <v>1</v>
      </c>
      <c r="M62" s="109">
        <f>+H62+L62</f>
        <v>1</v>
      </c>
      <c r="N62" s="348">
        <v>0</v>
      </c>
      <c r="O62" s="349"/>
      <c r="P62" s="350"/>
      <c r="Q62" s="108">
        <v>0</v>
      </c>
      <c r="R62" s="105"/>
      <c r="S62" s="106"/>
      <c r="T62" s="107"/>
      <c r="U62" s="108">
        <f>SUM(R62:T62)</f>
        <v>0</v>
      </c>
      <c r="V62" s="109">
        <f>+H62+L62+Q62+U62</f>
        <v>1</v>
      </c>
    </row>
    <row r="63" spans="1:24" ht="52.5" customHeight="1" thickBot="1">
      <c r="A63" s="1617"/>
      <c r="B63" s="1618"/>
      <c r="C63" s="1564"/>
      <c r="D63" s="168" t="s">
        <v>2706</v>
      </c>
      <c r="E63" s="910"/>
      <c r="F63" s="911">
        <v>1</v>
      </c>
      <c r="G63" s="912"/>
      <c r="H63" s="285">
        <f>SUM(E63:G63)</f>
        <v>1</v>
      </c>
      <c r="I63" s="910">
        <v>1</v>
      </c>
      <c r="J63" s="911"/>
      <c r="K63" s="912"/>
      <c r="L63" s="285">
        <f>SUM(I63:K63)</f>
        <v>1</v>
      </c>
      <c r="M63" s="286">
        <f>+H63+L63</f>
        <v>2</v>
      </c>
      <c r="N63" s="910">
        <v>1</v>
      </c>
      <c r="O63" s="911"/>
      <c r="P63" s="912"/>
      <c r="Q63" s="285">
        <f>SUM(N63:P63)</f>
        <v>1</v>
      </c>
      <c r="R63" s="282"/>
      <c r="S63" s="283"/>
      <c r="T63" s="284"/>
      <c r="U63" s="285">
        <f>SUM(R63:T63)</f>
        <v>0</v>
      </c>
      <c r="V63" s="286">
        <f>+H63+L63+Q63+U63</f>
        <v>3</v>
      </c>
    </row>
    <row r="64" spans="1:24" ht="34.5" customHeight="1" thickBot="1">
      <c r="A64" s="1500" t="s">
        <v>234</v>
      </c>
      <c r="B64" s="1501"/>
      <c r="C64" s="82" t="s">
        <v>98</v>
      </c>
      <c r="D64" s="101" t="s">
        <v>104</v>
      </c>
      <c r="E64" s="1502" t="s">
        <v>100</v>
      </c>
      <c r="F64" s="1502"/>
      <c r="G64" s="1503"/>
      <c r="H64" s="102" t="e">
        <f>H65/H66</f>
        <v>#DIV/0!</v>
      </c>
      <c r="I64" s="1504" t="s">
        <v>100</v>
      </c>
      <c r="J64" s="1502"/>
      <c r="K64" s="1503"/>
      <c r="L64" s="102" t="e">
        <f>L65/L66</f>
        <v>#DIV/0!</v>
      </c>
      <c r="M64" s="103" t="e">
        <f>M65/M66</f>
        <v>#DIV/0!</v>
      </c>
      <c r="N64" s="1504" t="s">
        <v>100</v>
      </c>
      <c r="O64" s="1502"/>
      <c r="P64" s="1503"/>
      <c r="Q64" s="102" t="e">
        <f>Q65/Q66</f>
        <v>#DIV/0!</v>
      </c>
      <c r="R64" s="1487" t="s">
        <v>100</v>
      </c>
      <c r="S64" s="1488"/>
      <c r="T64" s="1489"/>
      <c r="U64" s="102" t="e">
        <f>U65/U66</f>
        <v>#DIV/0!</v>
      </c>
      <c r="V64" s="103" t="e">
        <f>V65/V66</f>
        <v>#DIV/0!</v>
      </c>
    </row>
    <row r="65" spans="1:22" ht="33.75" customHeight="1">
      <c r="A65" s="1490" t="s">
        <v>245</v>
      </c>
      <c r="B65" s="1491"/>
      <c r="C65" s="1494" t="s">
        <v>124</v>
      </c>
      <c r="D65" s="444" t="s">
        <v>125</v>
      </c>
      <c r="E65" s="348"/>
      <c r="F65" s="349"/>
      <c r="G65" s="350"/>
      <c r="H65" s="108">
        <f>SUM(E65:G65)</f>
        <v>0</v>
      </c>
      <c r="I65" s="348"/>
      <c r="J65" s="349"/>
      <c r="K65" s="350"/>
      <c r="L65" s="108">
        <f>SUM(I65:K65)</f>
        <v>0</v>
      </c>
      <c r="M65" s="109">
        <f>+H65+L65</f>
        <v>0</v>
      </c>
      <c r="N65" s="348"/>
      <c r="O65" s="349"/>
      <c r="P65" s="350"/>
      <c r="Q65" s="108">
        <f>SUM(N65:P65)</f>
        <v>0</v>
      </c>
      <c r="R65" s="105"/>
      <c r="S65" s="106"/>
      <c r="T65" s="107"/>
      <c r="U65" s="108">
        <f>SUM(R65:T65)</f>
        <v>0</v>
      </c>
      <c r="V65" s="109">
        <f>+H65+L65+Q65+U65</f>
        <v>0</v>
      </c>
    </row>
    <row r="66" spans="1:22" ht="32.25" customHeight="1" thickBot="1">
      <c r="A66" s="1492"/>
      <c r="B66" s="1493"/>
      <c r="C66" s="1495"/>
      <c r="D66" s="445" t="s">
        <v>126</v>
      </c>
      <c r="E66" s="356"/>
      <c r="F66" s="357"/>
      <c r="G66" s="358"/>
      <c r="H66" s="112">
        <f>SUM(E66:G66)</f>
        <v>0</v>
      </c>
      <c r="I66" s="356"/>
      <c r="J66" s="357"/>
      <c r="K66" s="358"/>
      <c r="L66" s="112">
        <f>SUM(I66:K66)</f>
        <v>0</v>
      </c>
      <c r="M66" s="113">
        <f>+H66+L66</f>
        <v>0</v>
      </c>
      <c r="N66" s="356"/>
      <c r="O66" s="357"/>
      <c r="P66" s="358"/>
      <c r="Q66" s="112">
        <f>SUM(N66:P66)</f>
        <v>0</v>
      </c>
      <c r="R66" s="115"/>
      <c r="S66" s="116"/>
      <c r="T66" s="117"/>
      <c r="U66" s="112">
        <f>SUM(R66:T66)</f>
        <v>0</v>
      </c>
      <c r="V66" s="113">
        <f>+H66+L66+Q66+U66</f>
        <v>0</v>
      </c>
    </row>
  </sheetData>
  <protectedRanges>
    <protectedRange sqref="R59:T59 R62:T62 R65:T65" name="Rango5"/>
    <protectedRange sqref="R29:T29" name="Rango1"/>
    <protectedRange sqref="R32:T32 R35:T35" name="Rango2"/>
    <protectedRange sqref="R38:T38 R41:T41 R44:T44 R47:T47 R50:T50" name="Rango3"/>
    <protectedRange sqref="R53:T53 R56:T56" name="Rango4"/>
    <protectedRange sqref="E59:G59 E62:G62 E65:G65" name="Rango5_2"/>
    <protectedRange sqref="E29:G29" name="Rango1_2"/>
    <protectedRange sqref="E32:G32 E35:G35" name="Rango2_2"/>
    <protectedRange sqref="E38:G38 E41:G41 E44:G44 E47:G47 E50:G50" name="Rango3_2"/>
    <protectedRange sqref="E53:G53 E56:G56" name="Rango4_2"/>
    <protectedRange sqref="I59:K59 I62:K62 I65:K65" name="Rango5_3"/>
    <protectedRange sqref="I29:K29" name="Rango1_3"/>
    <protectedRange sqref="I32:K32 I35:K35" name="Rango2_3"/>
    <protectedRange sqref="I38:K38 I41:K41 I44:K44 I47:K47 I50:K50" name="Rango3_3"/>
    <protectedRange sqref="I53:K53 I56:K56" name="Rango4_3"/>
    <protectedRange sqref="N59:P59 N62:P62 N65:P65" name="Rango5_4"/>
    <protectedRange sqref="N29:P29" name="Rango1_4"/>
    <protectedRange sqref="N32:P32 N35:P35" name="Rango2_4"/>
    <protectedRange sqref="N38:P38 N41:P41 N44:P44 N47:P47 N50:P50" name="Rango3_4"/>
    <protectedRange sqref="N53:P53 N56:P56" name="Rango4_4"/>
  </protectedRanges>
  <mergeCells count="108">
    <mergeCell ref="A64:B64"/>
    <mergeCell ref="E64:G64"/>
    <mergeCell ref="I64:K64"/>
    <mergeCell ref="N64:P64"/>
    <mergeCell ref="R64:T64"/>
    <mergeCell ref="A65:B66"/>
    <mergeCell ref="C65:C66"/>
    <mergeCell ref="A61:B61"/>
    <mergeCell ref="E61:G61"/>
    <mergeCell ref="I61:K61"/>
    <mergeCell ref="N61:P61"/>
    <mergeCell ref="R61:T61"/>
    <mergeCell ref="A62:B63"/>
    <mergeCell ref="C62:C63"/>
    <mergeCell ref="R55:T55"/>
    <mergeCell ref="B56:B57"/>
    <mergeCell ref="C56:C57"/>
    <mergeCell ref="E58:G58"/>
    <mergeCell ref="I58:K58"/>
    <mergeCell ref="N58:P58"/>
    <mergeCell ref="R58:T58"/>
    <mergeCell ref="A53:A60"/>
    <mergeCell ref="B53:B54"/>
    <mergeCell ref="C53:C54"/>
    <mergeCell ref="E55:G55"/>
    <mergeCell ref="I55:K55"/>
    <mergeCell ref="N55:P55"/>
    <mergeCell ref="B59:B60"/>
    <mergeCell ref="C59:C60"/>
    <mergeCell ref="C50:C51"/>
    <mergeCell ref="E52:G52"/>
    <mergeCell ref="I52:K52"/>
    <mergeCell ref="N52:P52"/>
    <mergeCell ref="R52:T52"/>
    <mergeCell ref="B47:B48"/>
    <mergeCell ref="C47:C48"/>
    <mergeCell ref="E49:G49"/>
    <mergeCell ref="I49:K49"/>
    <mergeCell ref="N49:P49"/>
    <mergeCell ref="R49:T49"/>
    <mergeCell ref="E37:G37"/>
    <mergeCell ref="I37:K37"/>
    <mergeCell ref="N37:P37"/>
    <mergeCell ref="R37:T37"/>
    <mergeCell ref="A38:A51"/>
    <mergeCell ref="B38:B39"/>
    <mergeCell ref="C38:C39"/>
    <mergeCell ref="E40:G40"/>
    <mergeCell ref="I40:K40"/>
    <mergeCell ref="N40:P40"/>
    <mergeCell ref="B44:B45"/>
    <mergeCell ref="C44:C45"/>
    <mergeCell ref="E46:G46"/>
    <mergeCell ref="I46:K46"/>
    <mergeCell ref="N46:P46"/>
    <mergeCell ref="R46:T46"/>
    <mergeCell ref="R40:T40"/>
    <mergeCell ref="B41:B42"/>
    <mergeCell ref="C41:C42"/>
    <mergeCell ref="E43:G43"/>
    <mergeCell ref="I43:K43"/>
    <mergeCell ref="N43:P43"/>
    <mergeCell ref="R43:T43"/>
    <mergeCell ref="B50:B51"/>
    <mergeCell ref="A29:A36"/>
    <mergeCell ref="B29:B30"/>
    <mergeCell ref="C29:C30"/>
    <mergeCell ref="E31:G31"/>
    <mergeCell ref="I31:K31"/>
    <mergeCell ref="N31:P31"/>
    <mergeCell ref="R31:T31"/>
    <mergeCell ref="B32:B33"/>
    <mergeCell ref="C32:C33"/>
    <mergeCell ref="E34:G34"/>
    <mergeCell ref="I34:K34"/>
    <mergeCell ref="N34:P34"/>
    <mergeCell ref="R34:T34"/>
    <mergeCell ref="T24:T27"/>
    <mergeCell ref="U24:U27"/>
    <mergeCell ref="B35:B36"/>
    <mergeCell ref="C35:C36"/>
    <mergeCell ref="R28:T28"/>
    <mergeCell ref="E28:G28"/>
    <mergeCell ref="I28:K28"/>
    <mergeCell ref="N28:P28"/>
    <mergeCell ref="V24:V27"/>
    <mergeCell ref="K24:K27"/>
    <mergeCell ref="L24:L27"/>
    <mergeCell ref="M24:M27"/>
    <mergeCell ref="N24:N27"/>
    <mergeCell ref="O24:O27"/>
    <mergeCell ref="P24:P27"/>
    <mergeCell ref="Q24:Q27"/>
    <mergeCell ref="R24:R27"/>
    <mergeCell ref="S24:S27"/>
    <mergeCell ref="A1:B1"/>
    <mergeCell ref="C1:P1"/>
    <mergeCell ref="A3:P3"/>
    <mergeCell ref="A24:D24"/>
    <mergeCell ref="E24:E27"/>
    <mergeCell ref="F24:F27"/>
    <mergeCell ref="G24:G27"/>
    <mergeCell ref="H24:H27"/>
    <mergeCell ref="I24:I27"/>
    <mergeCell ref="J24:J27"/>
    <mergeCell ref="A26:A27"/>
    <mergeCell ref="B26:C26"/>
    <mergeCell ref="D26:D27"/>
  </mergeCells>
  <conditionalFormatting sqref="H28">
    <cfRule type="cellIs" dxfId="9563" priority="463" operator="greaterThan">
      <formula>1</formula>
    </cfRule>
    <cfRule type="cellIs" dxfId="9562" priority="464" operator="greaterThan">
      <formula>0.89</formula>
    </cfRule>
    <cfRule type="cellIs" dxfId="9561" priority="465" operator="greaterThan">
      <formula>0.69</formula>
    </cfRule>
    <cfRule type="cellIs" dxfId="9560" priority="466" operator="greaterThan">
      <formula>0.49</formula>
    </cfRule>
    <cfRule type="cellIs" dxfId="9559" priority="467" operator="greaterThan">
      <formula>0.29</formula>
    </cfRule>
    <cfRule type="cellIs" dxfId="9558" priority="468" operator="lessThan">
      <formula>0.29</formula>
    </cfRule>
  </conditionalFormatting>
  <conditionalFormatting sqref="L28">
    <cfRule type="cellIs" dxfId="9557" priority="457" operator="greaterThan">
      <formula>1</formula>
    </cfRule>
    <cfRule type="cellIs" dxfId="9556" priority="458" operator="greaterThan">
      <formula>0.89</formula>
    </cfRule>
    <cfRule type="cellIs" dxfId="9555" priority="459" operator="greaterThan">
      <formula>0.69</formula>
    </cfRule>
    <cfRule type="cellIs" dxfId="9554" priority="460" operator="greaterThan">
      <formula>0.49</formula>
    </cfRule>
    <cfRule type="cellIs" dxfId="9553" priority="461" operator="greaterThan">
      <formula>0.29</formula>
    </cfRule>
    <cfRule type="cellIs" dxfId="9552" priority="462" operator="lessThan">
      <formula>0.29</formula>
    </cfRule>
  </conditionalFormatting>
  <conditionalFormatting sqref="M28">
    <cfRule type="cellIs" dxfId="9551" priority="451" operator="greaterThan">
      <formula>1</formula>
    </cfRule>
    <cfRule type="cellIs" dxfId="9550" priority="452" operator="greaterThan">
      <formula>0.89</formula>
    </cfRule>
    <cfRule type="cellIs" dxfId="9549" priority="453" operator="greaterThan">
      <formula>0.69</formula>
    </cfRule>
    <cfRule type="cellIs" dxfId="9548" priority="454" operator="greaterThan">
      <formula>0.49</formula>
    </cfRule>
    <cfRule type="cellIs" dxfId="9547" priority="455" operator="greaterThan">
      <formula>0.29</formula>
    </cfRule>
    <cfRule type="cellIs" dxfId="9546" priority="456" operator="lessThan">
      <formula>0.29</formula>
    </cfRule>
  </conditionalFormatting>
  <conditionalFormatting sqref="Q28">
    <cfRule type="cellIs" dxfId="9545" priority="445" operator="greaterThan">
      <formula>1</formula>
    </cfRule>
    <cfRule type="cellIs" dxfId="9544" priority="446" operator="greaterThan">
      <formula>0.89</formula>
    </cfRule>
    <cfRule type="cellIs" dxfId="9543" priority="447" operator="greaterThan">
      <formula>0.69</formula>
    </cfRule>
    <cfRule type="cellIs" dxfId="9542" priority="448" operator="greaterThan">
      <formula>0.49</formula>
    </cfRule>
    <cfRule type="cellIs" dxfId="9541" priority="449" operator="greaterThan">
      <formula>0.29</formula>
    </cfRule>
    <cfRule type="cellIs" dxfId="9540" priority="450" operator="lessThan">
      <formula>0.29</formula>
    </cfRule>
  </conditionalFormatting>
  <conditionalFormatting sqref="U28">
    <cfRule type="cellIs" dxfId="9539" priority="439" operator="greaterThan">
      <formula>1</formula>
    </cfRule>
    <cfRule type="cellIs" dxfId="9538" priority="440" operator="greaterThan">
      <formula>0.89</formula>
    </cfRule>
    <cfRule type="cellIs" dxfId="9537" priority="441" operator="greaterThan">
      <formula>0.69</formula>
    </cfRule>
    <cfRule type="cellIs" dxfId="9536" priority="442" operator="greaterThan">
      <formula>0.49</formula>
    </cfRule>
    <cfRule type="cellIs" dxfId="9535" priority="443" operator="greaterThan">
      <formula>0.29</formula>
    </cfRule>
    <cfRule type="cellIs" dxfId="9534" priority="444" operator="lessThan">
      <formula>0.29</formula>
    </cfRule>
  </conditionalFormatting>
  <conditionalFormatting sqref="V28">
    <cfRule type="cellIs" dxfId="9533" priority="433" operator="greaterThan">
      <formula>1</formula>
    </cfRule>
    <cfRule type="cellIs" dxfId="9532" priority="434" operator="greaterThan">
      <formula>0.89</formula>
    </cfRule>
    <cfRule type="cellIs" dxfId="9531" priority="435" operator="greaterThan">
      <formula>0.69</formula>
    </cfRule>
    <cfRule type="cellIs" dxfId="9530" priority="436" operator="greaterThan">
      <formula>0.49</formula>
    </cfRule>
    <cfRule type="cellIs" dxfId="9529" priority="437" operator="greaterThan">
      <formula>0.29</formula>
    </cfRule>
    <cfRule type="cellIs" dxfId="9528" priority="438" operator="lessThan">
      <formula>0.29</formula>
    </cfRule>
  </conditionalFormatting>
  <conditionalFormatting sqref="H31">
    <cfRule type="cellIs" dxfId="9527" priority="427" operator="greaterThan">
      <formula>1</formula>
    </cfRule>
    <cfRule type="cellIs" dxfId="9526" priority="428" operator="greaterThan">
      <formula>0.89</formula>
    </cfRule>
    <cfRule type="cellIs" dxfId="9525" priority="429" operator="greaterThan">
      <formula>0.69</formula>
    </cfRule>
    <cfRule type="cellIs" dxfId="9524" priority="430" operator="greaterThan">
      <formula>0.49</formula>
    </cfRule>
    <cfRule type="cellIs" dxfId="9523" priority="431" operator="greaterThan">
      <formula>0.29</formula>
    </cfRule>
    <cfRule type="cellIs" dxfId="9522" priority="432" operator="lessThan">
      <formula>0.29</formula>
    </cfRule>
  </conditionalFormatting>
  <conditionalFormatting sqref="L31">
    <cfRule type="cellIs" dxfId="9521" priority="421" operator="greaterThan">
      <formula>1</formula>
    </cfRule>
    <cfRule type="cellIs" dxfId="9520" priority="422" operator="greaterThan">
      <formula>0.89</formula>
    </cfRule>
    <cfRule type="cellIs" dxfId="9519" priority="423" operator="greaterThan">
      <formula>0.69</formula>
    </cfRule>
    <cfRule type="cellIs" dxfId="9518" priority="424" operator="greaterThan">
      <formula>0.49</formula>
    </cfRule>
    <cfRule type="cellIs" dxfId="9517" priority="425" operator="greaterThan">
      <formula>0.29</formula>
    </cfRule>
    <cfRule type="cellIs" dxfId="9516" priority="426" operator="lessThan">
      <formula>0.29</formula>
    </cfRule>
  </conditionalFormatting>
  <conditionalFormatting sqref="M31">
    <cfRule type="cellIs" dxfId="9515" priority="415" operator="greaterThan">
      <formula>1</formula>
    </cfRule>
    <cfRule type="cellIs" dxfId="9514" priority="416" operator="greaterThan">
      <formula>0.89</formula>
    </cfRule>
    <cfRule type="cellIs" dxfId="9513" priority="417" operator="greaterThan">
      <formula>0.69</formula>
    </cfRule>
    <cfRule type="cellIs" dxfId="9512" priority="418" operator="greaterThan">
      <formula>0.49</formula>
    </cfRule>
    <cfRule type="cellIs" dxfId="9511" priority="419" operator="greaterThan">
      <formula>0.29</formula>
    </cfRule>
    <cfRule type="cellIs" dxfId="9510" priority="420" operator="lessThan">
      <formula>0.29</formula>
    </cfRule>
  </conditionalFormatting>
  <conditionalFormatting sqref="Q31">
    <cfRule type="cellIs" dxfId="9509" priority="409" operator="greaterThan">
      <formula>1</formula>
    </cfRule>
    <cfRule type="cellIs" dxfId="9508" priority="410" operator="greaterThan">
      <formula>0.89</formula>
    </cfRule>
    <cfRule type="cellIs" dxfId="9507" priority="411" operator="greaterThan">
      <formula>0.69</formula>
    </cfRule>
    <cfRule type="cellIs" dxfId="9506" priority="412" operator="greaterThan">
      <formula>0.49</formula>
    </cfRule>
    <cfRule type="cellIs" dxfId="9505" priority="413" operator="greaterThan">
      <formula>0.29</formula>
    </cfRule>
    <cfRule type="cellIs" dxfId="9504" priority="414" operator="lessThan">
      <formula>0.29</formula>
    </cfRule>
  </conditionalFormatting>
  <conditionalFormatting sqref="U31">
    <cfRule type="cellIs" dxfId="9503" priority="403" operator="greaterThan">
      <formula>1</formula>
    </cfRule>
    <cfRule type="cellIs" dxfId="9502" priority="404" operator="greaterThan">
      <formula>0.89</formula>
    </cfRule>
    <cfRule type="cellIs" dxfId="9501" priority="405" operator="greaterThan">
      <formula>0.69</formula>
    </cfRule>
    <cfRule type="cellIs" dxfId="9500" priority="406" operator="greaterThan">
      <formula>0.49</formula>
    </cfRule>
    <cfRule type="cellIs" dxfId="9499" priority="407" operator="greaterThan">
      <formula>0.29</formula>
    </cfRule>
    <cfRule type="cellIs" dxfId="9498" priority="408" operator="lessThan">
      <formula>0.29</formula>
    </cfRule>
  </conditionalFormatting>
  <conditionalFormatting sqref="V31">
    <cfRule type="cellIs" dxfId="9497" priority="397" operator="greaterThan">
      <formula>1</formula>
    </cfRule>
    <cfRule type="cellIs" dxfId="9496" priority="398" operator="greaterThan">
      <formula>0.89</formula>
    </cfRule>
    <cfRule type="cellIs" dxfId="9495" priority="399" operator="greaterThan">
      <formula>0.69</formula>
    </cfRule>
    <cfRule type="cellIs" dxfId="9494" priority="400" operator="greaterThan">
      <formula>0.49</formula>
    </cfRule>
    <cfRule type="cellIs" dxfId="9493" priority="401" operator="greaterThan">
      <formula>0.29</formula>
    </cfRule>
    <cfRule type="cellIs" dxfId="9492" priority="402" operator="lessThan">
      <formula>0.29</formula>
    </cfRule>
  </conditionalFormatting>
  <conditionalFormatting sqref="V61">
    <cfRule type="cellIs" dxfId="9491" priority="325" operator="greaterThan">
      <formula>1</formula>
    </cfRule>
    <cfRule type="cellIs" dxfId="9490" priority="326" operator="greaterThan">
      <formula>0.89</formula>
    </cfRule>
    <cfRule type="cellIs" dxfId="9489" priority="327" operator="greaterThan">
      <formula>0.69</formula>
    </cfRule>
    <cfRule type="cellIs" dxfId="9488" priority="328" operator="greaterThan">
      <formula>0.49</formula>
    </cfRule>
    <cfRule type="cellIs" dxfId="9487" priority="329" operator="greaterThan">
      <formula>0.29</formula>
    </cfRule>
    <cfRule type="cellIs" dxfId="9486" priority="330" operator="lessThan">
      <formula>0.29</formula>
    </cfRule>
  </conditionalFormatting>
  <conditionalFormatting sqref="H37">
    <cfRule type="cellIs" dxfId="9485" priority="391" operator="greaterThan">
      <formula>1</formula>
    </cfRule>
    <cfRule type="cellIs" dxfId="9484" priority="392" operator="greaterThan">
      <formula>0.89</formula>
    </cfRule>
    <cfRule type="cellIs" dxfId="9483" priority="393" operator="greaterThan">
      <formula>0.69</formula>
    </cfRule>
    <cfRule type="cellIs" dxfId="9482" priority="394" operator="greaterThan">
      <formula>0.49</formula>
    </cfRule>
    <cfRule type="cellIs" dxfId="9481" priority="395" operator="greaterThan">
      <formula>0.29</formula>
    </cfRule>
    <cfRule type="cellIs" dxfId="9480" priority="396" operator="lessThan">
      <formula>0.29</formula>
    </cfRule>
  </conditionalFormatting>
  <conditionalFormatting sqref="L37">
    <cfRule type="cellIs" dxfId="9479" priority="385" operator="greaterThan">
      <formula>1</formula>
    </cfRule>
    <cfRule type="cellIs" dxfId="9478" priority="386" operator="greaterThan">
      <formula>0.89</formula>
    </cfRule>
    <cfRule type="cellIs" dxfId="9477" priority="387" operator="greaterThan">
      <formula>0.69</formula>
    </cfRule>
    <cfRule type="cellIs" dxfId="9476" priority="388" operator="greaterThan">
      <formula>0.49</formula>
    </cfRule>
    <cfRule type="cellIs" dxfId="9475" priority="389" operator="greaterThan">
      <formula>0.29</formula>
    </cfRule>
    <cfRule type="cellIs" dxfId="9474" priority="390" operator="lessThan">
      <formula>0.29</formula>
    </cfRule>
  </conditionalFormatting>
  <conditionalFormatting sqref="M37">
    <cfRule type="cellIs" dxfId="9473" priority="379" operator="greaterThan">
      <formula>1</formula>
    </cfRule>
    <cfRule type="cellIs" dxfId="9472" priority="380" operator="greaterThan">
      <formula>0.89</formula>
    </cfRule>
    <cfRule type="cellIs" dxfId="9471" priority="381" operator="greaterThan">
      <formula>0.69</formula>
    </cfRule>
    <cfRule type="cellIs" dxfId="9470" priority="382" operator="greaterThan">
      <formula>0.49</formula>
    </cfRule>
    <cfRule type="cellIs" dxfId="9469" priority="383" operator="greaterThan">
      <formula>0.29</formula>
    </cfRule>
    <cfRule type="cellIs" dxfId="9468" priority="384" operator="lessThan">
      <formula>0.29</formula>
    </cfRule>
  </conditionalFormatting>
  <conditionalFormatting sqref="Q37">
    <cfRule type="cellIs" dxfId="9467" priority="373" operator="greaterThan">
      <formula>1</formula>
    </cfRule>
    <cfRule type="cellIs" dxfId="9466" priority="374" operator="greaterThan">
      <formula>0.89</formula>
    </cfRule>
    <cfRule type="cellIs" dxfId="9465" priority="375" operator="greaterThan">
      <formula>0.69</formula>
    </cfRule>
    <cfRule type="cellIs" dxfId="9464" priority="376" operator="greaterThan">
      <formula>0.49</formula>
    </cfRule>
    <cfRule type="cellIs" dxfId="9463" priority="377" operator="greaterThan">
      <formula>0.29</formula>
    </cfRule>
    <cfRule type="cellIs" dxfId="9462" priority="378" operator="lessThan">
      <formula>0.29</formula>
    </cfRule>
  </conditionalFormatting>
  <conditionalFormatting sqref="U37">
    <cfRule type="cellIs" dxfId="9461" priority="367" operator="greaterThan">
      <formula>1</formula>
    </cfRule>
    <cfRule type="cellIs" dxfId="9460" priority="368" operator="greaterThan">
      <formula>0.89</formula>
    </cfRule>
    <cfRule type="cellIs" dxfId="9459" priority="369" operator="greaterThan">
      <formula>0.69</formula>
    </cfRule>
    <cfRule type="cellIs" dxfId="9458" priority="370" operator="greaterThan">
      <formula>0.49</formula>
    </cfRule>
    <cfRule type="cellIs" dxfId="9457" priority="371" operator="greaterThan">
      <formula>0.29</formula>
    </cfRule>
    <cfRule type="cellIs" dxfId="9456" priority="372" operator="lessThan">
      <formula>0.29</formula>
    </cfRule>
  </conditionalFormatting>
  <conditionalFormatting sqref="V37">
    <cfRule type="cellIs" dxfId="9455" priority="361" operator="greaterThan">
      <formula>1</formula>
    </cfRule>
    <cfRule type="cellIs" dxfId="9454" priority="362" operator="greaterThan">
      <formula>0.89</formula>
    </cfRule>
    <cfRule type="cellIs" dxfId="9453" priority="363" operator="greaterThan">
      <formula>0.69</formula>
    </cfRule>
    <cfRule type="cellIs" dxfId="9452" priority="364" operator="greaterThan">
      <formula>0.49</formula>
    </cfRule>
    <cfRule type="cellIs" dxfId="9451" priority="365" operator="greaterThan">
      <formula>0.29</formula>
    </cfRule>
    <cfRule type="cellIs" dxfId="9450" priority="366" operator="lessThan">
      <formula>0.29</formula>
    </cfRule>
  </conditionalFormatting>
  <conditionalFormatting sqref="H61">
    <cfRule type="cellIs" dxfId="9449" priority="355" operator="greaterThan">
      <formula>1</formula>
    </cfRule>
    <cfRule type="cellIs" dxfId="9448" priority="356" operator="greaterThan">
      <formula>0.89</formula>
    </cfRule>
    <cfRule type="cellIs" dxfId="9447" priority="357" operator="greaterThan">
      <formula>0.69</formula>
    </cfRule>
    <cfRule type="cellIs" dxfId="9446" priority="358" operator="greaterThan">
      <formula>0.49</formula>
    </cfRule>
    <cfRule type="cellIs" dxfId="9445" priority="359" operator="greaterThan">
      <formula>0.29</formula>
    </cfRule>
    <cfRule type="cellIs" dxfId="9444" priority="360" operator="lessThan">
      <formula>0.29</formula>
    </cfRule>
  </conditionalFormatting>
  <conditionalFormatting sqref="L61">
    <cfRule type="cellIs" dxfId="9443" priority="349" operator="greaterThan">
      <formula>1</formula>
    </cfRule>
    <cfRule type="cellIs" dxfId="9442" priority="350" operator="greaterThan">
      <formula>0.89</formula>
    </cfRule>
    <cfRule type="cellIs" dxfId="9441" priority="351" operator="greaterThan">
      <formula>0.69</formula>
    </cfRule>
    <cfRule type="cellIs" dxfId="9440" priority="352" operator="greaterThan">
      <formula>0.49</formula>
    </cfRule>
    <cfRule type="cellIs" dxfId="9439" priority="353" operator="greaterThan">
      <formula>0.29</formula>
    </cfRule>
    <cfRule type="cellIs" dxfId="9438" priority="354" operator="lessThan">
      <formula>0.29</formula>
    </cfRule>
  </conditionalFormatting>
  <conditionalFormatting sqref="M61">
    <cfRule type="cellIs" dxfId="9437" priority="343" operator="greaterThan">
      <formula>1</formula>
    </cfRule>
    <cfRule type="cellIs" dxfId="9436" priority="344" operator="greaterThan">
      <formula>0.89</formula>
    </cfRule>
    <cfRule type="cellIs" dxfId="9435" priority="345" operator="greaterThan">
      <formula>0.69</formula>
    </cfRule>
    <cfRule type="cellIs" dxfId="9434" priority="346" operator="greaterThan">
      <formula>0.49</formula>
    </cfRule>
    <cfRule type="cellIs" dxfId="9433" priority="347" operator="greaterThan">
      <formula>0.29</formula>
    </cfRule>
    <cfRule type="cellIs" dxfId="9432" priority="348" operator="lessThan">
      <formula>0.29</formula>
    </cfRule>
  </conditionalFormatting>
  <conditionalFormatting sqref="Q61">
    <cfRule type="cellIs" dxfId="9431" priority="337" operator="greaterThan">
      <formula>1</formula>
    </cfRule>
    <cfRule type="cellIs" dxfId="9430" priority="338" operator="greaterThan">
      <formula>0.89</formula>
    </cfRule>
    <cfRule type="cellIs" dxfId="9429" priority="339" operator="greaterThan">
      <formula>0.69</formula>
    </cfRule>
    <cfRule type="cellIs" dxfId="9428" priority="340" operator="greaterThan">
      <formula>0.49</formula>
    </cfRule>
    <cfRule type="cellIs" dxfId="9427" priority="341" operator="greaterThan">
      <formula>0.29</formula>
    </cfRule>
    <cfRule type="cellIs" dxfId="9426" priority="342" operator="lessThan">
      <formula>0.29</formula>
    </cfRule>
  </conditionalFormatting>
  <conditionalFormatting sqref="U61">
    <cfRule type="cellIs" dxfId="9425" priority="331" operator="greaterThan">
      <formula>1</formula>
    </cfRule>
    <cfRule type="cellIs" dxfId="9424" priority="332" operator="greaterThan">
      <formula>0.89</formula>
    </cfRule>
    <cfRule type="cellIs" dxfId="9423" priority="333" operator="greaterThan">
      <formula>0.69</formula>
    </cfRule>
    <cfRule type="cellIs" dxfId="9422" priority="334" operator="greaterThan">
      <formula>0.49</formula>
    </cfRule>
    <cfRule type="cellIs" dxfId="9421" priority="335" operator="greaterThan">
      <formula>0.29</formula>
    </cfRule>
    <cfRule type="cellIs" dxfId="9420" priority="336" operator="lessThan">
      <formula>0.29</formula>
    </cfRule>
  </conditionalFormatting>
  <conditionalFormatting sqref="V64">
    <cfRule type="cellIs" dxfId="9419" priority="289" operator="greaterThan">
      <formula>1</formula>
    </cfRule>
    <cfRule type="cellIs" dxfId="9418" priority="290" operator="greaterThan">
      <formula>0.89</formula>
    </cfRule>
    <cfRule type="cellIs" dxfId="9417" priority="291" operator="greaterThan">
      <formula>0.69</formula>
    </cfRule>
    <cfRule type="cellIs" dxfId="9416" priority="292" operator="greaterThan">
      <formula>0.49</formula>
    </cfRule>
    <cfRule type="cellIs" dxfId="9415" priority="293" operator="greaterThan">
      <formula>0.29</formula>
    </cfRule>
    <cfRule type="cellIs" dxfId="9414" priority="294" operator="lessThan">
      <formula>0.29</formula>
    </cfRule>
  </conditionalFormatting>
  <conditionalFormatting sqref="H64">
    <cfRule type="cellIs" dxfId="9413" priority="319" operator="greaterThan">
      <formula>1</formula>
    </cfRule>
    <cfRule type="cellIs" dxfId="9412" priority="320" operator="greaterThan">
      <formula>0.89</formula>
    </cfRule>
    <cfRule type="cellIs" dxfId="9411" priority="321" operator="greaterThan">
      <formula>0.69</formula>
    </cfRule>
    <cfRule type="cellIs" dxfId="9410" priority="322" operator="greaterThan">
      <formula>0.49</formula>
    </cfRule>
    <cfRule type="cellIs" dxfId="9409" priority="323" operator="greaterThan">
      <formula>0.29</formula>
    </cfRule>
    <cfRule type="cellIs" dxfId="9408" priority="324" operator="lessThan">
      <formula>0.29</formula>
    </cfRule>
  </conditionalFormatting>
  <conditionalFormatting sqref="L64">
    <cfRule type="cellIs" dxfId="9407" priority="313" operator="greaterThan">
      <formula>1</formula>
    </cfRule>
    <cfRule type="cellIs" dxfId="9406" priority="314" operator="greaterThan">
      <formula>0.89</formula>
    </cfRule>
    <cfRule type="cellIs" dxfId="9405" priority="315" operator="greaterThan">
      <formula>0.69</formula>
    </cfRule>
    <cfRule type="cellIs" dxfId="9404" priority="316" operator="greaterThan">
      <formula>0.49</formula>
    </cfRule>
    <cfRule type="cellIs" dxfId="9403" priority="317" operator="greaterThan">
      <formula>0.29</formula>
    </cfRule>
    <cfRule type="cellIs" dxfId="9402" priority="318" operator="lessThan">
      <formula>0.29</formula>
    </cfRule>
  </conditionalFormatting>
  <conditionalFormatting sqref="M64">
    <cfRule type="cellIs" dxfId="9401" priority="307" operator="greaterThan">
      <formula>1</formula>
    </cfRule>
    <cfRule type="cellIs" dxfId="9400" priority="308" operator="greaterThan">
      <formula>0.89</formula>
    </cfRule>
    <cfRule type="cellIs" dxfId="9399" priority="309" operator="greaterThan">
      <formula>0.69</formula>
    </cfRule>
    <cfRule type="cellIs" dxfId="9398" priority="310" operator="greaterThan">
      <formula>0.49</formula>
    </cfRule>
    <cfRule type="cellIs" dxfId="9397" priority="311" operator="greaterThan">
      <formula>0.29</formula>
    </cfRule>
    <cfRule type="cellIs" dxfId="9396" priority="312" operator="lessThan">
      <formula>0.29</formula>
    </cfRule>
  </conditionalFormatting>
  <conditionalFormatting sqref="Q64">
    <cfRule type="cellIs" dxfId="9395" priority="301" operator="greaterThan">
      <formula>1</formula>
    </cfRule>
    <cfRule type="cellIs" dxfId="9394" priority="302" operator="greaterThan">
      <formula>0.89</formula>
    </cfRule>
    <cfRule type="cellIs" dxfId="9393" priority="303" operator="greaterThan">
      <formula>0.69</formula>
    </cfRule>
    <cfRule type="cellIs" dxfId="9392" priority="304" operator="greaterThan">
      <formula>0.49</formula>
    </cfRule>
    <cfRule type="cellIs" dxfId="9391" priority="305" operator="greaterThan">
      <formula>0.29</formula>
    </cfRule>
    <cfRule type="cellIs" dxfId="9390" priority="306" operator="lessThan">
      <formula>0.29</formula>
    </cfRule>
  </conditionalFormatting>
  <conditionalFormatting sqref="U64">
    <cfRule type="cellIs" dxfId="9389" priority="295" operator="greaterThan">
      <formula>1</formula>
    </cfRule>
    <cfRule type="cellIs" dxfId="9388" priority="296" operator="greaterThan">
      <formula>0.89</formula>
    </cfRule>
    <cfRule type="cellIs" dxfId="9387" priority="297" operator="greaterThan">
      <formula>0.69</formula>
    </cfRule>
    <cfRule type="cellIs" dxfId="9386" priority="298" operator="greaterThan">
      <formula>0.49</formula>
    </cfRule>
    <cfRule type="cellIs" dxfId="9385" priority="299" operator="greaterThan">
      <formula>0.29</formula>
    </cfRule>
    <cfRule type="cellIs" dxfId="9384" priority="300" operator="lessThan">
      <formula>0.29</formula>
    </cfRule>
  </conditionalFormatting>
  <conditionalFormatting sqref="V40">
    <cfRule type="cellIs" dxfId="9383" priority="253" operator="greaterThan">
      <formula>1</formula>
    </cfRule>
    <cfRule type="cellIs" dxfId="9382" priority="254" operator="greaterThan">
      <formula>0.89</formula>
    </cfRule>
    <cfRule type="cellIs" dxfId="9381" priority="255" operator="greaterThan">
      <formula>0.69</formula>
    </cfRule>
    <cfRule type="cellIs" dxfId="9380" priority="256" operator="greaterThan">
      <formula>0.49</formula>
    </cfRule>
    <cfRule type="cellIs" dxfId="9379" priority="257" operator="greaterThan">
      <formula>0.29</formula>
    </cfRule>
    <cfRule type="cellIs" dxfId="9378" priority="258" operator="lessThan">
      <formula>0.29</formula>
    </cfRule>
  </conditionalFormatting>
  <conditionalFormatting sqref="H40">
    <cfRule type="cellIs" dxfId="9377" priority="283" operator="greaterThan">
      <formula>1</formula>
    </cfRule>
    <cfRule type="cellIs" dxfId="9376" priority="284" operator="greaterThan">
      <formula>0.89</formula>
    </cfRule>
    <cfRule type="cellIs" dxfId="9375" priority="285" operator="greaterThan">
      <formula>0.69</formula>
    </cfRule>
    <cfRule type="cellIs" dxfId="9374" priority="286" operator="greaterThan">
      <formula>0.49</formula>
    </cfRule>
    <cfRule type="cellIs" dxfId="9373" priority="287" operator="greaterThan">
      <formula>0.29</formula>
    </cfRule>
    <cfRule type="cellIs" dxfId="9372" priority="288" operator="lessThan">
      <formula>0.29</formula>
    </cfRule>
  </conditionalFormatting>
  <conditionalFormatting sqref="L40">
    <cfRule type="cellIs" dxfId="9371" priority="277" operator="greaterThan">
      <formula>1</formula>
    </cfRule>
    <cfRule type="cellIs" dxfId="9370" priority="278" operator="greaterThan">
      <formula>0.89</formula>
    </cfRule>
    <cfRule type="cellIs" dxfId="9369" priority="279" operator="greaterThan">
      <formula>0.69</formula>
    </cfRule>
    <cfRule type="cellIs" dxfId="9368" priority="280" operator="greaterThan">
      <formula>0.49</formula>
    </cfRule>
    <cfRule type="cellIs" dxfId="9367" priority="281" operator="greaterThan">
      <formula>0.29</formula>
    </cfRule>
    <cfRule type="cellIs" dxfId="9366" priority="282" operator="lessThan">
      <formula>0.29</formula>
    </cfRule>
  </conditionalFormatting>
  <conditionalFormatting sqref="M40">
    <cfRule type="cellIs" dxfId="9365" priority="271" operator="greaterThan">
      <formula>1</formula>
    </cfRule>
    <cfRule type="cellIs" dxfId="9364" priority="272" operator="greaterThan">
      <formula>0.89</formula>
    </cfRule>
    <cfRule type="cellIs" dxfId="9363" priority="273" operator="greaterThan">
      <formula>0.69</formula>
    </cfRule>
    <cfRule type="cellIs" dxfId="9362" priority="274" operator="greaterThan">
      <formula>0.49</formula>
    </cfRule>
    <cfRule type="cellIs" dxfId="9361" priority="275" operator="greaterThan">
      <formula>0.29</formula>
    </cfRule>
    <cfRule type="cellIs" dxfId="9360" priority="276" operator="lessThan">
      <formula>0.29</formula>
    </cfRule>
  </conditionalFormatting>
  <conditionalFormatting sqref="Q40">
    <cfRule type="cellIs" dxfId="9359" priority="265" operator="greaterThan">
      <formula>1</formula>
    </cfRule>
    <cfRule type="cellIs" dxfId="9358" priority="266" operator="greaterThan">
      <formula>0.89</formula>
    </cfRule>
    <cfRule type="cellIs" dxfId="9357" priority="267" operator="greaterThan">
      <formula>0.69</formula>
    </cfRule>
    <cfRule type="cellIs" dxfId="9356" priority="268" operator="greaterThan">
      <formula>0.49</formula>
    </cfRule>
    <cfRule type="cellIs" dxfId="9355" priority="269" operator="greaterThan">
      <formula>0.29</formula>
    </cfRule>
    <cfRule type="cellIs" dxfId="9354" priority="270" operator="lessThan">
      <formula>0.29</formula>
    </cfRule>
  </conditionalFormatting>
  <conditionalFormatting sqref="U40">
    <cfRule type="cellIs" dxfId="9353" priority="259" operator="greaterThan">
      <formula>1</formula>
    </cfRule>
    <cfRule type="cellIs" dxfId="9352" priority="260" operator="greaterThan">
      <formula>0.89</formula>
    </cfRule>
    <cfRule type="cellIs" dxfId="9351" priority="261" operator="greaterThan">
      <formula>0.69</formula>
    </cfRule>
    <cfRule type="cellIs" dxfId="9350" priority="262" operator="greaterThan">
      <formula>0.49</formula>
    </cfRule>
    <cfRule type="cellIs" dxfId="9349" priority="263" operator="greaterThan">
      <formula>0.29</formula>
    </cfRule>
    <cfRule type="cellIs" dxfId="9348" priority="264" operator="lessThan">
      <formula>0.29</formula>
    </cfRule>
  </conditionalFormatting>
  <conditionalFormatting sqref="V43">
    <cfRule type="cellIs" dxfId="9347" priority="217" operator="greaterThan">
      <formula>1</formula>
    </cfRule>
    <cfRule type="cellIs" dxfId="9346" priority="218" operator="greaterThan">
      <formula>0.89</formula>
    </cfRule>
    <cfRule type="cellIs" dxfId="9345" priority="219" operator="greaterThan">
      <formula>0.69</formula>
    </cfRule>
    <cfRule type="cellIs" dxfId="9344" priority="220" operator="greaterThan">
      <formula>0.49</formula>
    </cfRule>
    <cfRule type="cellIs" dxfId="9343" priority="221" operator="greaterThan">
      <formula>0.29</formula>
    </cfRule>
    <cfRule type="cellIs" dxfId="9342" priority="222" operator="lessThan">
      <formula>0.29</formula>
    </cfRule>
  </conditionalFormatting>
  <conditionalFormatting sqref="V52">
    <cfRule type="cellIs" dxfId="9341" priority="109" operator="greaterThan">
      <formula>1</formula>
    </cfRule>
    <cfRule type="cellIs" dxfId="9340" priority="110" operator="greaterThan">
      <formula>0.89</formula>
    </cfRule>
    <cfRule type="cellIs" dxfId="9339" priority="111" operator="greaterThan">
      <formula>0.69</formula>
    </cfRule>
    <cfRule type="cellIs" dxfId="9338" priority="112" operator="greaterThan">
      <formula>0.49</formula>
    </cfRule>
    <cfRule type="cellIs" dxfId="9337" priority="113" operator="greaterThan">
      <formula>0.29</formula>
    </cfRule>
    <cfRule type="cellIs" dxfId="9336" priority="114" operator="lessThan">
      <formula>0.29</formula>
    </cfRule>
  </conditionalFormatting>
  <conditionalFormatting sqref="H43">
    <cfRule type="cellIs" dxfId="9335" priority="247" operator="greaterThan">
      <formula>1</formula>
    </cfRule>
    <cfRule type="cellIs" dxfId="9334" priority="248" operator="greaterThan">
      <formula>0.89</formula>
    </cfRule>
    <cfRule type="cellIs" dxfId="9333" priority="249" operator="greaterThan">
      <formula>0.69</formula>
    </cfRule>
    <cfRule type="cellIs" dxfId="9332" priority="250" operator="greaterThan">
      <formula>0.49</formula>
    </cfRule>
    <cfRule type="cellIs" dxfId="9331" priority="251" operator="greaterThan">
      <formula>0.29</formula>
    </cfRule>
    <cfRule type="cellIs" dxfId="9330" priority="252" operator="lessThan">
      <formula>0.29</formula>
    </cfRule>
  </conditionalFormatting>
  <conditionalFormatting sqref="L43">
    <cfRule type="cellIs" dxfId="9329" priority="241" operator="greaterThan">
      <formula>1</formula>
    </cfRule>
    <cfRule type="cellIs" dxfId="9328" priority="242" operator="greaterThan">
      <formula>0.89</formula>
    </cfRule>
    <cfRule type="cellIs" dxfId="9327" priority="243" operator="greaterThan">
      <formula>0.69</formula>
    </cfRule>
    <cfRule type="cellIs" dxfId="9326" priority="244" operator="greaterThan">
      <formula>0.49</formula>
    </cfRule>
    <cfRule type="cellIs" dxfId="9325" priority="245" operator="greaterThan">
      <formula>0.29</formula>
    </cfRule>
    <cfRule type="cellIs" dxfId="9324" priority="246" operator="lessThan">
      <formula>0.29</formula>
    </cfRule>
  </conditionalFormatting>
  <conditionalFormatting sqref="M43">
    <cfRule type="cellIs" dxfId="9323" priority="235" operator="greaterThan">
      <formula>1</formula>
    </cfRule>
    <cfRule type="cellIs" dxfId="9322" priority="236" operator="greaterThan">
      <formula>0.89</formula>
    </cfRule>
    <cfRule type="cellIs" dxfId="9321" priority="237" operator="greaterThan">
      <formula>0.69</formula>
    </cfRule>
    <cfRule type="cellIs" dxfId="9320" priority="238" operator="greaterThan">
      <formula>0.49</formula>
    </cfRule>
    <cfRule type="cellIs" dxfId="9319" priority="239" operator="greaterThan">
      <formula>0.29</formula>
    </cfRule>
    <cfRule type="cellIs" dxfId="9318" priority="240" operator="lessThan">
      <formula>0.29</formula>
    </cfRule>
  </conditionalFormatting>
  <conditionalFormatting sqref="Q43">
    <cfRule type="cellIs" dxfId="9317" priority="229" operator="greaterThan">
      <formula>1</formula>
    </cfRule>
    <cfRule type="cellIs" dxfId="9316" priority="230" operator="greaterThan">
      <formula>0.89</formula>
    </cfRule>
    <cfRule type="cellIs" dxfId="9315" priority="231" operator="greaterThan">
      <formula>0.69</formula>
    </cfRule>
    <cfRule type="cellIs" dxfId="9314" priority="232" operator="greaterThan">
      <formula>0.49</formula>
    </cfRule>
    <cfRule type="cellIs" dxfId="9313" priority="233" operator="greaterThan">
      <formula>0.29</formula>
    </cfRule>
    <cfRule type="cellIs" dxfId="9312" priority="234" operator="lessThan">
      <formula>0.29</formula>
    </cfRule>
  </conditionalFormatting>
  <conditionalFormatting sqref="U43">
    <cfRule type="cellIs" dxfId="9311" priority="223" operator="greaterThan">
      <formula>1</formula>
    </cfRule>
    <cfRule type="cellIs" dxfId="9310" priority="224" operator="greaterThan">
      <formula>0.89</formula>
    </cfRule>
    <cfRule type="cellIs" dxfId="9309" priority="225" operator="greaterThan">
      <formula>0.69</formula>
    </cfRule>
    <cfRule type="cellIs" dxfId="9308" priority="226" operator="greaterThan">
      <formula>0.49</formula>
    </cfRule>
    <cfRule type="cellIs" dxfId="9307" priority="227" operator="greaterThan">
      <formula>0.29</formula>
    </cfRule>
    <cfRule type="cellIs" dxfId="9306" priority="228" operator="lessThan">
      <formula>0.29</formula>
    </cfRule>
  </conditionalFormatting>
  <conditionalFormatting sqref="H52">
    <cfRule type="cellIs" dxfId="9305" priority="139" operator="greaterThan">
      <formula>1</formula>
    </cfRule>
    <cfRule type="cellIs" dxfId="9304" priority="140" operator="greaterThan">
      <formula>0.89</formula>
    </cfRule>
    <cfRule type="cellIs" dxfId="9303" priority="141" operator="greaterThan">
      <formula>0.69</formula>
    </cfRule>
    <cfRule type="cellIs" dxfId="9302" priority="142" operator="greaterThan">
      <formula>0.49</formula>
    </cfRule>
    <cfRule type="cellIs" dxfId="9301" priority="143" operator="greaterThan">
      <formula>0.29</formula>
    </cfRule>
    <cfRule type="cellIs" dxfId="9300" priority="144" operator="lessThan">
      <formula>0.29</formula>
    </cfRule>
  </conditionalFormatting>
  <conditionalFormatting sqref="L52">
    <cfRule type="cellIs" dxfId="9299" priority="133" operator="greaterThan">
      <formula>1</formula>
    </cfRule>
    <cfRule type="cellIs" dxfId="9298" priority="134" operator="greaterThan">
      <formula>0.89</formula>
    </cfRule>
    <cfRule type="cellIs" dxfId="9297" priority="135" operator="greaterThan">
      <formula>0.69</formula>
    </cfRule>
    <cfRule type="cellIs" dxfId="9296" priority="136" operator="greaterThan">
      <formula>0.49</formula>
    </cfRule>
    <cfRule type="cellIs" dxfId="9295" priority="137" operator="greaterThan">
      <formula>0.29</formula>
    </cfRule>
    <cfRule type="cellIs" dxfId="9294" priority="138" operator="lessThan">
      <formula>0.29</formula>
    </cfRule>
  </conditionalFormatting>
  <conditionalFormatting sqref="M52">
    <cfRule type="cellIs" dxfId="9293" priority="127" operator="greaterThan">
      <formula>1</formula>
    </cfRule>
    <cfRule type="cellIs" dxfId="9292" priority="128" operator="greaterThan">
      <formula>0.89</formula>
    </cfRule>
    <cfRule type="cellIs" dxfId="9291" priority="129" operator="greaterThan">
      <formula>0.69</formula>
    </cfRule>
    <cfRule type="cellIs" dxfId="9290" priority="130" operator="greaterThan">
      <formula>0.49</formula>
    </cfRule>
    <cfRule type="cellIs" dxfId="9289" priority="131" operator="greaterThan">
      <formula>0.29</formula>
    </cfRule>
    <cfRule type="cellIs" dxfId="9288" priority="132" operator="lessThan">
      <formula>0.29</formula>
    </cfRule>
  </conditionalFormatting>
  <conditionalFormatting sqref="Q52">
    <cfRule type="cellIs" dxfId="9287" priority="121" operator="greaterThan">
      <formula>1</formula>
    </cfRule>
    <cfRule type="cellIs" dxfId="9286" priority="122" operator="greaterThan">
      <formula>0.89</formula>
    </cfRule>
    <cfRule type="cellIs" dxfId="9285" priority="123" operator="greaterThan">
      <formula>0.69</formula>
    </cfRule>
    <cfRule type="cellIs" dxfId="9284" priority="124" operator="greaterThan">
      <formula>0.49</formula>
    </cfRule>
    <cfRule type="cellIs" dxfId="9283" priority="125" operator="greaterThan">
      <formula>0.29</formula>
    </cfRule>
    <cfRule type="cellIs" dxfId="9282" priority="126" operator="lessThan">
      <formula>0.29</formula>
    </cfRule>
  </conditionalFormatting>
  <conditionalFormatting sqref="U52">
    <cfRule type="cellIs" dxfId="9281" priority="115" operator="greaterThan">
      <formula>1</formula>
    </cfRule>
    <cfRule type="cellIs" dxfId="9280" priority="116" operator="greaterThan">
      <formula>0.89</formula>
    </cfRule>
    <cfRule type="cellIs" dxfId="9279" priority="117" operator="greaterThan">
      <formula>0.69</formula>
    </cfRule>
    <cfRule type="cellIs" dxfId="9278" priority="118" operator="greaterThan">
      <formula>0.49</formula>
    </cfRule>
    <cfRule type="cellIs" dxfId="9277" priority="119" operator="greaterThan">
      <formula>0.29</formula>
    </cfRule>
    <cfRule type="cellIs" dxfId="9276" priority="120" operator="lessThan">
      <formula>0.29</formula>
    </cfRule>
  </conditionalFormatting>
  <conditionalFormatting sqref="H46">
    <cfRule type="cellIs" dxfId="9275" priority="211" operator="greaterThan">
      <formula>1</formula>
    </cfRule>
    <cfRule type="cellIs" dxfId="9274" priority="212" operator="greaterThan">
      <formula>0.89</formula>
    </cfRule>
    <cfRule type="cellIs" dxfId="9273" priority="213" operator="greaterThan">
      <formula>0.69</formula>
    </cfRule>
    <cfRule type="cellIs" dxfId="9272" priority="214" operator="greaterThan">
      <formula>0.49</formula>
    </cfRule>
    <cfRule type="cellIs" dxfId="9271" priority="215" operator="greaterThan">
      <formula>0.29</formula>
    </cfRule>
    <cfRule type="cellIs" dxfId="9270" priority="216" operator="lessThan">
      <formula>0.29</formula>
    </cfRule>
  </conditionalFormatting>
  <conditionalFormatting sqref="L46">
    <cfRule type="cellIs" dxfId="9269" priority="205" operator="greaterThan">
      <formula>1</formula>
    </cfRule>
    <cfRule type="cellIs" dxfId="9268" priority="206" operator="greaterThan">
      <formula>0.89</formula>
    </cfRule>
    <cfRule type="cellIs" dxfId="9267" priority="207" operator="greaterThan">
      <formula>0.69</formula>
    </cfRule>
    <cfRule type="cellIs" dxfId="9266" priority="208" operator="greaterThan">
      <formula>0.49</formula>
    </cfRule>
    <cfRule type="cellIs" dxfId="9265" priority="209" operator="greaterThan">
      <formula>0.29</formula>
    </cfRule>
    <cfRule type="cellIs" dxfId="9264" priority="210" operator="lessThan">
      <formula>0.29</formula>
    </cfRule>
  </conditionalFormatting>
  <conditionalFormatting sqref="M46">
    <cfRule type="cellIs" dxfId="9263" priority="199" operator="greaterThan">
      <formula>1</formula>
    </cfRule>
    <cfRule type="cellIs" dxfId="9262" priority="200" operator="greaterThan">
      <formula>0.89</formula>
    </cfRule>
    <cfRule type="cellIs" dxfId="9261" priority="201" operator="greaterThan">
      <formula>0.69</formula>
    </cfRule>
    <cfRule type="cellIs" dxfId="9260" priority="202" operator="greaterThan">
      <formula>0.49</formula>
    </cfRule>
    <cfRule type="cellIs" dxfId="9259" priority="203" operator="greaterThan">
      <formula>0.29</formula>
    </cfRule>
    <cfRule type="cellIs" dxfId="9258" priority="204" operator="lessThan">
      <formula>0.29</formula>
    </cfRule>
  </conditionalFormatting>
  <conditionalFormatting sqref="Q46">
    <cfRule type="cellIs" dxfId="9257" priority="193" operator="greaterThan">
      <formula>1</formula>
    </cfRule>
    <cfRule type="cellIs" dxfId="9256" priority="194" operator="greaterThan">
      <formula>0.89</formula>
    </cfRule>
    <cfRule type="cellIs" dxfId="9255" priority="195" operator="greaterThan">
      <formula>0.69</formula>
    </cfRule>
    <cfRule type="cellIs" dxfId="9254" priority="196" operator="greaterThan">
      <formula>0.49</formula>
    </cfRule>
    <cfRule type="cellIs" dxfId="9253" priority="197" operator="greaterThan">
      <formula>0.29</formula>
    </cfRule>
    <cfRule type="cellIs" dxfId="9252" priority="198" operator="lessThan">
      <formula>0.29</formula>
    </cfRule>
  </conditionalFormatting>
  <conditionalFormatting sqref="U46">
    <cfRule type="cellIs" dxfId="9251" priority="187" operator="greaterThan">
      <formula>1</formula>
    </cfRule>
    <cfRule type="cellIs" dxfId="9250" priority="188" operator="greaterThan">
      <formula>0.89</formula>
    </cfRule>
    <cfRule type="cellIs" dxfId="9249" priority="189" operator="greaterThan">
      <formula>0.69</formula>
    </cfRule>
    <cfRule type="cellIs" dxfId="9248" priority="190" operator="greaterThan">
      <formula>0.49</formula>
    </cfRule>
    <cfRule type="cellIs" dxfId="9247" priority="191" operator="greaterThan">
      <formula>0.29</formula>
    </cfRule>
    <cfRule type="cellIs" dxfId="9246" priority="192" operator="lessThan">
      <formula>0.29</formula>
    </cfRule>
  </conditionalFormatting>
  <conditionalFormatting sqref="V46">
    <cfRule type="cellIs" dxfId="9245" priority="181" operator="greaterThan">
      <formula>1</formula>
    </cfRule>
    <cfRule type="cellIs" dxfId="9244" priority="182" operator="greaterThan">
      <formula>0.89</formula>
    </cfRule>
    <cfRule type="cellIs" dxfId="9243" priority="183" operator="greaterThan">
      <formula>0.69</formula>
    </cfRule>
    <cfRule type="cellIs" dxfId="9242" priority="184" operator="greaterThan">
      <formula>0.49</formula>
    </cfRule>
    <cfRule type="cellIs" dxfId="9241" priority="185" operator="greaterThan">
      <formula>0.29</formula>
    </cfRule>
    <cfRule type="cellIs" dxfId="9240" priority="186" operator="lessThan">
      <formula>0.29</formula>
    </cfRule>
  </conditionalFormatting>
  <conditionalFormatting sqref="H49">
    <cfRule type="cellIs" dxfId="9239" priority="175" operator="greaterThan">
      <formula>1</formula>
    </cfRule>
    <cfRule type="cellIs" dxfId="9238" priority="176" operator="greaterThan">
      <formula>0.89</formula>
    </cfRule>
    <cfRule type="cellIs" dxfId="9237" priority="177" operator="greaterThan">
      <formula>0.69</formula>
    </cfRule>
    <cfRule type="cellIs" dxfId="9236" priority="178" operator="greaterThan">
      <formula>0.49</formula>
    </cfRule>
    <cfRule type="cellIs" dxfId="9235" priority="179" operator="greaterThan">
      <formula>0.29</formula>
    </cfRule>
    <cfRule type="cellIs" dxfId="9234" priority="180" operator="lessThan">
      <formula>0.29</formula>
    </cfRule>
  </conditionalFormatting>
  <conditionalFormatting sqref="L49">
    <cfRule type="cellIs" dxfId="9233" priority="169" operator="greaterThan">
      <formula>1</formula>
    </cfRule>
    <cfRule type="cellIs" dxfId="9232" priority="170" operator="greaterThan">
      <formula>0.89</formula>
    </cfRule>
    <cfRule type="cellIs" dxfId="9231" priority="171" operator="greaterThan">
      <formula>0.69</formula>
    </cfRule>
    <cfRule type="cellIs" dxfId="9230" priority="172" operator="greaterThan">
      <formula>0.49</formula>
    </cfRule>
    <cfRule type="cellIs" dxfId="9229" priority="173" operator="greaterThan">
      <formula>0.29</formula>
    </cfRule>
    <cfRule type="cellIs" dxfId="9228" priority="174" operator="lessThan">
      <formula>0.29</formula>
    </cfRule>
  </conditionalFormatting>
  <conditionalFormatting sqref="M49">
    <cfRule type="cellIs" dxfId="9227" priority="163" operator="greaterThan">
      <formula>1</formula>
    </cfRule>
    <cfRule type="cellIs" dxfId="9226" priority="164" operator="greaterThan">
      <formula>0.89</formula>
    </cfRule>
    <cfRule type="cellIs" dxfId="9225" priority="165" operator="greaterThan">
      <formula>0.69</formula>
    </cfRule>
    <cfRule type="cellIs" dxfId="9224" priority="166" operator="greaterThan">
      <formula>0.49</formula>
    </cfRule>
    <cfRule type="cellIs" dxfId="9223" priority="167" operator="greaterThan">
      <formula>0.29</formula>
    </cfRule>
    <cfRule type="cellIs" dxfId="9222" priority="168" operator="lessThan">
      <formula>0.29</formula>
    </cfRule>
  </conditionalFormatting>
  <conditionalFormatting sqref="Q49">
    <cfRule type="cellIs" dxfId="9221" priority="157" operator="greaterThan">
      <formula>1</formula>
    </cfRule>
    <cfRule type="cellIs" dxfId="9220" priority="158" operator="greaterThan">
      <formula>0.89</formula>
    </cfRule>
    <cfRule type="cellIs" dxfId="9219" priority="159" operator="greaterThan">
      <formula>0.69</formula>
    </cfRule>
    <cfRule type="cellIs" dxfId="9218" priority="160" operator="greaterThan">
      <formula>0.49</formula>
    </cfRule>
    <cfRule type="cellIs" dxfId="9217" priority="161" operator="greaterThan">
      <formula>0.29</formula>
    </cfRule>
    <cfRule type="cellIs" dxfId="9216" priority="162" operator="lessThan">
      <formula>0.29</formula>
    </cfRule>
  </conditionalFormatting>
  <conditionalFormatting sqref="U49">
    <cfRule type="cellIs" dxfId="9215" priority="151" operator="greaterThan">
      <formula>1</formula>
    </cfRule>
    <cfRule type="cellIs" dxfId="9214" priority="152" operator="greaterThan">
      <formula>0.89</formula>
    </cfRule>
    <cfRule type="cellIs" dxfId="9213" priority="153" operator="greaterThan">
      <formula>0.69</formula>
    </cfRule>
    <cfRule type="cellIs" dxfId="9212" priority="154" operator="greaterThan">
      <formula>0.49</formula>
    </cfRule>
    <cfRule type="cellIs" dxfId="9211" priority="155" operator="greaterThan">
      <formula>0.29</formula>
    </cfRule>
    <cfRule type="cellIs" dxfId="9210" priority="156" operator="lessThan">
      <formula>0.29</formula>
    </cfRule>
  </conditionalFormatting>
  <conditionalFormatting sqref="V49">
    <cfRule type="cellIs" dxfId="9209" priority="145" operator="greaterThan">
      <formula>1</formula>
    </cfRule>
    <cfRule type="cellIs" dxfId="9208" priority="146" operator="greaterThan">
      <formula>0.89</formula>
    </cfRule>
    <cfRule type="cellIs" dxfId="9207" priority="147" operator="greaterThan">
      <formula>0.69</formula>
    </cfRule>
    <cfRule type="cellIs" dxfId="9206" priority="148" operator="greaterThan">
      <formula>0.49</formula>
    </cfRule>
    <cfRule type="cellIs" dxfId="9205" priority="149" operator="greaterThan">
      <formula>0.29</formula>
    </cfRule>
    <cfRule type="cellIs" dxfId="9204" priority="150" operator="lessThan">
      <formula>0.29</formula>
    </cfRule>
  </conditionalFormatting>
  <conditionalFormatting sqref="V55">
    <cfRule type="cellIs" dxfId="9203" priority="73" operator="greaterThan">
      <formula>1</formula>
    </cfRule>
    <cfRule type="cellIs" dxfId="9202" priority="74" operator="greaterThan">
      <formula>0.89</formula>
    </cfRule>
    <cfRule type="cellIs" dxfId="9201" priority="75" operator="greaterThan">
      <formula>0.69</formula>
    </cfRule>
    <cfRule type="cellIs" dxfId="9200" priority="76" operator="greaterThan">
      <formula>0.49</formula>
    </cfRule>
    <cfRule type="cellIs" dxfId="9199" priority="77" operator="greaterThan">
      <formula>0.29</formula>
    </cfRule>
    <cfRule type="cellIs" dxfId="9198" priority="78" operator="lessThan">
      <formula>0.29</formula>
    </cfRule>
  </conditionalFormatting>
  <conditionalFormatting sqref="H55">
    <cfRule type="cellIs" dxfId="9197" priority="103" operator="greaterThan">
      <formula>1</formula>
    </cfRule>
    <cfRule type="cellIs" dxfId="9196" priority="104" operator="greaterThan">
      <formula>0.89</formula>
    </cfRule>
    <cfRule type="cellIs" dxfId="9195" priority="105" operator="greaterThan">
      <formula>0.69</formula>
    </cfRule>
    <cfRule type="cellIs" dxfId="9194" priority="106" operator="greaterThan">
      <formula>0.49</formula>
    </cfRule>
    <cfRule type="cellIs" dxfId="9193" priority="107" operator="greaterThan">
      <formula>0.29</formula>
    </cfRule>
    <cfRule type="cellIs" dxfId="9192" priority="108" operator="lessThan">
      <formula>0.29</formula>
    </cfRule>
  </conditionalFormatting>
  <conditionalFormatting sqref="L55">
    <cfRule type="cellIs" dxfId="9191" priority="97" operator="greaterThan">
      <formula>1</formula>
    </cfRule>
    <cfRule type="cellIs" dxfId="9190" priority="98" operator="greaterThan">
      <formula>0.89</formula>
    </cfRule>
    <cfRule type="cellIs" dxfId="9189" priority="99" operator="greaterThan">
      <formula>0.69</formula>
    </cfRule>
    <cfRule type="cellIs" dxfId="9188" priority="100" operator="greaterThan">
      <formula>0.49</formula>
    </cfRule>
    <cfRule type="cellIs" dxfId="9187" priority="101" operator="greaterThan">
      <formula>0.29</formula>
    </cfRule>
    <cfRule type="cellIs" dxfId="9186" priority="102" operator="lessThan">
      <formula>0.29</formula>
    </cfRule>
  </conditionalFormatting>
  <conditionalFormatting sqref="M55">
    <cfRule type="cellIs" dxfId="9185" priority="91" operator="greaterThan">
      <formula>1</formula>
    </cfRule>
    <cfRule type="cellIs" dxfId="9184" priority="92" operator="greaterThan">
      <formula>0.89</formula>
    </cfRule>
    <cfRule type="cellIs" dxfId="9183" priority="93" operator="greaterThan">
      <formula>0.69</formula>
    </cfRule>
    <cfRule type="cellIs" dxfId="9182" priority="94" operator="greaterThan">
      <formula>0.49</formula>
    </cfRule>
    <cfRule type="cellIs" dxfId="9181" priority="95" operator="greaterThan">
      <formula>0.29</formula>
    </cfRule>
    <cfRule type="cellIs" dxfId="9180" priority="96" operator="lessThan">
      <formula>0.29</formula>
    </cfRule>
  </conditionalFormatting>
  <conditionalFormatting sqref="Q55">
    <cfRule type="cellIs" dxfId="9179" priority="85" operator="greaterThan">
      <formula>1</formula>
    </cfRule>
    <cfRule type="cellIs" dxfId="9178" priority="86" operator="greaterThan">
      <formula>0.89</formula>
    </cfRule>
    <cfRule type="cellIs" dxfId="9177" priority="87" operator="greaterThan">
      <formula>0.69</formula>
    </cfRule>
    <cfRule type="cellIs" dxfId="9176" priority="88" operator="greaterThan">
      <formula>0.49</formula>
    </cfRule>
    <cfRule type="cellIs" dxfId="9175" priority="89" operator="greaterThan">
      <formula>0.29</formula>
    </cfRule>
    <cfRule type="cellIs" dxfId="9174" priority="90" operator="lessThan">
      <formula>0.29</formula>
    </cfRule>
  </conditionalFormatting>
  <conditionalFormatting sqref="U55">
    <cfRule type="cellIs" dxfId="9173" priority="79" operator="greaterThan">
      <formula>1</formula>
    </cfRule>
    <cfRule type="cellIs" dxfId="9172" priority="80" operator="greaterThan">
      <formula>0.89</formula>
    </cfRule>
    <cfRule type="cellIs" dxfId="9171" priority="81" operator="greaterThan">
      <formula>0.69</formula>
    </cfRule>
    <cfRule type="cellIs" dxfId="9170" priority="82" operator="greaterThan">
      <formula>0.49</formula>
    </cfRule>
    <cfRule type="cellIs" dxfId="9169" priority="83" operator="greaterThan">
      <formula>0.29</formula>
    </cfRule>
    <cfRule type="cellIs" dxfId="9168" priority="84" operator="lessThan">
      <formula>0.29</formula>
    </cfRule>
  </conditionalFormatting>
  <conditionalFormatting sqref="V58">
    <cfRule type="cellIs" dxfId="9167" priority="37" operator="greaterThan">
      <formula>1</formula>
    </cfRule>
    <cfRule type="cellIs" dxfId="9166" priority="38" operator="greaterThan">
      <formula>0.89</formula>
    </cfRule>
    <cfRule type="cellIs" dxfId="9165" priority="39" operator="greaterThan">
      <formula>0.69</formula>
    </cfRule>
    <cfRule type="cellIs" dxfId="9164" priority="40" operator="greaterThan">
      <formula>0.49</formula>
    </cfRule>
    <cfRule type="cellIs" dxfId="9163" priority="41" operator="greaterThan">
      <formula>0.29</formula>
    </cfRule>
    <cfRule type="cellIs" dxfId="9162" priority="42" operator="lessThan">
      <formula>0.29</formula>
    </cfRule>
  </conditionalFormatting>
  <conditionalFormatting sqref="V34">
    <cfRule type="cellIs" dxfId="9161" priority="1" operator="greaterThan">
      <formula>1</formula>
    </cfRule>
    <cfRule type="cellIs" dxfId="9160" priority="2" operator="greaterThan">
      <formula>0.89</formula>
    </cfRule>
    <cfRule type="cellIs" dxfId="9159" priority="3" operator="greaterThan">
      <formula>0.69</formula>
    </cfRule>
    <cfRule type="cellIs" dxfId="9158" priority="4" operator="greaterThan">
      <formula>0.49</formula>
    </cfRule>
    <cfRule type="cellIs" dxfId="9157" priority="5" operator="greaterThan">
      <formula>0.29</formula>
    </cfRule>
    <cfRule type="cellIs" dxfId="9156" priority="6" operator="lessThan">
      <formula>0.29</formula>
    </cfRule>
  </conditionalFormatting>
  <conditionalFormatting sqref="H58">
    <cfRule type="cellIs" dxfId="9155" priority="67" operator="greaterThan">
      <formula>1</formula>
    </cfRule>
    <cfRule type="cellIs" dxfId="9154" priority="68" operator="greaterThan">
      <formula>0.89</formula>
    </cfRule>
    <cfRule type="cellIs" dxfId="9153" priority="69" operator="greaterThan">
      <formula>0.69</formula>
    </cfRule>
    <cfRule type="cellIs" dxfId="9152" priority="70" operator="greaterThan">
      <formula>0.49</formula>
    </cfRule>
    <cfRule type="cellIs" dxfId="9151" priority="71" operator="greaterThan">
      <formula>0.29</formula>
    </cfRule>
    <cfRule type="cellIs" dxfId="9150" priority="72" operator="lessThan">
      <formula>0.29</formula>
    </cfRule>
  </conditionalFormatting>
  <conditionalFormatting sqref="L58">
    <cfRule type="cellIs" dxfId="9149" priority="61" operator="greaterThan">
      <formula>1</formula>
    </cfRule>
    <cfRule type="cellIs" dxfId="9148" priority="62" operator="greaterThan">
      <formula>0.89</formula>
    </cfRule>
    <cfRule type="cellIs" dxfId="9147" priority="63" operator="greaterThan">
      <formula>0.69</formula>
    </cfRule>
    <cfRule type="cellIs" dxfId="9146" priority="64" operator="greaterThan">
      <formula>0.49</formula>
    </cfRule>
    <cfRule type="cellIs" dxfId="9145" priority="65" operator="greaterThan">
      <formula>0.29</formula>
    </cfRule>
    <cfRule type="cellIs" dxfId="9144" priority="66" operator="lessThan">
      <formula>0.29</formula>
    </cfRule>
  </conditionalFormatting>
  <conditionalFormatting sqref="M58">
    <cfRule type="cellIs" dxfId="9143" priority="55" operator="greaterThan">
      <formula>1</formula>
    </cfRule>
    <cfRule type="cellIs" dxfId="9142" priority="56" operator="greaterThan">
      <formula>0.89</formula>
    </cfRule>
    <cfRule type="cellIs" dxfId="9141" priority="57" operator="greaterThan">
      <formula>0.69</formula>
    </cfRule>
    <cfRule type="cellIs" dxfId="9140" priority="58" operator="greaterThan">
      <formula>0.49</formula>
    </cfRule>
    <cfRule type="cellIs" dxfId="9139" priority="59" operator="greaterThan">
      <formula>0.29</formula>
    </cfRule>
    <cfRule type="cellIs" dxfId="9138" priority="60" operator="lessThan">
      <formula>0.29</formula>
    </cfRule>
  </conditionalFormatting>
  <conditionalFormatting sqref="Q58">
    <cfRule type="cellIs" dxfId="9137" priority="49" operator="greaterThan">
      <formula>1</formula>
    </cfRule>
    <cfRule type="cellIs" dxfId="9136" priority="50" operator="greaterThan">
      <formula>0.89</formula>
    </cfRule>
    <cfRule type="cellIs" dxfId="9135" priority="51" operator="greaterThan">
      <formula>0.69</formula>
    </cfRule>
    <cfRule type="cellIs" dxfId="9134" priority="52" operator="greaterThan">
      <formula>0.49</formula>
    </cfRule>
    <cfRule type="cellIs" dxfId="9133" priority="53" operator="greaterThan">
      <formula>0.29</formula>
    </cfRule>
    <cfRule type="cellIs" dxfId="9132" priority="54" operator="lessThan">
      <formula>0.29</formula>
    </cfRule>
  </conditionalFormatting>
  <conditionalFormatting sqref="U58">
    <cfRule type="cellIs" dxfId="9131" priority="43" operator="greaterThan">
      <formula>1</formula>
    </cfRule>
    <cfRule type="cellIs" dxfId="9130" priority="44" operator="greaterThan">
      <formula>0.89</formula>
    </cfRule>
    <cfRule type="cellIs" dxfId="9129" priority="45" operator="greaterThan">
      <formula>0.69</formula>
    </cfRule>
    <cfRule type="cellIs" dxfId="9128" priority="46" operator="greaterThan">
      <formula>0.49</formula>
    </cfRule>
    <cfRule type="cellIs" dxfId="9127" priority="47" operator="greaterThan">
      <formula>0.29</formula>
    </cfRule>
    <cfRule type="cellIs" dxfId="9126" priority="48" operator="lessThan">
      <formula>0.29</formula>
    </cfRule>
  </conditionalFormatting>
  <conditionalFormatting sqref="H34">
    <cfRule type="cellIs" dxfId="9125" priority="31" operator="greaterThan">
      <formula>1</formula>
    </cfRule>
    <cfRule type="cellIs" dxfId="9124" priority="32" operator="greaterThan">
      <formula>0.89</formula>
    </cfRule>
    <cfRule type="cellIs" dxfId="9123" priority="33" operator="greaterThan">
      <formula>0.69</formula>
    </cfRule>
    <cfRule type="cellIs" dxfId="9122" priority="34" operator="greaterThan">
      <formula>0.49</formula>
    </cfRule>
    <cfRule type="cellIs" dxfId="9121" priority="35" operator="greaterThan">
      <formula>0.29</formula>
    </cfRule>
    <cfRule type="cellIs" dxfId="9120" priority="36" operator="lessThan">
      <formula>0.29</formula>
    </cfRule>
  </conditionalFormatting>
  <conditionalFormatting sqref="L34">
    <cfRule type="cellIs" dxfId="9119" priority="25" operator="greaterThan">
      <formula>1</formula>
    </cfRule>
    <cfRule type="cellIs" dxfId="9118" priority="26" operator="greaterThan">
      <formula>0.89</formula>
    </cfRule>
    <cfRule type="cellIs" dxfId="9117" priority="27" operator="greaterThan">
      <formula>0.69</formula>
    </cfRule>
    <cfRule type="cellIs" dxfId="9116" priority="28" operator="greaterThan">
      <formula>0.49</formula>
    </cfRule>
    <cfRule type="cellIs" dxfId="9115" priority="29" operator="greaterThan">
      <formula>0.29</formula>
    </cfRule>
    <cfRule type="cellIs" dxfId="9114" priority="30" operator="lessThan">
      <formula>0.29</formula>
    </cfRule>
  </conditionalFormatting>
  <conditionalFormatting sqref="M34">
    <cfRule type="cellIs" dxfId="9113" priority="19" operator="greaterThan">
      <formula>1</formula>
    </cfRule>
    <cfRule type="cellIs" dxfId="9112" priority="20" operator="greaterThan">
      <formula>0.89</formula>
    </cfRule>
    <cfRule type="cellIs" dxfId="9111" priority="21" operator="greaterThan">
      <formula>0.69</formula>
    </cfRule>
    <cfRule type="cellIs" dxfId="9110" priority="22" operator="greaterThan">
      <formula>0.49</formula>
    </cfRule>
    <cfRule type="cellIs" dxfId="9109" priority="23" operator="greaterThan">
      <formula>0.29</formula>
    </cfRule>
    <cfRule type="cellIs" dxfId="9108" priority="24" operator="lessThan">
      <formula>0.29</formula>
    </cfRule>
  </conditionalFormatting>
  <conditionalFormatting sqref="Q34">
    <cfRule type="cellIs" dxfId="9107" priority="13" operator="greaterThan">
      <formula>1</formula>
    </cfRule>
    <cfRule type="cellIs" dxfId="9106" priority="14" operator="greaterThan">
      <formula>0.89</formula>
    </cfRule>
    <cfRule type="cellIs" dxfId="9105" priority="15" operator="greaterThan">
      <formula>0.69</formula>
    </cfRule>
    <cfRule type="cellIs" dxfId="9104" priority="16" operator="greaterThan">
      <formula>0.49</formula>
    </cfRule>
    <cfRule type="cellIs" dxfId="9103" priority="17" operator="greaterThan">
      <formula>0.29</formula>
    </cfRule>
    <cfRule type="cellIs" dxfId="9102" priority="18" operator="lessThan">
      <formula>0.29</formula>
    </cfRule>
  </conditionalFormatting>
  <conditionalFormatting sqref="U34">
    <cfRule type="cellIs" dxfId="9101" priority="7" operator="greaterThan">
      <formula>1</formula>
    </cfRule>
    <cfRule type="cellIs" dxfId="9100" priority="8" operator="greaterThan">
      <formula>0.89</formula>
    </cfRule>
    <cfRule type="cellIs" dxfId="9099" priority="9" operator="greaterThan">
      <formula>0.69</formula>
    </cfRule>
    <cfRule type="cellIs" dxfId="9098" priority="10" operator="greaterThan">
      <formula>0.49</formula>
    </cfRule>
    <cfRule type="cellIs" dxfId="9097" priority="11" operator="greaterThan">
      <formula>0.29</formula>
    </cfRule>
    <cfRule type="cellIs" dxfId="9096"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6 L5:L6 H8:I10 L8:L10">
      <formula1>0.0001</formula1>
      <formula2>100000000</formula2>
    </dataValidation>
    <dataValidation type="list" allowBlank="1" showInputMessage="1" showErrorMessage="1" sqref="J19:J20 J5:J6 J12:J16 J8:J10">
      <formula1>Frecuencia</formula1>
    </dataValidation>
    <dataValidation type="list" allowBlank="1" showInputMessage="1" showErrorMessage="1" sqref="F12:F16 F5:F6 F18:F21 F8:F10">
      <formula1>Tipo</formula1>
    </dataValidation>
    <dataValidation type="list" allowBlank="1" showInputMessage="1" showErrorMessage="1" sqref="E12:E16 E5:E6 E18:E21 E8:E10">
      <formula1>Dimension</formula1>
    </dataValidation>
  </dataValidation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62"/>
  <sheetViews>
    <sheetView topLeftCell="A25" zoomScale="50" zoomScaleNormal="50" workbookViewId="0">
      <selection activeCell="N43" sqref="N43:O43"/>
    </sheetView>
  </sheetViews>
  <sheetFormatPr baseColWidth="10" defaultRowHeight="15"/>
  <cols>
    <col min="1" max="1" width="23"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6"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1511</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47.75" customHeight="1">
      <c r="A5" s="8" t="s">
        <v>18</v>
      </c>
      <c r="B5" s="118" t="s">
        <v>1512</v>
      </c>
      <c r="C5" s="10"/>
      <c r="D5" s="10"/>
      <c r="E5" s="10"/>
      <c r="F5" s="10"/>
      <c r="G5" s="10"/>
      <c r="H5" s="11"/>
      <c r="I5" s="12"/>
      <c r="J5" s="13"/>
      <c r="K5" s="10"/>
      <c r="L5" s="12"/>
      <c r="M5" s="10"/>
      <c r="N5" s="13"/>
      <c r="O5" s="14"/>
      <c r="P5" s="15"/>
      <c r="Q5" s="2"/>
      <c r="R5" s="3"/>
      <c r="S5" s="3"/>
      <c r="T5" s="3"/>
      <c r="U5" s="3"/>
      <c r="V5" s="3"/>
      <c r="W5" s="3"/>
    </row>
    <row r="6" spans="1:23" ht="106.5" customHeight="1" thickBot="1">
      <c r="A6" s="119" t="s">
        <v>20</v>
      </c>
      <c r="B6" s="120" t="s">
        <v>1513</v>
      </c>
      <c r="C6" s="121"/>
      <c r="D6" s="121"/>
      <c r="E6" s="121"/>
      <c r="F6" s="121"/>
      <c r="G6" s="121"/>
      <c r="H6" s="122"/>
      <c r="I6" s="123"/>
      <c r="J6" s="124"/>
      <c r="K6" s="121"/>
      <c r="L6" s="123"/>
      <c r="M6" s="121"/>
      <c r="N6" s="124"/>
      <c r="O6" s="125"/>
      <c r="P6" s="126"/>
      <c r="Q6" s="2"/>
      <c r="R6" s="3"/>
      <c r="S6" s="3"/>
      <c r="T6" s="3"/>
      <c r="U6" s="3"/>
      <c r="V6" s="3"/>
      <c r="W6" s="3"/>
    </row>
    <row r="7" spans="1:23" ht="53.25" customHeight="1">
      <c r="A7" s="8" t="s">
        <v>22</v>
      </c>
      <c r="B7" s="127" t="s">
        <v>1514</v>
      </c>
      <c r="C7" s="10"/>
      <c r="D7" s="10"/>
      <c r="E7" s="10"/>
      <c r="F7" s="10"/>
      <c r="G7" s="10"/>
      <c r="H7" s="11"/>
      <c r="I7" s="12"/>
      <c r="J7" s="13"/>
      <c r="K7" s="10"/>
      <c r="L7" s="128"/>
      <c r="M7" s="14"/>
      <c r="N7" s="13"/>
      <c r="O7" s="14"/>
      <c r="P7" s="15"/>
      <c r="Q7" s="2"/>
      <c r="R7" s="3"/>
      <c r="S7" s="3"/>
      <c r="T7" s="3"/>
      <c r="U7" s="3"/>
      <c r="V7" s="3"/>
      <c r="W7" s="3"/>
    </row>
    <row r="8" spans="1:23" ht="130.5" customHeight="1">
      <c r="A8" s="33" t="s">
        <v>24</v>
      </c>
      <c r="B8" s="34" t="s">
        <v>1515</v>
      </c>
      <c r="C8" s="35" t="s">
        <v>1516</v>
      </c>
      <c r="D8" s="35" t="s">
        <v>1517</v>
      </c>
      <c r="E8" s="35" t="s">
        <v>134</v>
      </c>
      <c r="F8" s="35" t="s">
        <v>29</v>
      </c>
      <c r="G8" s="35" t="s">
        <v>1518</v>
      </c>
      <c r="H8" s="42">
        <v>120</v>
      </c>
      <c r="I8" s="42">
        <v>150</v>
      </c>
      <c r="J8" s="35" t="s">
        <v>136</v>
      </c>
      <c r="K8" s="35" t="s">
        <v>137</v>
      </c>
      <c r="L8" s="37">
        <v>0.75</v>
      </c>
      <c r="M8" s="35" t="s">
        <v>1519</v>
      </c>
      <c r="N8" s="35" t="s">
        <v>1520</v>
      </c>
      <c r="O8" s="43">
        <v>0</v>
      </c>
      <c r="P8" s="40" t="s">
        <v>140</v>
      </c>
      <c r="Q8" s="2"/>
      <c r="R8" s="3"/>
      <c r="S8" s="3"/>
      <c r="T8" s="3"/>
      <c r="U8" s="3"/>
      <c r="V8" s="3"/>
      <c r="W8" s="3"/>
    </row>
    <row r="9" spans="1:23" ht="105.75" customHeight="1" thickBot="1">
      <c r="A9" s="16" t="s">
        <v>36</v>
      </c>
      <c r="B9" s="191" t="s">
        <v>1521</v>
      </c>
      <c r="C9" s="18" t="s">
        <v>1522</v>
      </c>
      <c r="D9" s="18" t="s">
        <v>1523</v>
      </c>
      <c r="E9" s="18" t="s">
        <v>134</v>
      </c>
      <c r="F9" s="18" t="s">
        <v>29</v>
      </c>
      <c r="G9" s="18" t="s">
        <v>1524</v>
      </c>
      <c r="H9" s="19">
        <v>76</v>
      </c>
      <c r="I9" s="19">
        <v>120</v>
      </c>
      <c r="J9" s="18" t="s">
        <v>136</v>
      </c>
      <c r="K9" s="18" t="s">
        <v>137</v>
      </c>
      <c r="L9" s="190">
        <v>0.6</v>
      </c>
      <c r="M9" s="18" t="s">
        <v>1525</v>
      </c>
      <c r="N9" s="35" t="s">
        <v>1526</v>
      </c>
      <c r="O9" s="55">
        <v>0</v>
      </c>
      <c r="P9" s="189" t="s">
        <v>140</v>
      </c>
      <c r="Q9" s="2"/>
      <c r="R9" s="3"/>
      <c r="S9" s="3"/>
      <c r="T9" s="3"/>
      <c r="U9" s="3"/>
      <c r="V9" s="3"/>
      <c r="W9" s="3"/>
    </row>
    <row r="10" spans="1:23" ht="66.75" customHeight="1">
      <c r="A10" s="8" t="s">
        <v>53</v>
      </c>
      <c r="B10" s="205" t="s">
        <v>1527</v>
      </c>
      <c r="C10" s="14"/>
      <c r="D10" s="14"/>
      <c r="E10" s="14" t="s">
        <v>331</v>
      </c>
      <c r="F10" s="14"/>
      <c r="G10" s="14"/>
      <c r="H10" s="58"/>
      <c r="I10" s="14"/>
      <c r="J10" s="59"/>
      <c r="K10" s="14"/>
      <c r="L10" s="60"/>
      <c r="M10" s="59"/>
      <c r="N10" s="61"/>
      <c r="O10" s="131"/>
      <c r="P10" s="132"/>
      <c r="Q10" s="2"/>
      <c r="R10" s="3"/>
      <c r="S10" s="3"/>
      <c r="T10" s="3"/>
      <c r="U10" s="3"/>
      <c r="V10" s="3"/>
      <c r="W10" s="3"/>
    </row>
    <row r="11" spans="1:23" ht="115.5" customHeight="1">
      <c r="A11" s="33" t="s">
        <v>55</v>
      </c>
      <c r="B11" s="68" t="s">
        <v>1528</v>
      </c>
      <c r="C11" s="43" t="s">
        <v>1529</v>
      </c>
      <c r="D11" s="35" t="s">
        <v>1530</v>
      </c>
      <c r="E11" s="35" t="s">
        <v>134</v>
      </c>
      <c r="F11" s="35" t="s">
        <v>29</v>
      </c>
      <c r="G11" s="35" t="s">
        <v>1531</v>
      </c>
      <c r="H11" s="64">
        <v>60</v>
      </c>
      <c r="I11" s="65">
        <v>60</v>
      </c>
      <c r="J11" s="35" t="s">
        <v>136</v>
      </c>
      <c r="K11" s="35" t="s">
        <v>137</v>
      </c>
      <c r="L11" s="66">
        <v>1</v>
      </c>
      <c r="M11" s="35" t="s">
        <v>1532</v>
      </c>
      <c r="N11" s="43" t="s">
        <v>1533</v>
      </c>
      <c r="O11" s="43">
        <v>0</v>
      </c>
      <c r="P11" s="40" t="s">
        <v>140</v>
      </c>
      <c r="Q11" s="2"/>
      <c r="R11" s="3"/>
      <c r="S11" s="3"/>
      <c r="T11" s="3"/>
      <c r="U11" s="3"/>
      <c r="V11" s="3"/>
      <c r="W11" s="3"/>
    </row>
    <row r="12" spans="1:23" ht="121.5" customHeight="1" thickBot="1">
      <c r="A12" s="49" t="s">
        <v>64</v>
      </c>
      <c r="B12" s="74" t="s">
        <v>1534</v>
      </c>
      <c r="C12" s="50" t="s">
        <v>1535</v>
      </c>
      <c r="D12" s="51" t="s">
        <v>1536</v>
      </c>
      <c r="E12" s="51" t="s">
        <v>134</v>
      </c>
      <c r="F12" s="51" t="s">
        <v>29</v>
      </c>
      <c r="G12" s="18" t="s">
        <v>1537</v>
      </c>
      <c r="H12" s="52">
        <v>36</v>
      </c>
      <c r="I12" s="53">
        <v>36</v>
      </c>
      <c r="J12" s="51" t="s">
        <v>136</v>
      </c>
      <c r="K12" s="51" t="s">
        <v>137</v>
      </c>
      <c r="L12" s="54">
        <v>1</v>
      </c>
      <c r="M12" s="18" t="s">
        <v>1538</v>
      </c>
      <c r="N12" s="43" t="s">
        <v>1533</v>
      </c>
      <c r="O12" s="50">
        <v>0</v>
      </c>
      <c r="P12" s="56" t="s">
        <v>140</v>
      </c>
      <c r="Q12" s="2"/>
      <c r="R12" s="3"/>
      <c r="S12" s="3"/>
      <c r="T12" s="3"/>
      <c r="U12" s="3"/>
      <c r="V12" s="3"/>
      <c r="W12" s="3"/>
    </row>
    <row r="13" spans="1:23" ht="72" customHeight="1">
      <c r="A13" s="8" t="s">
        <v>243</v>
      </c>
      <c r="B13" s="57" t="s">
        <v>1539</v>
      </c>
      <c r="C13" s="14"/>
      <c r="D13" s="14"/>
      <c r="E13" s="14"/>
      <c r="F13" s="14"/>
      <c r="G13" s="14"/>
      <c r="H13" s="58"/>
      <c r="I13" s="14"/>
      <c r="J13" s="59"/>
      <c r="K13" s="14"/>
      <c r="L13" s="60"/>
      <c r="M13" s="59"/>
      <c r="N13" s="61"/>
      <c r="O13" s="61"/>
      <c r="P13" s="62"/>
      <c r="Q13" s="2"/>
      <c r="R13" s="3"/>
      <c r="S13" s="3"/>
      <c r="T13" s="3"/>
      <c r="U13" s="3"/>
      <c r="V13" s="3"/>
      <c r="W13" s="3"/>
    </row>
    <row r="14" spans="1:23" ht="119.25" customHeight="1">
      <c r="A14" s="33" t="s">
        <v>164</v>
      </c>
      <c r="B14" s="133" t="s">
        <v>1540</v>
      </c>
      <c r="C14" s="43" t="s">
        <v>1541</v>
      </c>
      <c r="D14" s="35" t="s">
        <v>1542</v>
      </c>
      <c r="E14" s="35" t="s">
        <v>134</v>
      </c>
      <c r="F14" s="35" t="s">
        <v>29</v>
      </c>
      <c r="G14" s="35" t="s">
        <v>1543</v>
      </c>
      <c r="H14" s="64">
        <v>12</v>
      </c>
      <c r="I14" s="65">
        <v>12</v>
      </c>
      <c r="J14" s="35" t="s">
        <v>136</v>
      </c>
      <c r="K14" s="35" t="s">
        <v>137</v>
      </c>
      <c r="L14" s="66">
        <v>1</v>
      </c>
      <c r="M14" s="35" t="s">
        <v>1544</v>
      </c>
      <c r="N14" s="555" t="s">
        <v>1545</v>
      </c>
      <c r="O14" s="43">
        <v>0</v>
      </c>
      <c r="P14" s="40" t="s">
        <v>140</v>
      </c>
      <c r="Q14" s="2"/>
      <c r="R14" s="3"/>
      <c r="S14" s="3"/>
      <c r="T14" s="3"/>
      <c r="U14" s="3"/>
      <c r="V14" s="3"/>
      <c r="W14" s="3"/>
    </row>
    <row r="15" spans="1:23" ht="101.25" customHeight="1" thickBot="1">
      <c r="A15" s="49" t="s">
        <v>170</v>
      </c>
      <c r="B15" s="230" t="s">
        <v>1546</v>
      </c>
      <c r="C15" s="50" t="s">
        <v>1547</v>
      </c>
      <c r="D15" s="51" t="s">
        <v>1548</v>
      </c>
      <c r="E15" s="51" t="s">
        <v>134</v>
      </c>
      <c r="F15" s="51" t="s">
        <v>29</v>
      </c>
      <c r="G15" s="51" t="s">
        <v>1549</v>
      </c>
      <c r="H15" s="52">
        <v>1</v>
      </c>
      <c r="I15" s="53">
        <v>1</v>
      </c>
      <c r="J15" s="51" t="s">
        <v>136</v>
      </c>
      <c r="K15" s="51" t="s">
        <v>137</v>
      </c>
      <c r="L15" s="54">
        <v>1</v>
      </c>
      <c r="M15" s="51" t="s">
        <v>1550</v>
      </c>
      <c r="N15" s="50" t="s">
        <v>1551</v>
      </c>
      <c r="O15" s="50">
        <v>0</v>
      </c>
      <c r="P15" s="56" t="s">
        <v>140</v>
      </c>
      <c r="Q15" s="2"/>
      <c r="R15" s="3"/>
      <c r="S15" s="3"/>
      <c r="T15" s="3"/>
      <c r="U15" s="3"/>
      <c r="V15" s="3"/>
      <c r="W15" s="3"/>
    </row>
    <row r="16" spans="1:23" ht="66.75" customHeight="1" thickBot="1">
      <c r="A16" s="119" t="s">
        <v>244</v>
      </c>
      <c r="B16" s="141" t="s">
        <v>1552</v>
      </c>
      <c r="C16" s="142"/>
      <c r="D16" s="121"/>
      <c r="E16" s="121"/>
      <c r="F16" s="121"/>
      <c r="G16" s="121"/>
      <c r="H16" s="456"/>
      <c r="I16" s="125"/>
      <c r="J16" s="121"/>
      <c r="K16" s="121"/>
      <c r="L16" s="144"/>
      <c r="M16" s="121"/>
      <c r="N16" s="142"/>
      <c r="O16" s="142"/>
      <c r="P16" s="146"/>
      <c r="Q16" s="2"/>
      <c r="R16" s="3"/>
      <c r="S16" s="3"/>
      <c r="T16" s="3"/>
      <c r="U16" s="3"/>
      <c r="V16" s="3"/>
      <c r="W16" s="3"/>
    </row>
    <row r="17" spans="1:22" ht="102.75" customHeight="1">
      <c r="A17" s="336" t="s">
        <v>189</v>
      </c>
      <c r="B17" s="258" t="s">
        <v>1553</v>
      </c>
      <c r="C17" s="131" t="s">
        <v>1554</v>
      </c>
      <c r="D17" s="131" t="s">
        <v>1555</v>
      </c>
      <c r="E17" s="131" t="s">
        <v>134</v>
      </c>
      <c r="F17" s="131" t="s">
        <v>29</v>
      </c>
      <c r="G17" s="131" t="s">
        <v>1556</v>
      </c>
      <c r="H17" s="131">
        <v>150</v>
      </c>
      <c r="I17" s="131">
        <v>150</v>
      </c>
      <c r="J17" s="131" t="s">
        <v>136</v>
      </c>
      <c r="K17" s="131" t="s">
        <v>137</v>
      </c>
      <c r="L17" s="178">
        <v>1</v>
      </c>
      <c r="M17" s="178" t="s">
        <v>1557</v>
      </c>
      <c r="N17" s="131" t="s">
        <v>1558</v>
      </c>
      <c r="O17" s="131">
        <v>0</v>
      </c>
      <c r="P17" s="132" t="s">
        <v>140</v>
      </c>
      <c r="Q17" s="153"/>
    </row>
    <row r="18" spans="1:22" ht="83.25" customHeight="1">
      <c r="A18" s="371" t="s">
        <v>1133</v>
      </c>
      <c r="B18" s="173" t="s">
        <v>1559</v>
      </c>
      <c r="C18" s="45" t="s">
        <v>1560</v>
      </c>
      <c r="D18" s="45" t="s">
        <v>1561</v>
      </c>
      <c r="E18" s="45" t="s">
        <v>134</v>
      </c>
      <c r="F18" s="45" t="s">
        <v>29</v>
      </c>
      <c r="G18" s="45" t="s">
        <v>1562</v>
      </c>
      <c r="H18" s="45">
        <v>10</v>
      </c>
      <c r="I18" s="45">
        <v>10</v>
      </c>
      <c r="J18" s="45" t="s">
        <v>136</v>
      </c>
      <c r="K18" s="45" t="s">
        <v>137</v>
      </c>
      <c r="L18" s="175">
        <v>1</v>
      </c>
      <c r="M18" s="175" t="s">
        <v>199</v>
      </c>
      <c r="N18" s="45" t="s">
        <v>1563</v>
      </c>
      <c r="O18" s="43">
        <v>0</v>
      </c>
      <c r="P18" s="40" t="s">
        <v>140</v>
      </c>
      <c r="Q18" s="153"/>
    </row>
    <row r="19" spans="1:22" ht="93" customHeight="1">
      <c r="A19" s="174" t="s">
        <v>1564</v>
      </c>
      <c r="B19" s="173" t="s">
        <v>1565</v>
      </c>
      <c r="C19" s="43" t="s">
        <v>855</v>
      </c>
      <c r="D19" s="43" t="s">
        <v>1566</v>
      </c>
      <c r="E19" s="43" t="s">
        <v>134</v>
      </c>
      <c r="F19" s="43" t="s">
        <v>29</v>
      </c>
      <c r="G19" s="45" t="s">
        <v>886</v>
      </c>
      <c r="H19" s="45">
        <v>52</v>
      </c>
      <c r="I19" s="45">
        <v>52</v>
      </c>
      <c r="J19" s="45" t="s">
        <v>136</v>
      </c>
      <c r="K19" s="45" t="s">
        <v>137</v>
      </c>
      <c r="L19" s="175">
        <v>1</v>
      </c>
      <c r="M19" s="175" t="s">
        <v>1567</v>
      </c>
      <c r="N19" s="45" t="s">
        <v>1568</v>
      </c>
      <c r="O19" s="43">
        <v>0</v>
      </c>
      <c r="P19" s="40" t="s">
        <v>140</v>
      </c>
      <c r="Q19" s="153"/>
    </row>
    <row r="20" spans="1:22" ht="98.25" customHeight="1" thickBot="1">
      <c r="A20" s="171" t="s">
        <v>1569</v>
      </c>
      <c r="B20" s="182" t="s">
        <v>1570</v>
      </c>
      <c r="C20" s="55" t="s">
        <v>1066</v>
      </c>
      <c r="D20" s="55" t="s">
        <v>1571</v>
      </c>
      <c r="E20" s="55" t="s">
        <v>134</v>
      </c>
      <c r="F20" s="55" t="s">
        <v>29</v>
      </c>
      <c r="G20" s="55" t="s">
        <v>1572</v>
      </c>
      <c r="H20" s="55">
        <v>24</v>
      </c>
      <c r="I20" s="55">
        <v>24</v>
      </c>
      <c r="J20" s="55" t="s">
        <v>136</v>
      </c>
      <c r="K20" s="55" t="s">
        <v>137</v>
      </c>
      <c r="L20" s="338">
        <v>1</v>
      </c>
      <c r="M20" s="338" t="s">
        <v>1592</v>
      </c>
      <c r="N20" s="50" t="s">
        <v>1573</v>
      </c>
      <c r="O20" s="55">
        <v>0</v>
      </c>
      <c r="P20" s="189" t="s">
        <v>140</v>
      </c>
      <c r="Q20" s="153"/>
    </row>
    <row r="21" spans="1:22" ht="30" customHeight="1"/>
    <row r="22" spans="1:22" ht="30" customHeight="1" thickBot="1"/>
    <row r="23" spans="1:22" ht="22.5" customHeight="1" thickBot="1">
      <c r="A23" s="1535" t="s">
        <v>75</v>
      </c>
      <c r="B23" s="1536"/>
      <c r="C23" s="1536"/>
      <c r="D23" s="1537"/>
      <c r="E23" s="1527" t="s">
        <v>76</v>
      </c>
      <c r="F23" s="1524" t="s">
        <v>77</v>
      </c>
      <c r="G23" s="1527" t="s">
        <v>78</v>
      </c>
      <c r="H23" s="1524" t="s">
        <v>79</v>
      </c>
      <c r="I23" s="1527" t="s">
        <v>80</v>
      </c>
      <c r="J23" s="1524" t="s">
        <v>81</v>
      </c>
      <c r="K23" s="1527" t="s">
        <v>82</v>
      </c>
      <c r="L23" s="1524" t="s">
        <v>79</v>
      </c>
      <c r="M23" s="1527" t="s">
        <v>83</v>
      </c>
      <c r="N23" s="1524" t="s">
        <v>84</v>
      </c>
      <c r="O23" s="1527" t="s">
        <v>85</v>
      </c>
      <c r="P23" s="1524" t="s">
        <v>86</v>
      </c>
      <c r="Q23" s="1527" t="s">
        <v>79</v>
      </c>
      <c r="R23" s="1524" t="s">
        <v>87</v>
      </c>
      <c r="S23" s="1527" t="s">
        <v>88</v>
      </c>
      <c r="T23" s="1524" t="s">
        <v>89</v>
      </c>
      <c r="U23" s="1527" t="s">
        <v>79</v>
      </c>
      <c r="V23" s="1524" t="s">
        <v>90</v>
      </c>
    </row>
    <row r="24" spans="1:22" ht="30" customHeight="1" thickBot="1">
      <c r="A24" s="77" t="s">
        <v>91</v>
      </c>
      <c r="B24" s="78" t="s">
        <v>92</v>
      </c>
      <c r="C24" s="79" t="s">
        <v>93</v>
      </c>
      <c r="D24" s="80" t="s">
        <v>94</v>
      </c>
      <c r="E24" s="1528"/>
      <c r="F24" s="1525"/>
      <c r="G24" s="1528"/>
      <c r="H24" s="1525"/>
      <c r="I24" s="1528"/>
      <c r="J24" s="1525"/>
      <c r="K24" s="1528"/>
      <c r="L24" s="1525"/>
      <c r="M24" s="1528"/>
      <c r="N24" s="1525"/>
      <c r="O24" s="1528"/>
      <c r="P24" s="1525"/>
      <c r="Q24" s="1528"/>
      <c r="R24" s="1525"/>
      <c r="S24" s="1528"/>
      <c r="T24" s="1525"/>
      <c r="U24" s="1528"/>
      <c r="V24" s="1525"/>
    </row>
    <row r="25" spans="1:22" ht="30" customHeight="1" thickBot="1">
      <c r="A25" s="1538"/>
      <c r="B25" s="1540" t="s">
        <v>95</v>
      </c>
      <c r="C25" s="1541"/>
      <c r="D25" s="1542"/>
      <c r="E25" s="1528"/>
      <c r="F25" s="1525"/>
      <c r="G25" s="1528"/>
      <c r="H25" s="1525"/>
      <c r="I25" s="1528"/>
      <c r="J25" s="1525"/>
      <c r="K25" s="1528"/>
      <c r="L25" s="1525"/>
      <c r="M25" s="1528"/>
      <c r="N25" s="1525"/>
      <c r="O25" s="1528"/>
      <c r="P25" s="1525"/>
      <c r="Q25" s="1528"/>
      <c r="R25" s="1525"/>
      <c r="S25" s="1528"/>
      <c r="T25" s="1525"/>
      <c r="U25" s="1528"/>
      <c r="V25" s="1525"/>
    </row>
    <row r="26" spans="1:22" ht="12" customHeight="1" thickBot="1">
      <c r="A26" s="1539"/>
      <c r="B26" s="81"/>
      <c r="C26" s="81"/>
      <c r="D26" s="1543"/>
      <c r="E26" s="1529"/>
      <c r="F26" s="1526"/>
      <c r="G26" s="1529"/>
      <c r="H26" s="1526"/>
      <c r="I26" s="1529"/>
      <c r="J26" s="1526"/>
      <c r="K26" s="1529"/>
      <c r="L26" s="1526"/>
      <c r="M26" s="1529"/>
      <c r="N26" s="1526"/>
      <c r="O26" s="1529"/>
      <c r="P26" s="1526"/>
      <c r="Q26" s="1529"/>
      <c r="R26" s="1526"/>
      <c r="S26" s="1529"/>
      <c r="T26" s="1526"/>
      <c r="U26" s="1529"/>
      <c r="V26" s="1526"/>
    </row>
    <row r="27" spans="1:22" ht="45.75" customHeight="1" thickBot="1">
      <c r="A27" s="82" t="s">
        <v>96</v>
      </c>
      <c r="B27" s="459" t="s">
        <v>97</v>
      </c>
      <c r="C27" s="82" t="s">
        <v>98</v>
      </c>
      <c r="D27" s="84" t="s">
        <v>99</v>
      </c>
      <c r="E27" s="1513" t="s">
        <v>100</v>
      </c>
      <c r="F27" s="1513"/>
      <c r="G27" s="1514"/>
      <c r="H27" s="85">
        <f>H28/H29</f>
        <v>1.1666666666666667</v>
      </c>
      <c r="I27" s="1512" t="s">
        <v>100</v>
      </c>
      <c r="J27" s="1513"/>
      <c r="K27" s="1514"/>
      <c r="L27" s="85">
        <f>L28/L29</f>
        <v>0.53333333333333333</v>
      </c>
      <c r="M27" s="86">
        <f>M28/M29</f>
        <v>0.85</v>
      </c>
      <c r="N27" s="1512" t="s">
        <v>100</v>
      </c>
      <c r="O27" s="1513"/>
      <c r="P27" s="1514"/>
      <c r="Q27" s="85">
        <f>Q28/Q29</f>
        <v>0.5</v>
      </c>
      <c r="R27" s="1512" t="s">
        <v>100</v>
      </c>
      <c r="S27" s="1513"/>
      <c r="T27" s="1514"/>
      <c r="U27" s="85">
        <f>U28/U29</f>
        <v>0</v>
      </c>
      <c r="V27" s="86">
        <f>V28/V29</f>
        <v>0.55000000000000004</v>
      </c>
    </row>
    <row r="28" spans="1:22" ht="39" customHeight="1">
      <c r="A28" s="1555" t="s">
        <v>1514</v>
      </c>
      <c r="B28" s="1550" t="s">
        <v>1515</v>
      </c>
      <c r="C28" s="1520" t="s">
        <v>1516</v>
      </c>
      <c r="D28" s="158" t="s">
        <v>1574</v>
      </c>
      <c r="E28" s="348">
        <v>3</v>
      </c>
      <c r="F28" s="349">
        <v>18</v>
      </c>
      <c r="G28" s="350">
        <v>14</v>
      </c>
      <c r="H28" s="108">
        <f>SUM(E28:G28)</f>
        <v>35</v>
      </c>
      <c r="I28" s="348">
        <v>0</v>
      </c>
      <c r="J28" s="349">
        <v>6</v>
      </c>
      <c r="K28" s="350">
        <v>10</v>
      </c>
      <c r="L28" s="108">
        <f>SUM(I28:K28)</f>
        <v>16</v>
      </c>
      <c r="M28" s="109">
        <f>+H28+L28</f>
        <v>51</v>
      </c>
      <c r="N28" s="348">
        <v>9</v>
      </c>
      <c r="O28" s="349">
        <v>6</v>
      </c>
      <c r="P28" s="350"/>
      <c r="Q28" s="108">
        <f>SUM(N28:P28)</f>
        <v>15</v>
      </c>
      <c r="R28" s="105"/>
      <c r="S28" s="106"/>
      <c r="T28" s="107"/>
      <c r="U28" s="108">
        <f>SUM(R28:T28)</f>
        <v>0</v>
      </c>
      <c r="V28" s="109">
        <f>+H28+L28+Q28+U28</f>
        <v>66</v>
      </c>
    </row>
    <row r="29" spans="1:22" ht="42.75" customHeight="1" thickBot="1">
      <c r="A29" s="1556"/>
      <c r="B29" s="1551"/>
      <c r="C29" s="1521"/>
      <c r="D29" s="554" t="s">
        <v>1575</v>
      </c>
      <c r="E29" s="907">
        <v>10</v>
      </c>
      <c r="F29" s="908">
        <v>10</v>
      </c>
      <c r="G29" s="909">
        <v>10</v>
      </c>
      <c r="H29" s="112">
        <f>SUM(E29:G29)</f>
        <v>30</v>
      </c>
      <c r="I29" s="907">
        <v>10</v>
      </c>
      <c r="J29" s="908">
        <v>10</v>
      </c>
      <c r="K29" s="909">
        <v>10</v>
      </c>
      <c r="L29" s="112">
        <f>SUM(I29:K29)</f>
        <v>30</v>
      </c>
      <c r="M29" s="113">
        <f>+H29+L29</f>
        <v>60</v>
      </c>
      <c r="N29" s="907">
        <v>10</v>
      </c>
      <c r="O29" s="908">
        <v>10</v>
      </c>
      <c r="P29" s="909">
        <v>10</v>
      </c>
      <c r="Q29" s="112">
        <f>SUM(N29:P29)</f>
        <v>30</v>
      </c>
      <c r="R29" s="163">
        <v>10</v>
      </c>
      <c r="S29" s="162">
        <v>10</v>
      </c>
      <c r="T29" s="161">
        <v>10</v>
      </c>
      <c r="U29" s="112">
        <f>SUM(R29:T29)</f>
        <v>30</v>
      </c>
      <c r="V29" s="113">
        <f>+H29+L29+Q29+U29</f>
        <v>120</v>
      </c>
    </row>
    <row r="30" spans="1:22" ht="42.75" customHeight="1" thickBot="1">
      <c r="A30" s="1556"/>
      <c r="B30" s="82" t="s">
        <v>103</v>
      </c>
      <c r="C30" s="82" t="s">
        <v>98</v>
      </c>
      <c r="D30" s="101" t="s">
        <v>104</v>
      </c>
      <c r="E30" s="1502" t="s">
        <v>100</v>
      </c>
      <c r="F30" s="1502"/>
      <c r="G30" s="1503"/>
      <c r="H30" s="102">
        <f>H31/H32</f>
        <v>1.1666666666666667</v>
      </c>
      <c r="I30" s="1504" t="s">
        <v>100</v>
      </c>
      <c r="J30" s="1502"/>
      <c r="K30" s="1503"/>
      <c r="L30" s="102">
        <f>L31/L32</f>
        <v>0.6</v>
      </c>
      <c r="M30" s="103">
        <f>M31/M32</f>
        <v>0.8833333333333333</v>
      </c>
      <c r="N30" s="1504" t="s">
        <v>100</v>
      </c>
      <c r="O30" s="1502"/>
      <c r="P30" s="1503"/>
      <c r="Q30" s="102">
        <f>Q31/Q32</f>
        <v>0.76666666666666672</v>
      </c>
      <c r="R30" s="1487" t="s">
        <v>100</v>
      </c>
      <c r="S30" s="1488"/>
      <c r="T30" s="1489"/>
      <c r="U30" s="102">
        <f>U31/U32</f>
        <v>0</v>
      </c>
      <c r="V30" s="103">
        <f>V31/V32</f>
        <v>0.6333333333333333</v>
      </c>
    </row>
    <row r="31" spans="1:22" ht="33.75" customHeight="1">
      <c r="A31" s="1556"/>
      <c r="B31" s="1639" t="s">
        <v>1521</v>
      </c>
      <c r="C31" s="1520" t="s">
        <v>1522</v>
      </c>
      <c r="D31" s="158" t="s">
        <v>1576</v>
      </c>
      <c r="E31" s="348">
        <v>3</v>
      </c>
      <c r="F31" s="349">
        <v>18</v>
      </c>
      <c r="G31" s="350">
        <v>14</v>
      </c>
      <c r="H31" s="108">
        <f>SUM(E31:G31)</f>
        <v>35</v>
      </c>
      <c r="I31" s="348">
        <v>0</v>
      </c>
      <c r="J31" s="349">
        <v>6</v>
      </c>
      <c r="K31" s="350">
        <v>12</v>
      </c>
      <c r="L31" s="108">
        <f>SUM(I31:K31)</f>
        <v>18</v>
      </c>
      <c r="M31" s="109">
        <f>+H31+L31</f>
        <v>53</v>
      </c>
      <c r="N31" s="348">
        <v>12</v>
      </c>
      <c r="O31" s="349">
        <v>11</v>
      </c>
      <c r="P31" s="350"/>
      <c r="Q31" s="108">
        <f>SUM(N31:P31)</f>
        <v>23</v>
      </c>
      <c r="R31" s="105"/>
      <c r="S31" s="106"/>
      <c r="T31" s="107"/>
      <c r="U31" s="108">
        <f>SUM(R31:T31)</f>
        <v>0</v>
      </c>
      <c r="V31" s="109">
        <f>+H31+L31+Q31+U31</f>
        <v>76</v>
      </c>
    </row>
    <row r="32" spans="1:22" ht="33.75" customHeight="1" thickBot="1">
      <c r="A32" s="1556"/>
      <c r="B32" s="1640"/>
      <c r="C32" s="1521"/>
      <c r="D32" s="554" t="s">
        <v>1577</v>
      </c>
      <c r="E32" s="907">
        <v>10</v>
      </c>
      <c r="F32" s="908">
        <v>10</v>
      </c>
      <c r="G32" s="909">
        <v>10</v>
      </c>
      <c r="H32" s="112">
        <f>SUM(E32:G32)</f>
        <v>30</v>
      </c>
      <c r="I32" s="907">
        <v>10</v>
      </c>
      <c r="J32" s="908">
        <v>10</v>
      </c>
      <c r="K32" s="909">
        <v>10</v>
      </c>
      <c r="L32" s="112">
        <f>SUM(I32:K32)</f>
        <v>30</v>
      </c>
      <c r="M32" s="113">
        <f>+H32+L32</f>
        <v>60</v>
      </c>
      <c r="N32" s="907">
        <v>10</v>
      </c>
      <c r="O32" s="908">
        <v>10</v>
      </c>
      <c r="P32" s="909">
        <v>10</v>
      </c>
      <c r="Q32" s="112">
        <f>SUM(N32:P32)</f>
        <v>30</v>
      </c>
      <c r="R32" s="163">
        <v>10</v>
      </c>
      <c r="S32" s="162">
        <v>10</v>
      </c>
      <c r="T32" s="161">
        <v>10</v>
      </c>
      <c r="U32" s="112">
        <f>SUM(R32:T32)</f>
        <v>30</v>
      </c>
      <c r="V32" s="113">
        <f>+H32+L32+Q32+U32</f>
        <v>120</v>
      </c>
    </row>
    <row r="33" spans="1:22" ht="42" customHeight="1" thickBot="1">
      <c r="A33" s="82" t="s">
        <v>113</v>
      </c>
      <c r="B33" s="82" t="s">
        <v>114</v>
      </c>
      <c r="C33" s="82" t="s">
        <v>98</v>
      </c>
      <c r="D33" s="101" t="s">
        <v>104</v>
      </c>
      <c r="E33" s="1502" t="s">
        <v>100</v>
      </c>
      <c r="F33" s="1502"/>
      <c r="G33" s="1503"/>
      <c r="H33" s="102">
        <f>H34/H35</f>
        <v>1.5333333333333334</v>
      </c>
      <c r="I33" s="1504" t="s">
        <v>100</v>
      </c>
      <c r="J33" s="1502"/>
      <c r="K33" s="1503"/>
      <c r="L33" s="102">
        <f>L34/L35</f>
        <v>2.6666666666666665</v>
      </c>
      <c r="M33" s="103">
        <f>M34/M35</f>
        <v>2.1</v>
      </c>
      <c r="N33" s="1504" t="s">
        <v>100</v>
      </c>
      <c r="O33" s="1502"/>
      <c r="P33" s="1503"/>
      <c r="Q33" s="102">
        <f>Q34/Q35</f>
        <v>0.8666666666666667</v>
      </c>
      <c r="R33" s="1487" t="s">
        <v>100</v>
      </c>
      <c r="S33" s="1488"/>
      <c r="T33" s="1489"/>
      <c r="U33" s="102">
        <f>U34/U35</f>
        <v>0</v>
      </c>
      <c r="V33" s="103">
        <f>V34/V35</f>
        <v>1.2666666666666666</v>
      </c>
    </row>
    <row r="34" spans="1:22" ht="43.5" customHeight="1">
      <c r="A34" s="1641" t="s">
        <v>1527</v>
      </c>
      <c r="B34" s="1563" t="s">
        <v>1528</v>
      </c>
      <c r="C34" s="1563" t="s">
        <v>1578</v>
      </c>
      <c r="D34" s="104" t="s">
        <v>1579</v>
      </c>
      <c r="E34" s="348">
        <v>6</v>
      </c>
      <c r="F34" s="349">
        <v>12</v>
      </c>
      <c r="G34" s="350">
        <v>5</v>
      </c>
      <c r="H34" s="108">
        <f>SUM(E34:G34)</f>
        <v>23</v>
      </c>
      <c r="I34" s="348">
        <v>2</v>
      </c>
      <c r="J34" s="349">
        <v>28</v>
      </c>
      <c r="K34" s="350">
        <v>10</v>
      </c>
      <c r="L34" s="108">
        <f>SUM(I34:K34)</f>
        <v>40</v>
      </c>
      <c r="M34" s="109">
        <f>+H34+L34</f>
        <v>63</v>
      </c>
      <c r="N34" s="348">
        <v>8</v>
      </c>
      <c r="O34" s="349">
        <v>5</v>
      </c>
      <c r="P34" s="350"/>
      <c r="Q34" s="108">
        <f>SUM(N34:P34)</f>
        <v>13</v>
      </c>
      <c r="R34" s="105"/>
      <c r="S34" s="106"/>
      <c r="T34" s="107"/>
      <c r="U34" s="108">
        <f>SUM(R34:T34)</f>
        <v>0</v>
      </c>
      <c r="V34" s="109">
        <f>+H34+L34+Q34+U34</f>
        <v>76</v>
      </c>
    </row>
    <row r="35" spans="1:22" ht="46.5" customHeight="1" thickBot="1">
      <c r="A35" s="1642"/>
      <c r="B35" s="1564"/>
      <c r="C35" s="1564"/>
      <c r="D35" s="554" t="s">
        <v>1580</v>
      </c>
      <c r="E35" s="907">
        <v>5</v>
      </c>
      <c r="F35" s="908">
        <v>5</v>
      </c>
      <c r="G35" s="909">
        <v>5</v>
      </c>
      <c r="H35" s="112">
        <f>SUM(E35:G35)</f>
        <v>15</v>
      </c>
      <c r="I35" s="907">
        <v>5</v>
      </c>
      <c r="J35" s="908">
        <v>5</v>
      </c>
      <c r="K35" s="909">
        <v>5</v>
      </c>
      <c r="L35" s="112">
        <f>SUM(I35:K35)</f>
        <v>15</v>
      </c>
      <c r="M35" s="113">
        <f>+H35+L35</f>
        <v>30</v>
      </c>
      <c r="N35" s="907">
        <v>5</v>
      </c>
      <c r="O35" s="908">
        <v>5</v>
      </c>
      <c r="P35" s="909">
        <v>5</v>
      </c>
      <c r="Q35" s="112">
        <f>SUM(N35:P35)</f>
        <v>15</v>
      </c>
      <c r="R35" s="163">
        <v>5</v>
      </c>
      <c r="S35" s="162">
        <v>5</v>
      </c>
      <c r="T35" s="161">
        <v>5</v>
      </c>
      <c r="U35" s="112">
        <f>SUM(R35:T35)</f>
        <v>15</v>
      </c>
      <c r="V35" s="113">
        <f>+H35+L35+Q35+U35</f>
        <v>60</v>
      </c>
    </row>
    <row r="36" spans="1:22" ht="39.75" customHeight="1" thickBot="1">
      <c r="A36" s="1642"/>
      <c r="B36" s="82" t="s">
        <v>117</v>
      </c>
      <c r="C36" s="82" t="s">
        <v>98</v>
      </c>
      <c r="D36" s="101" t="s">
        <v>104</v>
      </c>
      <c r="E36" s="1502" t="s">
        <v>100</v>
      </c>
      <c r="F36" s="1502"/>
      <c r="G36" s="1503"/>
      <c r="H36" s="102">
        <f>H37/H38</f>
        <v>0.88888888888888884</v>
      </c>
      <c r="I36" s="1504" t="s">
        <v>100</v>
      </c>
      <c r="J36" s="1502"/>
      <c r="K36" s="1503"/>
      <c r="L36" s="102">
        <f>L37/L38</f>
        <v>1.2222222222222223</v>
      </c>
      <c r="M36" s="103">
        <f>M37/M38</f>
        <v>1.0555555555555556</v>
      </c>
      <c r="N36" s="1504" t="s">
        <v>100</v>
      </c>
      <c r="O36" s="1502"/>
      <c r="P36" s="1503"/>
      <c r="Q36" s="102">
        <f>Q37/Q38</f>
        <v>0.66666666666666663</v>
      </c>
      <c r="R36" s="1487" t="s">
        <v>100</v>
      </c>
      <c r="S36" s="1488"/>
      <c r="T36" s="1489"/>
      <c r="U36" s="102">
        <f>U37/U38</f>
        <v>0</v>
      </c>
      <c r="V36" s="103">
        <f>V37/V38</f>
        <v>0.69444444444444442</v>
      </c>
    </row>
    <row r="37" spans="1:22" ht="32.25" customHeight="1">
      <c r="A37" s="1642"/>
      <c r="B37" s="1563" t="s">
        <v>1534</v>
      </c>
      <c r="C37" s="1563" t="s">
        <v>1535</v>
      </c>
      <c r="D37" s="104" t="s">
        <v>1581</v>
      </c>
      <c r="E37" s="348">
        <v>2</v>
      </c>
      <c r="F37" s="349">
        <v>5</v>
      </c>
      <c r="G37" s="350">
        <v>1</v>
      </c>
      <c r="H37" s="108">
        <f>SUM(E37:G37)</f>
        <v>8</v>
      </c>
      <c r="I37" s="348">
        <v>0</v>
      </c>
      <c r="J37" s="349">
        <v>6</v>
      </c>
      <c r="K37" s="350">
        <v>5</v>
      </c>
      <c r="L37" s="108">
        <f>SUM(I37:K37)</f>
        <v>11</v>
      </c>
      <c r="M37" s="109">
        <f>+H37+L37</f>
        <v>19</v>
      </c>
      <c r="N37" s="348">
        <v>4</v>
      </c>
      <c r="O37" s="349">
        <v>2</v>
      </c>
      <c r="P37" s="350"/>
      <c r="Q37" s="108">
        <f>SUM(N37:P37)</f>
        <v>6</v>
      </c>
      <c r="R37" s="105"/>
      <c r="S37" s="106"/>
      <c r="T37" s="107"/>
      <c r="U37" s="108">
        <f>SUM(R37:T37)</f>
        <v>0</v>
      </c>
      <c r="V37" s="109">
        <f>+H37+L37+Q37+U37</f>
        <v>25</v>
      </c>
    </row>
    <row r="38" spans="1:22" ht="32.25" customHeight="1" thickBot="1">
      <c r="A38" s="1643"/>
      <c r="B38" s="1564"/>
      <c r="C38" s="1564"/>
      <c r="D38" s="554" t="s">
        <v>1582</v>
      </c>
      <c r="E38" s="907">
        <v>3</v>
      </c>
      <c r="F38" s="908">
        <v>3</v>
      </c>
      <c r="G38" s="909">
        <v>3</v>
      </c>
      <c r="H38" s="112">
        <f>SUM(E38:G38)</f>
        <v>9</v>
      </c>
      <c r="I38" s="907">
        <v>3</v>
      </c>
      <c r="J38" s="908">
        <v>3</v>
      </c>
      <c r="K38" s="909">
        <v>3</v>
      </c>
      <c r="L38" s="112">
        <f>SUM(I38:K38)</f>
        <v>9</v>
      </c>
      <c r="M38" s="113">
        <f>+H38+L38</f>
        <v>18</v>
      </c>
      <c r="N38" s="907">
        <v>3</v>
      </c>
      <c r="O38" s="908">
        <v>3</v>
      </c>
      <c r="P38" s="909">
        <v>3</v>
      </c>
      <c r="Q38" s="112">
        <f>SUM(N38:P38)</f>
        <v>9</v>
      </c>
      <c r="R38" s="163">
        <v>3</v>
      </c>
      <c r="S38" s="162">
        <v>3</v>
      </c>
      <c r="T38" s="161">
        <v>3</v>
      </c>
      <c r="U38" s="112">
        <f>SUM(R38:T38)</f>
        <v>9</v>
      </c>
      <c r="V38" s="113">
        <f>+H38+L38+Q38+U38</f>
        <v>36</v>
      </c>
    </row>
    <row r="39" spans="1:22" ht="39.75" customHeight="1" thickBot="1">
      <c r="A39" s="82" t="s">
        <v>123</v>
      </c>
      <c r="B39" s="459" t="s">
        <v>219</v>
      </c>
      <c r="C39" s="82" t="s">
        <v>98</v>
      </c>
      <c r="D39" s="101" t="s">
        <v>104</v>
      </c>
      <c r="E39" s="1502" t="s">
        <v>100</v>
      </c>
      <c r="F39" s="1502"/>
      <c r="G39" s="1503"/>
      <c r="H39" s="102">
        <f>H40/H41</f>
        <v>0.33333333333333331</v>
      </c>
      <c r="I39" s="1504" t="s">
        <v>100</v>
      </c>
      <c r="J39" s="1502"/>
      <c r="K39" s="1503"/>
      <c r="L39" s="102">
        <f>L40/L41</f>
        <v>0.33333333333333331</v>
      </c>
      <c r="M39" s="103">
        <f>M40/M41</f>
        <v>0.33333333333333331</v>
      </c>
      <c r="N39" s="1504" t="s">
        <v>100</v>
      </c>
      <c r="O39" s="1502"/>
      <c r="P39" s="1503"/>
      <c r="Q39" s="102">
        <f>Q40/Q41</f>
        <v>0</v>
      </c>
      <c r="R39" s="1487" t="s">
        <v>100</v>
      </c>
      <c r="S39" s="1488"/>
      <c r="T39" s="1489"/>
      <c r="U39" s="102">
        <f>U40/U41</f>
        <v>0</v>
      </c>
      <c r="V39" s="103">
        <f>V40/V41</f>
        <v>0.16666666666666666</v>
      </c>
    </row>
    <row r="40" spans="1:22" ht="33.75" customHeight="1">
      <c r="A40" s="1686" t="s">
        <v>1539</v>
      </c>
      <c r="B40" s="1563" t="s">
        <v>2901</v>
      </c>
      <c r="C40" s="1563" t="s">
        <v>1541</v>
      </c>
      <c r="D40" s="104" t="s">
        <v>1583</v>
      </c>
      <c r="E40" s="348">
        <v>0</v>
      </c>
      <c r="F40" s="349">
        <v>1</v>
      </c>
      <c r="G40" s="350">
        <v>0</v>
      </c>
      <c r="H40" s="108">
        <f>SUM(E40:G40)</f>
        <v>1</v>
      </c>
      <c r="I40" s="348">
        <v>0</v>
      </c>
      <c r="J40" s="349">
        <v>0</v>
      </c>
      <c r="K40" s="350">
        <v>1</v>
      </c>
      <c r="L40" s="108">
        <f>SUM(I40:K40)</f>
        <v>1</v>
      </c>
      <c r="M40" s="109">
        <f>+H40+L40</f>
        <v>2</v>
      </c>
      <c r="N40" s="348">
        <v>0</v>
      </c>
      <c r="O40" s="349">
        <v>0</v>
      </c>
      <c r="P40" s="350"/>
      <c r="Q40" s="108">
        <f>SUM(N40:P40)</f>
        <v>0</v>
      </c>
      <c r="R40" s="105"/>
      <c r="S40" s="106"/>
      <c r="T40" s="107"/>
      <c r="U40" s="108">
        <f>SUM(R40:T40)</f>
        <v>0</v>
      </c>
      <c r="V40" s="109">
        <f>+H40+L40+Q40+U40</f>
        <v>2</v>
      </c>
    </row>
    <row r="41" spans="1:22" ht="46.5" customHeight="1" thickBot="1">
      <c r="A41" s="1682"/>
      <c r="B41" s="1564"/>
      <c r="C41" s="1564"/>
      <c r="D41" s="554" t="s">
        <v>1584</v>
      </c>
      <c r="E41" s="907">
        <v>1</v>
      </c>
      <c r="F41" s="908">
        <v>1</v>
      </c>
      <c r="G41" s="909">
        <v>1</v>
      </c>
      <c r="H41" s="112">
        <f>SUM(E41:G41)</f>
        <v>3</v>
      </c>
      <c r="I41" s="907">
        <v>1</v>
      </c>
      <c r="J41" s="908">
        <v>1</v>
      </c>
      <c r="K41" s="909">
        <v>1</v>
      </c>
      <c r="L41" s="112">
        <f>SUM(I41:K41)</f>
        <v>3</v>
      </c>
      <c r="M41" s="113">
        <f>+H41+L41</f>
        <v>6</v>
      </c>
      <c r="N41" s="907">
        <v>1</v>
      </c>
      <c r="O41" s="908">
        <v>1</v>
      </c>
      <c r="P41" s="909">
        <v>1</v>
      </c>
      <c r="Q41" s="112">
        <f>SUM(N41:P41)</f>
        <v>3</v>
      </c>
      <c r="R41" s="163">
        <v>1</v>
      </c>
      <c r="S41" s="162">
        <v>1</v>
      </c>
      <c r="T41" s="161">
        <v>1</v>
      </c>
      <c r="U41" s="112">
        <f>SUM(R41:T41)</f>
        <v>3</v>
      </c>
      <c r="V41" s="113">
        <f>+H41+L41+Q41+U41</f>
        <v>12</v>
      </c>
    </row>
    <row r="42" spans="1:22" ht="36" customHeight="1" thickBot="1">
      <c r="A42" s="1682"/>
      <c r="B42" s="82" t="s">
        <v>223</v>
      </c>
      <c r="C42" s="82" t="s">
        <v>98</v>
      </c>
      <c r="D42" s="101" t="s">
        <v>104</v>
      </c>
      <c r="E42" s="1502" t="s">
        <v>100</v>
      </c>
      <c r="F42" s="1502"/>
      <c r="G42" s="1503"/>
      <c r="H42" s="102" t="e">
        <f>H43/H44</f>
        <v>#DIV/0!</v>
      </c>
      <c r="I42" s="1504" t="s">
        <v>100</v>
      </c>
      <c r="J42" s="1502"/>
      <c r="K42" s="1503"/>
      <c r="L42" s="102" t="e">
        <f>L43/L44</f>
        <v>#DIV/0!</v>
      </c>
      <c r="M42" s="103" t="e">
        <f>M43/M44</f>
        <v>#DIV/0!</v>
      </c>
      <c r="N42" s="1504" t="s">
        <v>100</v>
      </c>
      <c r="O42" s="1502"/>
      <c r="P42" s="1503"/>
      <c r="Q42" s="102" t="e">
        <f>Q43/Q44</f>
        <v>#DIV/0!</v>
      </c>
      <c r="R42" s="1487" t="s">
        <v>100</v>
      </c>
      <c r="S42" s="1488"/>
      <c r="T42" s="1489"/>
      <c r="U42" s="102">
        <f>U43/U44</f>
        <v>0</v>
      </c>
      <c r="V42" s="103">
        <f>V43/V44</f>
        <v>1</v>
      </c>
    </row>
    <row r="43" spans="1:22" ht="37.5" customHeight="1">
      <c r="A43" s="1682"/>
      <c r="B43" s="1498" t="s">
        <v>1546</v>
      </c>
      <c r="C43" s="1498" t="s">
        <v>1547</v>
      </c>
      <c r="D43" s="104" t="s">
        <v>1585</v>
      </c>
      <c r="E43" s="348">
        <v>1</v>
      </c>
      <c r="F43" s="349"/>
      <c r="G43" s="350"/>
      <c r="H43" s="108">
        <f>SUM(E43:G43)</f>
        <v>1</v>
      </c>
      <c r="I43" s="348"/>
      <c r="J43" s="349"/>
      <c r="K43" s="350"/>
      <c r="L43" s="108">
        <f>SUM(I43:K43)</f>
        <v>0</v>
      </c>
      <c r="M43" s="109">
        <f>+H43+L43</f>
        <v>1</v>
      </c>
      <c r="N43" s="348"/>
      <c r="O43" s="349"/>
      <c r="P43" s="350"/>
      <c r="Q43" s="108">
        <f>SUM(N43:P43)</f>
        <v>0</v>
      </c>
      <c r="R43" s="105"/>
      <c r="S43" s="106"/>
      <c r="T43" s="107"/>
      <c r="U43" s="108">
        <f>SUM(R43:T43)</f>
        <v>0</v>
      </c>
      <c r="V43" s="109">
        <f>+H43+L43+Q43+U43</f>
        <v>1</v>
      </c>
    </row>
    <row r="44" spans="1:22" ht="36.75" customHeight="1" thickBot="1">
      <c r="A44" s="1683"/>
      <c r="B44" s="1499"/>
      <c r="C44" s="1499"/>
      <c r="D44" s="554" t="s">
        <v>423</v>
      </c>
      <c r="E44" s="907"/>
      <c r="F44" s="908"/>
      <c r="G44" s="909"/>
      <c r="H44" s="112">
        <f>SUM(E44:G44)</f>
        <v>0</v>
      </c>
      <c r="I44" s="907"/>
      <c r="J44" s="908"/>
      <c r="K44" s="909"/>
      <c r="L44" s="112">
        <f>SUM(I44:K44)</f>
        <v>0</v>
      </c>
      <c r="M44" s="113">
        <f>+H44+L44</f>
        <v>0</v>
      </c>
      <c r="N44" s="907"/>
      <c r="O44" s="908"/>
      <c r="P44" s="909"/>
      <c r="Q44" s="112">
        <f>SUM(N44:P44)</f>
        <v>0</v>
      </c>
      <c r="R44" s="163"/>
      <c r="S44" s="162">
        <v>1</v>
      </c>
      <c r="T44" s="161"/>
      <c r="U44" s="112">
        <f>SUM(R44:T44)</f>
        <v>1</v>
      </c>
      <c r="V44" s="113">
        <f>+H44+L44+Q44+U44</f>
        <v>1</v>
      </c>
    </row>
    <row r="45" spans="1:22" ht="34.5" customHeight="1" thickBot="1">
      <c r="A45" s="459" t="s">
        <v>419</v>
      </c>
      <c r="B45" s="82" t="s">
        <v>261</v>
      </c>
      <c r="C45" s="82" t="s">
        <v>98</v>
      </c>
      <c r="D45" s="101" t="s">
        <v>104</v>
      </c>
      <c r="E45" s="1502" t="s">
        <v>100</v>
      </c>
      <c r="F45" s="1502"/>
      <c r="G45" s="1503"/>
      <c r="H45" s="102">
        <f>H46/H47</f>
        <v>0</v>
      </c>
      <c r="I45" s="1504" t="s">
        <v>100</v>
      </c>
      <c r="J45" s="1502"/>
      <c r="K45" s="1503"/>
      <c r="L45" s="102">
        <f>L46/L47</f>
        <v>0.24444444444444444</v>
      </c>
      <c r="M45" s="103">
        <f>M46/M47</f>
        <v>0.14666666666666667</v>
      </c>
      <c r="N45" s="1504" t="s">
        <v>100</v>
      </c>
      <c r="O45" s="1502"/>
      <c r="P45" s="1503"/>
      <c r="Q45" s="102" t="e">
        <f>Q46/Q47</f>
        <v>#DIV/0!</v>
      </c>
      <c r="R45" s="1487" t="s">
        <v>100</v>
      </c>
      <c r="S45" s="1488"/>
      <c r="T45" s="1489"/>
      <c r="U45" s="102" t="e">
        <f>U46/U47</f>
        <v>#DIV/0!</v>
      </c>
      <c r="V45" s="103">
        <f>V46/V47</f>
        <v>0.14666666666666667</v>
      </c>
    </row>
    <row r="46" spans="1:22" ht="44.25" customHeight="1">
      <c r="A46" s="1555" t="s">
        <v>1552</v>
      </c>
      <c r="B46" s="1558" t="s">
        <v>1553</v>
      </c>
      <c r="C46" s="1563" t="s">
        <v>1554</v>
      </c>
      <c r="D46" s="104" t="s">
        <v>1586</v>
      </c>
      <c r="E46" s="348">
        <v>0</v>
      </c>
      <c r="F46" s="349">
        <v>0</v>
      </c>
      <c r="G46" s="350">
        <v>0</v>
      </c>
      <c r="H46" s="108">
        <f>SUM(E46:G46)</f>
        <v>0</v>
      </c>
      <c r="I46" s="348">
        <v>0</v>
      </c>
      <c r="J46" s="349">
        <v>20</v>
      </c>
      <c r="K46" s="350">
        <v>2</v>
      </c>
      <c r="L46" s="108">
        <f>SUM(I46:K46)</f>
        <v>22</v>
      </c>
      <c r="M46" s="109">
        <f>+H46+L46</f>
        <v>22</v>
      </c>
      <c r="N46" s="348"/>
      <c r="O46" s="349"/>
      <c r="P46" s="350"/>
      <c r="Q46" s="108">
        <f>SUM(N46:P46)</f>
        <v>0</v>
      </c>
      <c r="R46" s="105"/>
      <c r="S46" s="106"/>
      <c r="T46" s="107"/>
      <c r="U46" s="108">
        <f>SUM(R46:T46)</f>
        <v>0</v>
      </c>
      <c r="V46" s="109">
        <f>+H46+L46+Q46+U46</f>
        <v>22</v>
      </c>
    </row>
    <row r="47" spans="1:22" ht="48.75" customHeight="1" thickBot="1">
      <c r="A47" s="1556"/>
      <c r="B47" s="1559"/>
      <c r="C47" s="1564"/>
      <c r="D47" s="554" t="s">
        <v>1587</v>
      </c>
      <c r="E47" s="907">
        <v>10</v>
      </c>
      <c r="F47" s="908">
        <v>25</v>
      </c>
      <c r="G47" s="909">
        <v>25</v>
      </c>
      <c r="H47" s="112">
        <f>SUM(E47:G47)</f>
        <v>60</v>
      </c>
      <c r="I47" s="907">
        <v>30</v>
      </c>
      <c r="J47" s="908">
        <v>30</v>
      </c>
      <c r="K47" s="909">
        <v>30</v>
      </c>
      <c r="L47" s="112">
        <f>SUM(I47:K47)</f>
        <v>90</v>
      </c>
      <c r="M47" s="113">
        <f>+H47+L47</f>
        <v>150</v>
      </c>
      <c r="N47" s="907"/>
      <c r="O47" s="908"/>
      <c r="P47" s="909"/>
      <c r="Q47" s="112">
        <f>SUM(N47:P47)</f>
        <v>0</v>
      </c>
      <c r="R47" s="163"/>
      <c r="S47" s="162"/>
      <c r="T47" s="161"/>
      <c r="U47" s="112">
        <f>SUM(R47:T47)</f>
        <v>0</v>
      </c>
      <c r="V47" s="113">
        <f>+H47+L47+Q47+U47</f>
        <v>150</v>
      </c>
    </row>
    <row r="48" spans="1:22" ht="34.5" customHeight="1" thickBot="1">
      <c r="A48" s="1556"/>
      <c r="B48" s="460" t="s">
        <v>1146</v>
      </c>
      <c r="C48" s="82" t="s">
        <v>98</v>
      </c>
      <c r="D48" s="101" t="s">
        <v>104</v>
      </c>
      <c r="E48" s="1502" t="s">
        <v>100</v>
      </c>
      <c r="F48" s="1502"/>
      <c r="G48" s="1503"/>
      <c r="H48" s="102">
        <f>H49/H50</f>
        <v>0.33333333333333331</v>
      </c>
      <c r="I48" s="1504" t="s">
        <v>100</v>
      </c>
      <c r="J48" s="1502"/>
      <c r="K48" s="1503"/>
      <c r="L48" s="102">
        <f>L49/L50</f>
        <v>0</v>
      </c>
      <c r="M48" s="103">
        <f>M49/M50</f>
        <v>0.16666666666666666</v>
      </c>
      <c r="N48" s="1504" t="s">
        <v>100</v>
      </c>
      <c r="O48" s="1502"/>
      <c r="P48" s="1503"/>
      <c r="Q48" s="102">
        <f>Q49/Q50</f>
        <v>0.5</v>
      </c>
      <c r="R48" s="1487" t="s">
        <v>100</v>
      </c>
      <c r="S48" s="1488"/>
      <c r="T48" s="1489"/>
      <c r="U48" s="102">
        <f>U49/U50</f>
        <v>0</v>
      </c>
      <c r="V48" s="103">
        <f>V49/V50</f>
        <v>0.2</v>
      </c>
    </row>
    <row r="49" spans="1:22" ht="33.75" customHeight="1">
      <c r="A49" s="1556"/>
      <c r="B49" s="1558" t="s">
        <v>1559</v>
      </c>
      <c r="C49" s="1563" t="s">
        <v>1560</v>
      </c>
      <c r="D49" s="104" t="s">
        <v>652</v>
      </c>
      <c r="E49" s="348">
        <v>0</v>
      </c>
      <c r="F49" s="349">
        <v>1</v>
      </c>
      <c r="G49" s="350">
        <v>0</v>
      </c>
      <c r="H49" s="108">
        <f>SUM(E49:G49)</f>
        <v>1</v>
      </c>
      <c r="I49" s="348">
        <v>0</v>
      </c>
      <c r="J49" s="349">
        <v>0</v>
      </c>
      <c r="K49" s="350">
        <v>0</v>
      </c>
      <c r="L49" s="108">
        <f>SUM(I49:K49)</f>
        <v>0</v>
      </c>
      <c r="M49" s="109">
        <f>+H49+L49</f>
        <v>1</v>
      </c>
      <c r="N49" s="348">
        <v>1</v>
      </c>
      <c r="O49" s="349">
        <v>0</v>
      </c>
      <c r="P49" s="350"/>
      <c r="Q49" s="108">
        <f>SUM(N49:P49)</f>
        <v>1</v>
      </c>
      <c r="R49" s="105"/>
      <c r="S49" s="106"/>
      <c r="T49" s="107"/>
      <c r="U49" s="108">
        <f>SUM(R49:T49)</f>
        <v>0</v>
      </c>
      <c r="V49" s="109">
        <f>+H49+L49+Q49+U49</f>
        <v>2</v>
      </c>
    </row>
    <row r="50" spans="1:22" ht="41.25" customHeight="1" thickBot="1">
      <c r="A50" s="1556"/>
      <c r="B50" s="1559"/>
      <c r="C50" s="1564"/>
      <c r="D50" s="554" t="s">
        <v>1588</v>
      </c>
      <c r="E50" s="907">
        <v>1</v>
      </c>
      <c r="F50" s="908">
        <v>1</v>
      </c>
      <c r="G50" s="909">
        <v>1</v>
      </c>
      <c r="H50" s="112">
        <f>SUM(E50:G50)</f>
        <v>3</v>
      </c>
      <c r="I50" s="907">
        <v>1</v>
      </c>
      <c r="J50" s="908">
        <v>1</v>
      </c>
      <c r="K50" s="909">
        <v>1</v>
      </c>
      <c r="L50" s="112">
        <f>SUM(I50:K50)</f>
        <v>3</v>
      </c>
      <c r="M50" s="113">
        <f>+H50+L50</f>
        <v>6</v>
      </c>
      <c r="N50" s="907">
        <v>1</v>
      </c>
      <c r="O50" s="908">
        <v>1</v>
      </c>
      <c r="P50" s="909">
        <v>0</v>
      </c>
      <c r="Q50" s="112">
        <f>SUM(N50:P50)</f>
        <v>2</v>
      </c>
      <c r="R50" s="163">
        <v>1</v>
      </c>
      <c r="S50" s="162">
        <v>1</v>
      </c>
      <c r="T50" s="161">
        <v>0</v>
      </c>
      <c r="U50" s="112">
        <f>SUM(R50:T50)</f>
        <v>2</v>
      </c>
      <c r="V50" s="113">
        <f>+H50+L50+Q50+U50</f>
        <v>10</v>
      </c>
    </row>
    <row r="51" spans="1:22" ht="34.5" customHeight="1" thickBot="1">
      <c r="A51" s="1556"/>
      <c r="B51" s="460" t="s">
        <v>1589</v>
      </c>
      <c r="C51" s="82" t="s">
        <v>98</v>
      </c>
      <c r="D51" s="101" t="s">
        <v>104</v>
      </c>
      <c r="E51" s="1502" t="s">
        <v>100</v>
      </c>
      <c r="F51" s="1502"/>
      <c r="G51" s="1503"/>
      <c r="H51" s="102">
        <f>H52/H53</f>
        <v>0.91666666666666663</v>
      </c>
      <c r="I51" s="1504" t="s">
        <v>100</v>
      </c>
      <c r="J51" s="1502"/>
      <c r="K51" s="1503"/>
      <c r="L51" s="102">
        <f>L52/L53</f>
        <v>0.53333333333333333</v>
      </c>
      <c r="M51" s="103">
        <f>M52/M53</f>
        <v>0.70370370370370372</v>
      </c>
      <c r="N51" s="1504" t="s">
        <v>100</v>
      </c>
      <c r="O51" s="1502"/>
      <c r="P51" s="1503"/>
      <c r="Q51" s="102">
        <f>Q52/Q53</f>
        <v>0.33333333333333331</v>
      </c>
      <c r="R51" s="1487" t="s">
        <v>100</v>
      </c>
      <c r="S51" s="1488"/>
      <c r="T51" s="1489"/>
      <c r="U51" s="102">
        <f>U52/U53</f>
        <v>0</v>
      </c>
      <c r="V51" s="103">
        <f>V52/V53</f>
        <v>0.46153846153846156</v>
      </c>
    </row>
    <row r="52" spans="1:22" ht="33" customHeight="1">
      <c r="A52" s="1556"/>
      <c r="B52" s="1558" t="s">
        <v>2902</v>
      </c>
      <c r="C52" s="1563" t="s">
        <v>855</v>
      </c>
      <c r="D52" s="104" t="s">
        <v>763</v>
      </c>
      <c r="E52" s="348">
        <v>6</v>
      </c>
      <c r="F52" s="349">
        <v>5</v>
      </c>
      <c r="G52" s="350"/>
      <c r="H52" s="108">
        <f>SUM(E52:G52)</f>
        <v>11</v>
      </c>
      <c r="I52" s="348">
        <v>2</v>
      </c>
      <c r="J52" s="349">
        <v>3</v>
      </c>
      <c r="K52" s="350">
        <v>3</v>
      </c>
      <c r="L52" s="108">
        <f>SUM(I52:K52)</f>
        <v>8</v>
      </c>
      <c r="M52" s="109">
        <f>+H52+L52</f>
        <v>19</v>
      </c>
      <c r="N52" s="348">
        <v>2</v>
      </c>
      <c r="O52" s="349">
        <v>3</v>
      </c>
      <c r="P52" s="350"/>
      <c r="Q52" s="108">
        <f>SUM(N52:P52)</f>
        <v>5</v>
      </c>
      <c r="R52" s="105"/>
      <c r="S52" s="106"/>
      <c r="T52" s="107"/>
      <c r="U52" s="108">
        <f>SUM(R52:T52)</f>
        <v>0</v>
      </c>
      <c r="V52" s="109">
        <f>+H52+L52+Q52+U52</f>
        <v>24</v>
      </c>
    </row>
    <row r="53" spans="1:22" ht="36.75" customHeight="1" thickBot="1">
      <c r="A53" s="1556"/>
      <c r="B53" s="1559"/>
      <c r="C53" s="1564"/>
      <c r="D53" s="554" t="s">
        <v>764</v>
      </c>
      <c r="E53" s="907">
        <v>4</v>
      </c>
      <c r="F53" s="908">
        <v>4</v>
      </c>
      <c r="G53" s="909">
        <v>4</v>
      </c>
      <c r="H53" s="112">
        <f>SUM(E53:G53)</f>
        <v>12</v>
      </c>
      <c r="I53" s="907">
        <v>5</v>
      </c>
      <c r="J53" s="908">
        <v>5</v>
      </c>
      <c r="K53" s="909">
        <v>5</v>
      </c>
      <c r="L53" s="112">
        <f>SUM(I53:K53)</f>
        <v>15</v>
      </c>
      <c r="M53" s="113">
        <f>+H53+L53</f>
        <v>27</v>
      </c>
      <c r="N53" s="907">
        <v>5</v>
      </c>
      <c r="O53" s="908">
        <v>5</v>
      </c>
      <c r="P53" s="909">
        <v>5</v>
      </c>
      <c r="Q53" s="112">
        <f>SUM(N53:P53)</f>
        <v>15</v>
      </c>
      <c r="R53" s="163">
        <v>4</v>
      </c>
      <c r="S53" s="162">
        <v>3</v>
      </c>
      <c r="T53" s="161">
        <v>3</v>
      </c>
      <c r="U53" s="112">
        <f>SUM(R53:T53)</f>
        <v>10</v>
      </c>
      <c r="V53" s="113">
        <f>+H53+L53+Q53+U53</f>
        <v>52</v>
      </c>
    </row>
    <row r="54" spans="1:22" ht="34.5" customHeight="1" thickBot="1">
      <c r="A54" s="1556"/>
      <c r="B54" s="460" t="s">
        <v>1590</v>
      </c>
      <c r="C54" s="82" t="s">
        <v>98</v>
      </c>
      <c r="D54" s="101" t="s">
        <v>104</v>
      </c>
      <c r="E54" s="1502" t="s">
        <v>100</v>
      </c>
      <c r="F54" s="1502"/>
      <c r="G54" s="1503"/>
      <c r="H54" s="102">
        <f>H55/H56</f>
        <v>2.6666666666666665</v>
      </c>
      <c r="I54" s="1504" t="s">
        <v>100</v>
      </c>
      <c r="J54" s="1502"/>
      <c r="K54" s="1503"/>
      <c r="L54" s="102">
        <f>L55/L56</f>
        <v>1.6666666666666667</v>
      </c>
      <c r="M54" s="103">
        <f>M55/M56</f>
        <v>2.1666666666666665</v>
      </c>
      <c r="N54" s="1504" t="s">
        <v>100</v>
      </c>
      <c r="O54" s="1502"/>
      <c r="P54" s="1503"/>
      <c r="Q54" s="102">
        <f>Q55/Q56</f>
        <v>0.83333333333333337</v>
      </c>
      <c r="R54" s="1487" t="s">
        <v>100</v>
      </c>
      <c r="S54" s="1488"/>
      <c r="T54" s="1489"/>
      <c r="U54" s="102">
        <f>U55/U56</f>
        <v>0</v>
      </c>
      <c r="V54" s="103">
        <f>V55/V56</f>
        <v>1.2916666666666667</v>
      </c>
    </row>
    <row r="55" spans="1:22" ht="33.75" customHeight="1">
      <c r="A55" s="1556"/>
      <c r="B55" s="1558" t="s">
        <v>1570</v>
      </c>
      <c r="C55" s="1563" t="s">
        <v>1066</v>
      </c>
      <c r="D55" s="104" t="s">
        <v>1087</v>
      </c>
      <c r="E55" s="348">
        <v>4</v>
      </c>
      <c r="F55" s="349">
        <v>8</v>
      </c>
      <c r="G55" s="350">
        <v>4</v>
      </c>
      <c r="H55" s="108">
        <f>SUM(E55:G55)</f>
        <v>16</v>
      </c>
      <c r="I55" s="348">
        <v>2</v>
      </c>
      <c r="J55" s="349">
        <v>3</v>
      </c>
      <c r="K55" s="350">
        <v>5</v>
      </c>
      <c r="L55" s="108">
        <f>SUM(I55:K55)</f>
        <v>10</v>
      </c>
      <c r="M55" s="109">
        <f>+H55+L55</f>
        <v>26</v>
      </c>
      <c r="N55" s="348">
        <v>2</v>
      </c>
      <c r="O55" s="349">
        <v>3</v>
      </c>
      <c r="P55" s="350"/>
      <c r="Q55" s="108">
        <f>SUM(N55:P55)</f>
        <v>5</v>
      </c>
      <c r="R55" s="105"/>
      <c r="S55" s="106"/>
      <c r="T55" s="107"/>
      <c r="U55" s="108">
        <f>SUM(R55:T55)</f>
        <v>0</v>
      </c>
      <c r="V55" s="109">
        <f>+H55+L55+Q55+U55</f>
        <v>31</v>
      </c>
    </row>
    <row r="56" spans="1:22" ht="36" customHeight="1" thickBot="1">
      <c r="A56" s="1557"/>
      <c r="B56" s="1559"/>
      <c r="C56" s="1564"/>
      <c r="D56" s="554" t="s">
        <v>1591</v>
      </c>
      <c r="E56" s="907">
        <v>2</v>
      </c>
      <c r="F56" s="908">
        <v>2</v>
      </c>
      <c r="G56" s="909">
        <v>2</v>
      </c>
      <c r="H56" s="112">
        <f>SUM(E56:G56)</f>
        <v>6</v>
      </c>
      <c r="I56" s="907">
        <v>2</v>
      </c>
      <c r="J56" s="908">
        <v>2</v>
      </c>
      <c r="K56" s="909">
        <v>2</v>
      </c>
      <c r="L56" s="112">
        <f>SUM(I56:K56)</f>
        <v>6</v>
      </c>
      <c r="M56" s="113">
        <f>+H56+L56</f>
        <v>12</v>
      </c>
      <c r="N56" s="907">
        <v>2</v>
      </c>
      <c r="O56" s="908">
        <v>2</v>
      </c>
      <c r="P56" s="909">
        <v>2</v>
      </c>
      <c r="Q56" s="112">
        <f>SUM(N56:P56)</f>
        <v>6</v>
      </c>
      <c r="R56" s="163">
        <v>2</v>
      </c>
      <c r="S56" s="162">
        <v>2</v>
      </c>
      <c r="T56" s="161">
        <v>2</v>
      </c>
      <c r="U56" s="112">
        <f>SUM(R56:T56)</f>
        <v>6</v>
      </c>
      <c r="V56" s="113">
        <f>+H56+L56+Q56+U56</f>
        <v>24</v>
      </c>
    </row>
    <row r="57" spans="1:22" ht="34.5" customHeight="1" thickBot="1">
      <c r="A57" s="1500" t="s">
        <v>428</v>
      </c>
      <c r="B57" s="1501"/>
      <c r="C57" s="82" t="s">
        <v>98</v>
      </c>
      <c r="D57" s="101" t="s">
        <v>104</v>
      </c>
      <c r="E57" s="1502" t="s">
        <v>100</v>
      </c>
      <c r="F57" s="1502"/>
      <c r="G57" s="1503"/>
      <c r="H57" s="102" t="e">
        <f>H58/H59</f>
        <v>#DIV/0!</v>
      </c>
      <c r="I57" s="1504" t="s">
        <v>100</v>
      </c>
      <c r="J57" s="1502"/>
      <c r="K57" s="1503"/>
      <c r="L57" s="102" t="e">
        <f>L58/L59</f>
        <v>#DIV/0!</v>
      </c>
      <c r="M57" s="103" t="e">
        <f>M58/M59</f>
        <v>#DIV/0!</v>
      </c>
      <c r="N57" s="1504" t="s">
        <v>100</v>
      </c>
      <c r="O57" s="1502"/>
      <c r="P57" s="1503"/>
      <c r="Q57" s="102" t="e">
        <f>Q58/Q59</f>
        <v>#DIV/0!</v>
      </c>
      <c r="R57" s="1487" t="s">
        <v>100</v>
      </c>
      <c r="S57" s="1488"/>
      <c r="T57" s="1489"/>
      <c r="U57" s="102" t="e">
        <f>U58/U59</f>
        <v>#DIV/0!</v>
      </c>
      <c r="V57" s="103" t="e">
        <f>V58/V59</f>
        <v>#DIV/0!</v>
      </c>
    </row>
    <row r="58" spans="1:22" ht="33.75" customHeight="1">
      <c r="A58" s="1490" t="s">
        <v>245</v>
      </c>
      <c r="B58" s="1491"/>
      <c r="C58" s="1684" t="s">
        <v>124</v>
      </c>
      <c r="D58" s="505" t="s">
        <v>125</v>
      </c>
      <c r="E58" s="348"/>
      <c r="F58" s="349"/>
      <c r="G58" s="350"/>
      <c r="H58" s="108">
        <f>SUM(E58:G58)</f>
        <v>0</v>
      </c>
      <c r="I58" s="348"/>
      <c r="J58" s="349"/>
      <c r="K58" s="350"/>
      <c r="L58" s="108">
        <f>SUM(I58:K58)</f>
        <v>0</v>
      </c>
      <c r="M58" s="109">
        <f>+H58+L58</f>
        <v>0</v>
      </c>
      <c r="N58" s="348"/>
      <c r="O58" s="349"/>
      <c r="P58" s="350"/>
      <c r="Q58" s="108">
        <f>SUM(N58:P58)</f>
        <v>0</v>
      </c>
      <c r="R58" s="105"/>
      <c r="S58" s="106"/>
      <c r="T58" s="107"/>
      <c r="U58" s="108">
        <f>SUM(R58:T58)</f>
        <v>0</v>
      </c>
      <c r="V58" s="109">
        <f>+H58+L58+Q58+U58</f>
        <v>0</v>
      </c>
    </row>
    <row r="59" spans="1:22" ht="32.25" customHeight="1" thickBot="1">
      <c r="A59" s="1492"/>
      <c r="B59" s="1493"/>
      <c r="C59" s="1685"/>
      <c r="D59" s="506" t="s">
        <v>126</v>
      </c>
      <c r="E59" s="356"/>
      <c r="F59" s="357"/>
      <c r="G59" s="358"/>
      <c r="H59" s="112">
        <f>SUM(E59:G59)</f>
        <v>0</v>
      </c>
      <c r="I59" s="356"/>
      <c r="J59" s="357"/>
      <c r="K59" s="358"/>
      <c r="L59" s="112">
        <f>SUM(I59:K59)</f>
        <v>0</v>
      </c>
      <c r="M59" s="113">
        <f>+H59+L59</f>
        <v>0</v>
      </c>
      <c r="N59" s="356"/>
      <c r="O59" s="357"/>
      <c r="P59" s="358"/>
      <c r="Q59" s="112">
        <f>SUM(N59:P59)</f>
        <v>0</v>
      </c>
      <c r="R59" s="115"/>
      <c r="S59" s="116"/>
      <c r="T59" s="117"/>
      <c r="U59" s="112">
        <f>SUM(R59:T59)</f>
        <v>0</v>
      </c>
      <c r="V59" s="113">
        <f>+H59+L59+Q59+U59</f>
        <v>0</v>
      </c>
    </row>
    <row r="60" spans="1:22">
      <c r="N60" s="1687"/>
      <c r="O60" s="1687"/>
      <c r="P60" s="1687"/>
    </row>
    <row r="61" spans="1:22">
      <c r="N61" s="1409"/>
      <c r="O61" s="1409"/>
      <c r="P61" s="1409"/>
    </row>
    <row r="62" spans="1:22">
      <c r="N62" s="1409"/>
      <c r="O62" s="1409"/>
      <c r="P62" s="1409"/>
    </row>
  </sheetData>
  <protectedRanges>
    <protectedRange sqref="R49:T49 R52:T52 R55:T55 R58:T58" name="Rango3"/>
    <protectedRange sqref="R40:T40 R43:T43 R46:T46" name="Rango2"/>
    <protectedRange sqref="R28:T28 R31:T31 R34:T34 R37:T37" name="Rango1"/>
    <protectedRange sqref="E49:G49 E52:G52 E55:G55 E58:G58" name="Rango3_4"/>
    <protectedRange sqref="E40:G40 E43:G43 E46:G46" name="Rango2_4"/>
    <protectedRange sqref="E28:G28 E31:G31 E34:G34 E37:G37" name="Rango1_4"/>
    <protectedRange sqref="I49:K49 I52:K52 I55:K55 I58:K58" name="Rango3_1"/>
    <protectedRange sqref="I40:K40 I43:K43 I46:K46" name="Rango2_1"/>
    <protectedRange sqref="I28:K28 I31:K31 I34:K34 I37:K37" name="Rango1_1"/>
    <protectedRange sqref="N61:P61" name="Rango7"/>
    <protectedRange sqref="N49:P49 N52:P52 N55:P55 N58:P58" name="Rango3_3"/>
    <protectedRange sqref="N40:P40 N43:P43 N46:P46" name="Rango2_3"/>
    <protectedRange sqref="N28:P28 N31:P31 N34:P34 N37:P37" name="Rango1_3"/>
  </protectedRanges>
  <mergeCells count="97">
    <mergeCell ref="N60:P60"/>
    <mergeCell ref="A1:B1"/>
    <mergeCell ref="C1:P1"/>
    <mergeCell ref="A3:P3"/>
    <mergeCell ref="A23:D23"/>
    <mergeCell ref="E23:E26"/>
    <mergeCell ref="F23:F26"/>
    <mergeCell ref="G23:G26"/>
    <mergeCell ref="H23:H26"/>
    <mergeCell ref="I23:I26"/>
    <mergeCell ref="J23:J26"/>
    <mergeCell ref="A25:A26"/>
    <mergeCell ref="B25:C25"/>
    <mergeCell ref="D25:D26"/>
    <mergeCell ref="E27:G27"/>
    <mergeCell ref="I27:K27"/>
    <mergeCell ref="V23:V26"/>
    <mergeCell ref="K23:K26"/>
    <mergeCell ref="L23:L26"/>
    <mergeCell ref="M23:M26"/>
    <mergeCell ref="N23:N26"/>
    <mergeCell ref="O23:O26"/>
    <mergeCell ref="P23:P26"/>
    <mergeCell ref="Q23:Q26"/>
    <mergeCell ref="R23:R26"/>
    <mergeCell ref="S23:S26"/>
    <mergeCell ref="T23:T26"/>
    <mergeCell ref="U23:U26"/>
    <mergeCell ref="R27:T27"/>
    <mergeCell ref="A28:A32"/>
    <mergeCell ref="B28:B29"/>
    <mergeCell ref="C28:C29"/>
    <mergeCell ref="E30:G30"/>
    <mergeCell ref="I30:K30"/>
    <mergeCell ref="N30:P30"/>
    <mergeCell ref="R30:T30"/>
    <mergeCell ref="B31:B32"/>
    <mergeCell ref="C31:C32"/>
    <mergeCell ref="N27:P27"/>
    <mergeCell ref="E33:G33"/>
    <mergeCell ref="I33:K33"/>
    <mergeCell ref="N33:P33"/>
    <mergeCell ref="R33:T33"/>
    <mergeCell ref="A34:A38"/>
    <mergeCell ref="B34:B35"/>
    <mergeCell ref="C34:C35"/>
    <mergeCell ref="E36:G36"/>
    <mergeCell ref="I36:K36"/>
    <mergeCell ref="N36:P36"/>
    <mergeCell ref="R36:T36"/>
    <mergeCell ref="B37:B38"/>
    <mergeCell ref="C37:C38"/>
    <mergeCell ref="E39:G39"/>
    <mergeCell ref="I39:K39"/>
    <mergeCell ref="N39:P39"/>
    <mergeCell ref="R39:T39"/>
    <mergeCell ref="A40:A44"/>
    <mergeCell ref="B40:B41"/>
    <mergeCell ref="C40:C41"/>
    <mergeCell ref="E42:G42"/>
    <mergeCell ref="I42:K42"/>
    <mergeCell ref="R42:T42"/>
    <mergeCell ref="B43:B44"/>
    <mergeCell ref="C43:C44"/>
    <mergeCell ref="E45:G45"/>
    <mergeCell ref="I45:K45"/>
    <mergeCell ref="N45:P45"/>
    <mergeCell ref="R45:T45"/>
    <mergeCell ref="N42:P42"/>
    <mergeCell ref="A58:B59"/>
    <mergeCell ref="C58:C59"/>
    <mergeCell ref="N54:P54"/>
    <mergeCell ref="R54:T54"/>
    <mergeCell ref="B55:B56"/>
    <mergeCell ref="C55:C56"/>
    <mergeCell ref="A57:B57"/>
    <mergeCell ref="E57:G57"/>
    <mergeCell ref="I57:K57"/>
    <mergeCell ref="N57:P57"/>
    <mergeCell ref="R57:T57"/>
    <mergeCell ref="A46:A56"/>
    <mergeCell ref="E54:G54"/>
    <mergeCell ref="I54:K54"/>
    <mergeCell ref="R48:T48"/>
    <mergeCell ref="B49:B50"/>
    <mergeCell ref="B46:B47"/>
    <mergeCell ref="C46:C47"/>
    <mergeCell ref="B52:B53"/>
    <mergeCell ref="C52:C53"/>
    <mergeCell ref="R51:T51"/>
    <mergeCell ref="E48:G48"/>
    <mergeCell ref="I48:K48"/>
    <mergeCell ref="N48:P48"/>
    <mergeCell ref="C49:C50"/>
    <mergeCell ref="E51:G51"/>
    <mergeCell ref="I51:K51"/>
    <mergeCell ref="N51:P51"/>
  </mergeCells>
  <conditionalFormatting sqref="H27">
    <cfRule type="cellIs" dxfId="9095" priority="391" operator="greaterThan">
      <formula>1</formula>
    </cfRule>
    <cfRule type="cellIs" dxfId="9094" priority="392" operator="greaterThan">
      <formula>0.89</formula>
    </cfRule>
    <cfRule type="cellIs" dxfId="9093" priority="393" operator="greaterThan">
      <formula>0.69</formula>
    </cfRule>
    <cfRule type="cellIs" dxfId="9092" priority="394" operator="greaterThan">
      <formula>0.49</formula>
    </cfRule>
    <cfRule type="cellIs" dxfId="9091" priority="395" operator="greaterThan">
      <formula>0.29</formula>
    </cfRule>
    <cfRule type="cellIs" dxfId="9090" priority="396" operator="lessThan">
      <formula>0.29</formula>
    </cfRule>
  </conditionalFormatting>
  <conditionalFormatting sqref="L27">
    <cfRule type="cellIs" dxfId="9089" priority="385" operator="greaterThan">
      <formula>1</formula>
    </cfRule>
    <cfRule type="cellIs" dxfId="9088" priority="386" operator="greaterThan">
      <formula>0.89</formula>
    </cfRule>
    <cfRule type="cellIs" dxfId="9087" priority="387" operator="greaterThan">
      <formula>0.69</formula>
    </cfRule>
    <cfRule type="cellIs" dxfId="9086" priority="388" operator="greaterThan">
      <formula>0.49</formula>
    </cfRule>
    <cfRule type="cellIs" dxfId="9085" priority="389" operator="greaterThan">
      <formula>0.29</formula>
    </cfRule>
    <cfRule type="cellIs" dxfId="9084" priority="390" operator="lessThan">
      <formula>0.29</formula>
    </cfRule>
  </conditionalFormatting>
  <conditionalFormatting sqref="M27">
    <cfRule type="cellIs" dxfId="9083" priority="379" operator="greaterThan">
      <formula>1</formula>
    </cfRule>
    <cfRule type="cellIs" dxfId="9082" priority="380" operator="greaterThan">
      <formula>0.89</formula>
    </cfRule>
    <cfRule type="cellIs" dxfId="9081" priority="381" operator="greaterThan">
      <formula>0.69</formula>
    </cfRule>
    <cfRule type="cellIs" dxfId="9080" priority="382" operator="greaterThan">
      <formula>0.49</formula>
    </cfRule>
    <cfRule type="cellIs" dxfId="9079" priority="383" operator="greaterThan">
      <formula>0.29</formula>
    </cfRule>
    <cfRule type="cellIs" dxfId="9078" priority="384" operator="lessThan">
      <formula>0.29</formula>
    </cfRule>
  </conditionalFormatting>
  <conditionalFormatting sqref="Q27">
    <cfRule type="cellIs" dxfId="9077" priority="373" operator="greaterThan">
      <formula>1</formula>
    </cfRule>
    <cfRule type="cellIs" dxfId="9076" priority="374" operator="greaterThan">
      <formula>0.89</formula>
    </cfRule>
    <cfRule type="cellIs" dxfId="9075" priority="375" operator="greaterThan">
      <formula>0.69</formula>
    </cfRule>
    <cfRule type="cellIs" dxfId="9074" priority="376" operator="greaterThan">
      <formula>0.49</formula>
    </cfRule>
    <cfRule type="cellIs" dxfId="9073" priority="377" operator="greaterThan">
      <formula>0.29</formula>
    </cfRule>
    <cfRule type="cellIs" dxfId="9072" priority="378" operator="lessThan">
      <formula>0.29</formula>
    </cfRule>
  </conditionalFormatting>
  <conditionalFormatting sqref="U27">
    <cfRule type="cellIs" dxfId="9071" priority="367" operator="greaterThan">
      <formula>1</formula>
    </cfRule>
    <cfRule type="cellIs" dxfId="9070" priority="368" operator="greaterThan">
      <formula>0.89</formula>
    </cfRule>
    <cfRule type="cellIs" dxfId="9069" priority="369" operator="greaterThan">
      <formula>0.69</formula>
    </cfRule>
    <cfRule type="cellIs" dxfId="9068" priority="370" operator="greaterThan">
      <formula>0.49</formula>
    </cfRule>
    <cfRule type="cellIs" dxfId="9067" priority="371" operator="greaterThan">
      <formula>0.29</formula>
    </cfRule>
    <cfRule type="cellIs" dxfId="9066" priority="372" operator="lessThan">
      <formula>0.29</formula>
    </cfRule>
  </conditionalFormatting>
  <conditionalFormatting sqref="V27">
    <cfRule type="cellIs" dxfId="9065" priority="361" operator="greaterThan">
      <formula>1</formula>
    </cfRule>
    <cfRule type="cellIs" dxfId="9064" priority="362" operator="greaterThan">
      <formula>0.89</formula>
    </cfRule>
    <cfRule type="cellIs" dxfId="9063" priority="363" operator="greaterThan">
      <formula>0.69</formula>
    </cfRule>
    <cfRule type="cellIs" dxfId="9062" priority="364" operator="greaterThan">
      <formula>0.49</formula>
    </cfRule>
    <cfRule type="cellIs" dxfId="9061" priority="365" operator="greaterThan">
      <formula>0.29</formula>
    </cfRule>
    <cfRule type="cellIs" dxfId="9060" priority="366" operator="lessThan">
      <formula>0.29</formula>
    </cfRule>
  </conditionalFormatting>
  <conditionalFormatting sqref="V39">
    <cfRule type="cellIs" dxfId="9059" priority="217" operator="greaterThan">
      <formula>1</formula>
    </cfRule>
    <cfRule type="cellIs" dxfId="9058" priority="218" operator="greaterThan">
      <formula>0.89</formula>
    </cfRule>
    <cfRule type="cellIs" dxfId="9057" priority="219" operator="greaterThan">
      <formula>0.69</formula>
    </cfRule>
    <cfRule type="cellIs" dxfId="9056" priority="220" operator="greaterThan">
      <formula>0.49</formula>
    </cfRule>
    <cfRule type="cellIs" dxfId="9055" priority="221" operator="greaterThan">
      <formula>0.29</formula>
    </cfRule>
    <cfRule type="cellIs" dxfId="9054" priority="222" operator="lessThan">
      <formula>0.29</formula>
    </cfRule>
  </conditionalFormatting>
  <conditionalFormatting sqref="H30">
    <cfRule type="cellIs" dxfId="9053" priority="355" operator="greaterThan">
      <formula>1</formula>
    </cfRule>
    <cfRule type="cellIs" dxfId="9052" priority="356" operator="greaterThan">
      <formula>0.89</formula>
    </cfRule>
    <cfRule type="cellIs" dxfId="9051" priority="357" operator="greaterThan">
      <formula>0.69</formula>
    </cfRule>
    <cfRule type="cellIs" dxfId="9050" priority="358" operator="greaterThan">
      <formula>0.49</formula>
    </cfRule>
    <cfRule type="cellIs" dxfId="9049" priority="359" operator="greaterThan">
      <formula>0.29</formula>
    </cfRule>
    <cfRule type="cellIs" dxfId="9048" priority="360" operator="lessThan">
      <formula>0.29</formula>
    </cfRule>
  </conditionalFormatting>
  <conditionalFormatting sqref="L30">
    <cfRule type="cellIs" dxfId="9047" priority="349" operator="greaterThan">
      <formula>1</formula>
    </cfRule>
    <cfRule type="cellIs" dxfId="9046" priority="350" operator="greaterThan">
      <formula>0.89</formula>
    </cfRule>
    <cfRule type="cellIs" dxfId="9045" priority="351" operator="greaterThan">
      <formula>0.69</formula>
    </cfRule>
    <cfRule type="cellIs" dxfId="9044" priority="352" operator="greaterThan">
      <formula>0.49</formula>
    </cfRule>
    <cfRule type="cellIs" dxfId="9043" priority="353" operator="greaterThan">
      <formula>0.29</formula>
    </cfRule>
    <cfRule type="cellIs" dxfId="9042" priority="354" operator="lessThan">
      <formula>0.29</formula>
    </cfRule>
  </conditionalFormatting>
  <conditionalFormatting sqref="M30">
    <cfRule type="cellIs" dxfId="9041" priority="343" operator="greaterThan">
      <formula>1</formula>
    </cfRule>
    <cfRule type="cellIs" dxfId="9040" priority="344" operator="greaterThan">
      <formula>0.89</formula>
    </cfRule>
    <cfRule type="cellIs" dxfId="9039" priority="345" operator="greaterThan">
      <formula>0.69</formula>
    </cfRule>
    <cfRule type="cellIs" dxfId="9038" priority="346" operator="greaterThan">
      <formula>0.49</formula>
    </cfRule>
    <cfRule type="cellIs" dxfId="9037" priority="347" operator="greaterThan">
      <formula>0.29</formula>
    </cfRule>
    <cfRule type="cellIs" dxfId="9036" priority="348" operator="lessThan">
      <formula>0.29</formula>
    </cfRule>
  </conditionalFormatting>
  <conditionalFormatting sqref="Q30">
    <cfRule type="cellIs" dxfId="9035" priority="337" operator="greaterThan">
      <formula>1</formula>
    </cfRule>
    <cfRule type="cellIs" dxfId="9034" priority="338" operator="greaterThan">
      <formula>0.89</formula>
    </cfRule>
    <cfRule type="cellIs" dxfId="9033" priority="339" operator="greaterThan">
      <formula>0.69</formula>
    </cfRule>
    <cfRule type="cellIs" dxfId="9032" priority="340" operator="greaterThan">
      <formula>0.49</formula>
    </cfRule>
    <cfRule type="cellIs" dxfId="9031" priority="341" operator="greaterThan">
      <formula>0.29</formula>
    </cfRule>
    <cfRule type="cellIs" dxfId="9030" priority="342" operator="lessThan">
      <formula>0.29</formula>
    </cfRule>
  </conditionalFormatting>
  <conditionalFormatting sqref="U30">
    <cfRule type="cellIs" dxfId="9029" priority="331" operator="greaterThan">
      <formula>1</formula>
    </cfRule>
    <cfRule type="cellIs" dxfId="9028" priority="332" operator="greaterThan">
      <formula>0.89</formula>
    </cfRule>
    <cfRule type="cellIs" dxfId="9027" priority="333" operator="greaterThan">
      <formula>0.69</formula>
    </cfRule>
    <cfRule type="cellIs" dxfId="9026" priority="334" operator="greaterThan">
      <formula>0.49</formula>
    </cfRule>
    <cfRule type="cellIs" dxfId="9025" priority="335" operator="greaterThan">
      <formula>0.29</formula>
    </cfRule>
    <cfRule type="cellIs" dxfId="9024" priority="336" operator="lessThan">
      <formula>0.29</formula>
    </cfRule>
  </conditionalFormatting>
  <conditionalFormatting sqref="V30">
    <cfRule type="cellIs" dxfId="9023" priority="325" operator="greaterThan">
      <formula>1</formula>
    </cfRule>
    <cfRule type="cellIs" dxfId="9022" priority="326" operator="greaterThan">
      <formula>0.89</formula>
    </cfRule>
    <cfRule type="cellIs" dxfId="9021" priority="327" operator="greaterThan">
      <formula>0.69</formula>
    </cfRule>
    <cfRule type="cellIs" dxfId="9020" priority="328" operator="greaterThan">
      <formula>0.49</formula>
    </cfRule>
    <cfRule type="cellIs" dxfId="9019" priority="329" operator="greaterThan">
      <formula>0.29</formula>
    </cfRule>
    <cfRule type="cellIs" dxfId="9018" priority="330" operator="lessThan">
      <formula>0.29</formula>
    </cfRule>
  </conditionalFormatting>
  <conditionalFormatting sqref="H45">
    <cfRule type="cellIs" dxfId="9017" priority="175" operator="greaterThan">
      <formula>1</formula>
    </cfRule>
    <cfRule type="cellIs" dxfId="9016" priority="176" operator="greaterThan">
      <formula>0.89</formula>
    </cfRule>
    <cfRule type="cellIs" dxfId="9015" priority="177" operator="greaterThan">
      <formula>0.69</formula>
    </cfRule>
    <cfRule type="cellIs" dxfId="9014" priority="178" operator="greaterThan">
      <formula>0.49</formula>
    </cfRule>
    <cfRule type="cellIs" dxfId="9013" priority="179" operator="greaterThan">
      <formula>0.29</formula>
    </cfRule>
    <cfRule type="cellIs" dxfId="9012" priority="180" operator="lessThan">
      <formula>0.29</formula>
    </cfRule>
  </conditionalFormatting>
  <conditionalFormatting sqref="L45">
    <cfRule type="cellIs" dxfId="9011" priority="169" operator="greaterThan">
      <formula>1</formula>
    </cfRule>
    <cfRule type="cellIs" dxfId="9010" priority="170" operator="greaterThan">
      <formula>0.89</formula>
    </cfRule>
    <cfRule type="cellIs" dxfId="9009" priority="171" operator="greaterThan">
      <formula>0.69</formula>
    </cfRule>
    <cfRule type="cellIs" dxfId="9008" priority="172" operator="greaterThan">
      <formula>0.49</formula>
    </cfRule>
    <cfRule type="cellIs" dxfId="9007" priority="173" operator="greaterThan">
      <formula>0.29</formula>
    </cfRule>
    <cfRule type="cellIs" dxfId="9006" priority="174" operator="lessThan">
      <formula>0.29</formula>
    </cfRule>
  </conditionalFormatting>
  <conditionalFormatting sqref="M45">
    <cfRule type="cellIs" dxfId="9005" priority="163" operator="greaterThan">
      <formula>1</formula>
    </cfRule>
    <cfRule type="cellIs" dxfId="9004" priority="164" operator="greaterThan">
      <formula>0.89</formula>
    </cfRule>
    <cfRule type="cellIs" dxfId="9003" priority="165" operator="greaterThan">
      <formula>0.69</formula>
    </cfRule>
    <cfRule type="cellIs" dxfId="9002" priority="166" operator="greaterThan">
      <formula>0.49</formula>
    </cfRule>
    <cfRule type="cellIs" dxfId="9001" priority="167" operator="greaterThan">
      <formula>0.29</formula>
    </cfRule>
    <cfRule type="cellIs" dxfId="9000" priority="168" operator="lessThan">
      <formula>0.29</formula>
    </cfRule>
  </conditionalFormatting>
  <conditionalFormatting sqref="Q45">
    <cfRule type="cellIs" dxfId="8999" priority="157" operator="greaterThan">
      <formula>1</formula>
    </cfRule>
    <cfRule type="cellIs" dxfId="8998" priority="158" operator="greaterThan">
      <formula>0.89</formula>
    </cfRule>
    <cfRule type="cellIs" dxfId="8997" priority="159" operator="greaterThan">
      <formula>0.69</formula>
    </cfRule>
    <cfRule type="cellIs" dxfId="8996" priority="160" operator="greaterThan">
      <formula>0.49</formula>
    </cfRule>
    <cfRule type="cellIs" dxfId="8995" priority="161" operator="greaterThan">
      <formula>0.29</formula>
    </cfRule>
    <cfRule type="cellIs" dxfId="8994" priority="162" operator="lessThan">
      <formula>0.29</formula>
    </cfRule>
  </conditionalFormatting>
  <conditionalFormatting sqref="U45">
    <cfRule type="cellIs" dxfId="8993" priority="151" operator="greaterThan">
      <formula>1</formula>
    </cfRule>
    <cfRule type="cellIs" dxfId="8992" priority="152" operator="greaterThan">
      <formula>0.89</formula>
    </cfRule>
    <cfRule type="cellIs" dxfId="8991" priority="153" operator="greaterThan">
      <formula>0.69</formula>
    </cfRule>
    <cfRule type="cellIs" dxfId="8990" priority="154" operator="greaterThan">
      <formula>0.49</formula>
    </cfRule>
    <cfRule type="cellIs" dxfId="8989" priority="155" operator="greaterThan">
      <formula>0.29</formula>
    </cfRule>
    <cfRule type="cellIs" dxfId="8988" priority="156" operator="lessThan">
      <formula>0.29</formula>
    </cfRule>
  </conditionalFormatting>
  <conditionalFormatting sqref="V45">
    <cfRule type="cellIs" dxfId="8987" priority="145" operator="greaterThan">
      <formula>1</formula>
    </cfRule>
    <cfRule type="cellIs" dxfId="8986" priority="146" operator="greaterThan">
      <formula>0.89</formula>
    </cfRule>
    <cfRule type="cellIs" dxfId="8985" priority="147" operator="greaterThan">
      <formula>0.69</formula>
    </cfRule>
    <cfRule type="cellIs" dxfId="8984" priority="148" operator="greaterThan">
      <formula>0.49</formula>
    </cfRule>
    <cfRule type="cellIs" dxfId="8983" priority="149" operator="greaterThan">
      <formula>0.29</formula>
    </cfRule>
    <cfRule type="cellIs" dxfId="8982" priority="150" operator="lessThan">
      <formula>0.29</formula>
    </cfRule>
  </conditionalFormatting>
  <conditionalFormatting sqref="H33">
    <cfRule type="cellIs" dxfId="8981" priority="319" operator="greaterThan">
      <formula>1</formula>
    </cfRule>
    <cfRule type="cellIs" dxfId="8980" priority="320" operator="greaterThan">
      <formula>0.89</formula>
    </cfRule>
    <cfRule type="cellIs" dxfId="8979" priority="321" operator="greaterThan">
      <formula>0.69</formula>
    </cfRule>
    <cfRule type="cellIs" dxfId="8978" priority="322" operator="greaterThan">
      <formula>0.49</formula>
    </cfRule>
    <cfRule type="cellIs" dxfId="8977" priority="323" operator="greaterThan">
      <formula>0.29</formula>
    </cfRule>
    <cfRule type="cellIs" dxfId="8976" priority="324" operator="lessThan">
      <formula>0.29</formula>
    </cfRule>
  </conditionalFormatting>
  <conditionalFormatting sqref="L33">
    <cfRule type="cellIs" dxfId="8975" priority="313" operator="greaterThan">
      <formula>1</formula>
    </cfRule>
    <cfRule type="cellIs" dxfId="8974" priority="314" operator="greaterThan">
      <formula>0.89</formula>
    </cfRule>
    <cfRule type="cellIs" dxfId="8973" priority="315" operator="greaterThan">
      <formula>0.69</formula>
    </cfRule>
    <cfRule type="cellIs" dxfId="8972" priority="316" operator="greaterThan">
      <formula>0.49</formula>
    </cfRule>
    <cfRule type="cellIs" dxfId="8971" priority="317" operator="greaterThan">
      <formula>0.29</formula>
    </cfRule>
    <cfRule type="cellIs" dxfId="8970" priority="318" operator="lessThan">
      <formula>0.29</formula>
    </cfRule>
  </conditionalFormatting>
  <conditionalFormatting sqref="M33">
    <cfRule type="cellIs" dxfId="8969" priority="307" operator="greaterThan">
      <formula>1</formula>
    </cfRule>
    <cfRule type="cellIs" dxfId="8968" priority="308" operator="greaterThan">
      <formula>0.89</formula>
    </cfRule>
    <cfRule type="cellIs" dxfId="8967" priority="309" operator="greaterThan">
      <formula>0.69</formula>
    </cfRule>
    <cfRule type="cellIs" dxfId="8966" priority="310" operator="greaterThan">
      <formula>0.49</formula>
    </cfRule>
    <cfRule type="cellIs" dxfId="8965" priority="311" operator="greaterThan">
      <formula>0.29</formula>
    </cfRule>
    <cfRule type="cellIs" dxfId="8964" priority="312" operator="lessThan">
      <formula>0.29</formula>
    </cfRule>
  </conditionalFormatting>
  <conditionalFormatting sqref="Q33">
    <cfRule type="cellIs" dxfId="8963" priority="301" operator="greaterThan">
      <formula>1</formula>
    </cfRule>
    <cfRule type="cellIs" dxfId="8962" priority="302" operator="greaterThan">
      <formula>0.89</formula>
    </cfRule>
    <cfRule type="cellIs" dxfId="8961" priority="303" operator="greaterThan">
      <formula>0.69</formula>
    </cfRule>
    <cfRule type="cellIs" dxfId="8960" priority="304" operator="greaterThan">
      <formula>0.49</formula>
    </cfRule>
    <cfRule type="cellIs" dxfId="8959" priority="305" operator="greaterThan">
      <formula>0.29</formula>
    </cfRule>
    <cfRule type="cellIs" dxfId="8958" priority="306" operator="lessThan">
      <formula>0.29</formula>
    </cfRule>
  </conditionalFormatting>
  <conditionalFormatting sqref="U33">
    <cfRule type="cellIs" dxfId="8957" priority="295" operator="greaterThan">
      <formula>1</formula>
    </cfRule>
    <cfRule type="cellIs" dxfId="8956" priority="296" operator="greaterThan">
      <formula>0.89</formula>
    </cfRule>
    <cfRule type="cellIs" dxfId="8955" priority="297" operator="greaterThan">
      <formula>0.69</formula>
    </cfRule>
    <cfRule type="cellIs" dxfId="8954" priority="298" operator="greaterThan">
      <formula>0.49</formula>
    </cfRule>
    <cfRule type="cellIs" dxfId="8953" priority="299" operator="greaterThan">
      <formula>0.29</formula>
    </cfRule>
    <cfRule type="cellIs" dxfId="8952" priority="300" operator="lessThan">
      <formula>0.29</formula>
    </cfRule>
  </conditionalFormatting>
  <conditionalFormatting sqref="V33">
    <cfRule type="cellIs" dxfId="8951" priority="289" operator="greaterThan">
      <formula>1</formula>
    </cfRule>
    <cfRule type="cellIs" dxfId="8950" priority="290" operator="greaterThan">
      <formula>0.89</formula>
    </cfRule>
    <cfRule type="cellIs" dxfId="8949" priority="291" operator="greaterThan">
      <formula>0.69</formula>
    </cfRule>
    <cfRule type="cellIs" dxfId="8948" priority="292" operator="greaterThan">
      <formula>0.49</formula>
    </cfRule>
    <cfRule type="cellIs" dxfId="8947" priority="293" operator="greaterThan">
      <formula>0.29</formula>
    </cfRule>
    <cfRule type="cellIs" dxfId="8946" priority="294" operator="lessThan">
      <formula>0.29</formula>
    </cfRule>
  </conditionalFormatting>
  <conditionalFormatting sqref="H36">
    <cfRule type="cellIs" dxfId="8945" priority="283" operator="greaterThan">
      <formula>1</formula>
    </cfRule>
    <cfRule type="cellIs" dxfId="8944" priority="284" operator="greaterThan">
      <formula>0.89</formula>
    </cfRule>
    <cfRule type="cellIs" dxfId="8943" priority="285" operator="greaterThan">
      <formula>0.69</formula>
    </cfRule>
    <cfRule type="cellIs" dxfId="8942" priority="286" operator="greaterThan">
      <formula>0.49</formula>
    </cfRule>
    <cfRule type="cellIs" dxfId="8941" priority="287" operator="greaterThan">
      <formula>0.29</formula>
    </cfRule>
    <cfRule type="cellIs" dxfId="8940" priority="288" operator="lessThan">
      <formula>0.29</formula>
    </cfRule>
  </conditionalFormatting>
  <conditionalFormatting sqref="L36">
    <cfRule type="cellIs" dxfId="8939" priority="277" operator="greaterThan">
      <formula>1</formula>
    </cfRule>
    <cfRule type="cellIs" dxfId="8938" priority="278" operator="greaterThan">
      <formula>0.89</formula>
    </cfRule>
    <cfRule type="cellIs" dxfId="8937" priority="279" operator="greaterThan">
      <formula>0.69</formula>
    </cfRule>
    <cfRule type="cellIs" dxfId="8936" priority="280" operator="greaterThan">
      <formula>0.49</formula>
    </cfRule>
    <cfRule type="cellIs" dxfId="8935" priority="281" operator="greaterThan">
      <formula>0.29</formula>
    </cfRule>
    <cfRule type="cellIs" dxfId="8934" priority="282" operator="lessThan">
      <formula>0.29</formula>
    </cfRule>
  </conditionalFormatting>
  <conditionalFormatting sqref="M36">
    <cfRule type="cellIs" dxfId="8933" priority="271" operator="greaterThan">
      <formula>1</formula>
    </cfRule>
    <cfRule type="cellIs" dxfId="8932" priority="272" operator="greaterThan">
      <formula>0.89</formula>
    </cfRule>
    <cfRule type="cellIs" dxfId="8931" priority="273" operator="greaterThan">
      <formula>0.69</formula>
    </cfRule>
    <cfRule type="cellIs" dxfId="8930" priority="274" operator="greaterThan">
      <formula>0.49</formula>
    </cfRule>
    <cfRule type="cellIs" dxfId="8929" priority="275" operator="greaterThan">
      <formula>0.29</formula>
    </cfRule>
    <cfRule type="cellIs" dxfId="8928" priority="276" operator="lessThan">
      <formula>0.29</formula>
    </cfRule>
  </conditionalFormatting>
  <conditionalFormatting sqref="Q36">
    <cfRule type="cellIs" dxfId="8927" priority="265" operator="greaterThan">
      <formula>1</formula>
    </cfRule>
    <cfRule type="cellIs" dxfId="8926" priority="266" operator="greaterThan">
      <formula>0.89</formula>
    </cfRule>
    <cfRule type="cellIs" dxfId="8925" priority="267" operator="greaterThan">
      <formula>0.69</formula>
    </cfRule>
    <cfRule type="cellIs" dxfId="8924" priority="268" operator="greaterThan">
      <formula>0.49</formula>
    </cfRule>
    <cfRule type="cellIs" dxfId="8923" priority="269" operator="greaterThan">
      <formula>0.29</formula>
    </cfRule>
    <cfRule type="cellIs" dxfId="8922" priority="270" operator="lessThan">
      <formula>0.29</formula>
    </cfRule>
  </conditionalFormatting>
  <conditionalFormatting sqref="U36">
    <cfRule type="cellIs" dxfId="8921" priority="259" operator="greaterThan">
      <formula>1</formula>
    </cfRule>
    <cfRule type="cellIs" dxfId="8920" priority="260" operator="greaterThan">
      <formula>0.89</formula>
    </cfRule>
    <cfRule type="cellIs" dxfId="8919" priority="261" operator="greaterThan">
      <formula>0.69</formula>
    </cfRule>
    <cfRule type="cellIs" dxfId="8918" priority="262" operator="greaterThan">
      <formula>0.49</formula>
    </cfRule>
    <cfRule type="cellIs" dxfId="8917" priority="263" operator="greaterThan">
      <formula>0.29</formula>
    </cfRule>
    <cfRule type="cellIs" dxfId="8916" priority="264" operator="lessThan">
      <formula>0.29</formula>
    </cfRule>
  </conditionalFormatting>
  <conditionalFormatting sqref="V36">
    <cfRule type="cellIs" dxfId="8915" priority="253" operator="greaterThan">
      <formula>1</formula>
    </cfRule>
    <cfRule type="cellIs" dxfId="8914" priority="254" operator="greaterThan">
      <formula>0.89</formula>
    </cfRule>
    <cfRule type="cellIs" dxfId="8913" priority="255" operator="greaterThan">
      <formula>0.69</formula>
    </cfRule>
    <cfRule type="cellIs" dxfId="8912" priority="256" operator="greaterThan">
      <formula>0.49</formula>
    </cfRule>
    <cfRule type="cellIs" dxfId="8911" priority="257" operator="greaterThan">
      <formula>0.29</formula>
    </cfRule>
    <cfRule type="cellIs" dxfId="8910" priority="258" operator="lessThan">
      <formula>0.29</formula>
    </cfRule>
  </conditionalFormatting>
  <conditionalFormatting sqref="H39">
    <cfRule type="cellIs" dxfId="8909" priority="247" operator="greaterThan">
      <formula>1</formula>
    </cfRule>
    <cfRule type="cellIs" dxfId="8908" priority="248" operator="greaterThan">
      <formula>0.89</formula>
    </cfRule>
    <cfRule type="cellIs" dxfId="8907" priority="249" operator="greaterThan">
      <formula>0.69</formula>
    </cfRule>
    <cfRule type="cellIs" dxfId="8906" priority="250" operator="greaterThan">
      <formula>0.49</formula>
    </cfRule>
    <cfRule type="cellIs" dxfId="8905" priority="251" operator="greaterThan">
      <formula>0.29</formula>
    </cfRule>
    <cfRule type="cellIs" dxfId="8904" priority="252" operator="lessThan">
      <formula>0.29</formula>
    </cfRule>
  </conditionalFormatting>
  <conditionalFormatting sqref="L39">
    <cfRule type="cellIs" dxfId="8903" priority="241" operator="greaterThan">
      <formula>1</formula>
    </cfRule>
    <cfRule type="cellIs" dxfId="8902" priority="242" operator="greaterThan">
      <formula>0.89</formula>
    </cfRule>
    <cfRule type="cellIs" dxfId="8901" priority="243" operator="greaterThan">
      <formula>0.69</formula>
    </cfRule>
    <cfRule type="cellIs" dxfId="8900" priority="244" operator="greaterThan">
      <formula>0.49</formula>
    </cfRule>
    <cfRule type="cellIs" dxfId="8899" priority="245" operator="greaterThan">
      <formula>0.29</formula>
    </cfRule>
    <cfRule type="cellIs" dxfId="8898" priority="246" operator="lessThan">
      <formula>0.29</formula>
    </cfRule>
  </conditionalFormatting>
  <conditionalFormatting sqref="M39">
    <cfRule type="cellIs" dxfId="8897" priority="235" operator="greaterThan">
      <formula>1</formula>
    </cfRule>
    <cfRule type="cellIs" dxfId="8896" priority="236" operator="greaterThan">
      <formula>0.89</formula>
    </cfRule>
    <cfRule type="cellIs" dxfId="8895" priority="237" operator="greaterThan">
      <formula>0.69</formula>
    </cfRule>
    <cfRule type="cellIs" dxfId="8894" priority="238" operator="greaterThan">
      <formula>0.49</formula>
    </cfRule>
    <cfRule type="cellIs" dxfId="8893" priority="239" operator="greaterThan">
      <formula>0.29</formula>
    </cfRule>
    <cfRule type="cellIs" dxfId="8892" priority="240" operator="lessThan">
      <formula>0.29</formula>
    </cfRule>
  </conditionalFormatting>
  <conditionalFormatting sqref="Q39">
    <cfRule type="cellIs" dxfId="8891" priority="229" operator="greaterThan">
      <formula>1</formula>
    </cfRule>
    <cfRule type="cellIs" dxfId="8890" priority="230" operator="greaterThan">
      <formula>0.89</formula>
    </cfRule>
    <cfRule type="cellIs" dxfId="8889" priority="231" operator="greaterThan">
      <formula>0.69</formula>
    </cfRule>
    <cfRule type="cellIs" dxfId="8888" priority="232" operator="greaterThan">
      <formula>0.49</formula>
    </cfRule>
    <cfRule type="cellIs" dxfId="8887" priority="233" operator="greaterThan">
      <formula>0.29</formula>
    </cfRule>
    <cfRule type="cellIs" dxfId="8886" priority="234" operator="lessThan">
      <formula>0.29</formula>
    </cfRule>
  </conditionalFormatting>
  <conditionalFormatting sqref="U39">
    <cfRule type="cellIs" dxfId="8885" priority="223" operator="greaterThan">
      <formula>1</formula>
    </cfRule>
    <cfRule type="cellIs" dxfId="8884" priority="224" operator="greaterThan">
      <formula>0.89</formula>
    </cfRule>
    <cfRule type="cellIs" dxfId="8883" priority="225" operator="greaterThan">
      <formula>0.69</formula>
    </cfRule>
    <cfRule type="cellIs" dxfId="8882" priority="226" operator="greaterThan">
      <formula>0.49</formula>
    </cfRule>
    <cfRule type="cellIs" dxfId="8881" priority="227" operator="greaterThan">
      <formula>0.29</formula>
    </cfRule>
    <cfRule type="cellIs" dxfId="8880" priority="228" operator="lessThan">
      <formula>0.29</formula>
    </cfRule>
  </conditionalFormatting>
  <conditionalFormatting sqref="V42">
    <cfRule type="cellIs" dxfId="8879" priority="181" operator="greaterThan">
      <formula>1</formula>
    </cfRule>
    <cfRule type="cellIs" dxfId="8878" priority="182" operator="greaterThan">
      <formula>0.89</formula>
    </cfRule>
    <cfRule type="cellIs" dxfId="8877" priority="183" operator="greaterThan">
      <formula>0.69</formula>
    </cfRule>
    <cfRule type="cellIs" dxfId="8876" priority="184" operator="greaterThan">
      <formula>0.49</formula>
    </cfRule>
    <cfRule type="cellIs" dxfId="8875" priority="185" operator="greaterThan">
      <formula>0.29</formula>
    </cfRule>
    <cfRule type="cellIs" dxfId="8874" priority="186" operator="lessThan">
      <formula>0.29</formula>
    </cfRule>
  </conditionalFormatting>
  <conditionalFormatting sqref="H42">
    <cfRule type="cellIs" dxfId="8873" priority="211" operator="greaterThan">
      <formula>1</formula>
    </cfRule>
    <cfRule type="cellIs" dxfId="8872" priority="212" operator="greaterThan">
      <formula>0.89</formula>
    </cfRule>
    <cfRule type="cellIs" dxfId="8871" priority="213" operator="greaterThan">
      <formula>0.69</formula>
    </cfRule>
    <cfRule type="cellIs" dxfId="8870" priority="214" operator="greaterThan">
      <formula>0.49</formula>
    </cfRule>
    <cfRule type="cellIs" dxfId="8869" priority="215" operator="greaterThan">
      <formula>0.29</formula>
    </cfRule>
    <cfRule type="cellIs" dxfId="8868" priority="216" operator="lessThan">
      <formula>0.29</formula>
    </cfRule>
  </conditionalFormatting>
  <conditionalFormatting sqref="L42">
    <cfRule type="cellIs" dxfId="8867" priority="205" operator="greaterThan">
      <formula>1</formula>
    </cfRule>
    <cfRule type="cellIs" dxfId="8866" priority="206" operator="greaterThan">
      <formula>0.89</formula>
    </cfRule>
    <cfRule type="cellIs" dxfId="8865" priority="207" operator="greaterThan">
      <formula>0.69</formula>
    </cfRule>
    <cfRule type="cellIs" dxfId="8864" priority="208" operator="greaterThan">
      <formula>0.49</formula>
    </cfRule>
    <cfRule type="cellIs" dxfId="8863" priority="209" operator="greaterThan">
      <formula>0.29</formula>
    </cfRule>
    <cfRule type="cellIs" dxfId="8862" priority="210" operator="lessThan">
      <formula>0.29</formula>
    </cfRule>
  </conditionalFormatting>
  <conditionalFormatting sqref="M42">
    <cfRule type="cellIs" dxfId="8861" priority="199" operator="greaterThan">
      <formula>1</formula>
    </cfRule>
    <cfRule type="cellIs" dxfId="8860" priority="200" operator="greaterThan">
      <formula>0.89</formula>
    </cfRule>
    <cfRule type="cellIs" dxfId="8859" priority="201" operator="greaterThan">
      <formula>0.69</formula>
    </cfRule>
    <cfRule type="cellIs" dxfId="8858" priority="202" operator="greaterThan">
      <formula>0.49</formula>
    </cfRule>
    <cfRule type="cellIs" dxfId="8857" priority="203" operator="greaterThan">
      <formula>0.29</formula>
    </cfRule>
    <cfRule type="cellIs" dxfId="8856" priority="204" operator="lessThan">
      <formula>0.29</formula>
    </cfRule>
  </conditionalFormatting>
  <conditionalFormatting sqref="Q42">
    <cfRule type="cellIs" dxfId="8855" priority="193" operator="greaterThan">
      <formula>1</formula>
    </cfRule>
    <cfRule type="cellIs" dxfId="8854" priority="194" operator="greaterThan">
      <formula>0.89</formula>
    </cfRule>
    <cfRule type="cellIs" dxfId="8853" priority="195" operator="greaterThan">
      <formula>0.69</formula>
    </cfRule>
    <cfRule type="cellIs" dxfId="8852" priority="196" operator="greaterThan">
      <formula>0.49</formula>
    </cfRule>
    <cfRule type="cellIs" dxfId="8851" priority="197" operator="greaterThan">
      <formula>0.29</formula>
    </cfRule>
    <cfRule type="cellIs" dxfId="8850" priority="198" operator="lessThan">
      <formula>0.29</formula>
    </cfRule>
  </conditionalFormatting>
  <conditionalFormatting sqref="U42">
    <cfRule type="cellIs" dxfId="8849" priority="187" operator="greaterThan">
      <formula>1</formula>
    </cfRule>
    <cfRule type="cellIs" dxfId="8848" priority="188" operator="greaterThan">
      <formula>0.89</formula>
    </cfRule>
    <cfRule type="cellIs" dxfId="8847" priority="189" operator="greaterThan">
      <formula>0.69</formula>
    </cfRule>
    <cfRule type="cellIs" dxfId="8846" priority="190" operator="greaterThan">
      <formula>0.49</formula>
    </cfRule>
    <cfRule type="cellIs" dxfId="8845" priority="191" operator="greaterThan">
      <formula>0.29</formula>
    </cfRule>
    <cfRule type="cellIs" dxfId="8844" priority="192" operator="lessThan">
      <formula>0.29</formula>
    </cfRule>
  </conditionalFormatting>
  <conditionalFormatting sqref="V57">
    <cfRule type="cellIs" dxfId="8843" priority="1" operator="greaterThan">
      <formula>1</formula>
    </cfRule>
    <cfRule type="cellIs" dxfId="8842" priority="2" operator="greaterThan">
      <formula>0.89</formula>
    </cfRule>
    <cfRule type="cellIs" dxfId="8841" priority="3" operator="greaterThan">
      <formula>0.69</formula>
    </cfRule>
    <cfRule type="cellIs" dxfId="8840" priority="4" operator="greaterThan">
      <formula>0.49</formula>
    </cfRule>
    <cfRule type="cellIs" dxfId="8839" priority="5" operator="greaterThan">
      <formula>0.29</formula>
    </cfRule>
    <cfRule type="cellIs" dxfId="8838" priority="6" operator="lessThan">
      <formula>0.29</formula>
    </cfRule>
  </conditionalFormatting>
  <conditionalFormatting sqref="V48">
    <cfRule type="cellIs" dxfId="8837" priority="109" operator="greaterThan">
      <formula>1</formula>
    </cfRule>
    <cfRule type="cellIs" dxfId="8836" priority="110" operator="greaterThan">
      <formula>0.89</formula>
    </cfRule>
    <cfRule type="cellIs" dxfId="8835" priority="111" operator="greaterThan">
      <formula>0.69</formula>
    </cfRule>
    <cfRule type="cellIs" dxfId="8834" priority="112" operator="greaterThan">
      <formula>0.49</formula>
    </cfRule>
    <cfRule type="cellIs" dxfId="8833" priority="113" operator="greaterThan">
      <formula>0.29</formula>
    </cfRule>
    <cfRule type="cellIs" dxfId="8832" priority="114" operator="lessThan">
      <formula>0.29</formula>
    </cfRule>
  </conditionalFormatting>
  <conditionalFormatting sqref="H48">
    <cfRule type="cellIs" dxfId="8831" priority="139" operator="greaterThan">
      <formula>1</formula>
    </cfRule>
    <cfRule type="cellIs" dxfId="8830" priority="140" operator="greaterThan">
      <formula>0.89</formula>
    </cfRule>
    <cfRule type="cellIs" dxfId="8829" priority="141" operator="greaterThan">
      <formula>0.69</formula>
    </cfRule>
    <cfRule type="cellIs" dxfId="8828" priority="142" operator="greaterThan">
      <formula>0.49</formula>
    </cfRule>
    <cfRule type="cellIs" dxfId="8827" priority="143" operator="greaterThan">
      <formula>0.29</formula>
    </cfRule>
    <cfRule type="cellIs" dxfId="8826" priority="144" operator="lessThan">
      <formula>0.29</formula>
    </cfRule>
  </conditionalFormatting>
  <conditionalFormatting sqref="L48">
    <cfRule type="cellIs" dxfId="8825" priority="133" operator="greaterThan">
      <formula>1</formula>
    </cfRule>
    <cfRule type="cellIs" dxfId="8824" priority="134" operator="greaterThan">
      <formula>0.89</formula>
    </cfRule>
    <cfRule type="cellIs" dxfId="8823" priority="135" operator="greaterThan">
      <formula>0.69</formula>
    </cfRule>
    <cfRule type="cellIs" dxfId="8822" priority="136" operator="greaterThan">
      <formula>0.49</formula>
    </cfRule>
    <cfRule type="cellIs" dxfId="8821" priority="137" operator="greaterThan">
      <formula>0.29</formula>
    </cfRule>
    <cfRule type="cellIs" dxfId="8820" priority="138" operator="lessThan">
      <formula>0.29</formula>
    </cfRule>
  </conditionalFormatting>
  <conditionalFormatting sqref="M48">
    <cfRule type="cellIs" dxfId="8819" priority="127" operator="greaterThan">
      <formula>1</formula>
    </cfRule>
    <cfRule type="cellIs" dxfId="8818" priority="128" operator="greaterThan">
      <formula>0.89</formula>
    </cfRule>
    <cfRule type="cellIs" dxfId="8817" priority="129" operator="greaterThan">
      <formula>0.69</formula>
    </cfRule>
    <cfRule type="cellIs" dxfId="8816" priority="130" operator="greaterThan">
      <formula>0.49</formula>
    </cfRule>
    <cfRule type="cellIs" dxfId="8815" priority="131" operator="greaterThan">
      <formula>0.29</formula>
    </cfRule>
    <cfRule type="cellIs" dxfId="8814" priority="132" operator="lessThan">
      <formula>0.29</formula>
    </cfRule>
  </conditionalFormatting>
  <conditionalFormatting sqref="Q48">
    <cfRule type="cellIs" dxfId="8813" priority="121" operator="greaterThan">
      <formula>1</formula>
    </cfRule>
    <cfRule type="cellIs" dxfId="8812" priority="122" operator="greaterThan">
      <formula>0.89</formula>
    </cfRule>
    <cfRule type="cellIs" dxfId="8811" priority="123" operator="greaterThan">
      <formula>0.69</formula>
    </cfRule>
    <cfRule type="cellIs" dxfId="8810" priority="124" operator="greaterThan">
      <formula>0.49</formula>
    </cfRule>
    <cfRule type="cellIs" dxfId="8809" priority="125" operator="greaterThan">
      <formula>0.29</formula>
    </cfRule>
    <cfRule type="cellIs" dxfId="8808" priority="126" operator="lessThan">
      <formula>0.29</formula>
    </cfRule>
  </conditionalFormatting>
  <conditionalFormatting sqref="U48">
    <cfRule type="cellIs" dxfId="8807" priority="115" operator="greaterThan">
      <formula>1</formula>
    </cfRule>
    <cfRule type="cellIs" dxfId="8806" priority="116" operator="greaterThan">
      <formula>0.89</formula>
    </cfRule>
    <cfRule type="cellIs" dxfId="8805" priority="117" operator="greaterThan">
      <formula>0.69</formula>
    </cfRule>
    <cfRule type="cellIs" dxfId="8804" priority="118" operator="greaterThan">
      <formula>0.49</formula>
    </cfRule>
    <cfRule type="cellIs" dxfId="8803" priority="119" operator="greaterThan">
      <formula>0.29</formula>
    </cfRule>
    <cfRule type="cellIs" dxfId="8802" priority="120" operator="lessThan">
      <formula>0.29</formula>
    </cfRule>
  </conditionalFormatting>
  <conditionalFormatting sqref="V51">
    <cfRule type="cellIs" dxfId="8801" priority="73" operator="greaterThan">
      <formula>1</formula>
    </cfRule>
    <cfRule type="cellIs" dxfId="8800" priority="74" operator="greaterThan">
      <formula>0.89</formula>
    </cfRule>
    <cfRule type="cellIs" dxfId="8799" priority="75" operator="greaterThan">
      <formula>0.69</formula>
    </cfRule>
    <cfRule type="cellIs" dxfId="8798" priority="76" operator="greaterThan">
      <formula>0.49</formula>
    </cfRule>
    <cfRule type="cellIs" dxfId="8797" priority="77" operator="greaterThan">
      <formula>0.29</formula>
    </cfRule>
    <cfRule type="cellIs" dxfId="8796" priority="78" operator="lessThan">
      <formula>0.29</formula>
    </cfRule>
  </conditionalFormatting>
  <conditionalFormatting sqref="H51">
    <cfRule type="cellIs" dxfId="8795" priority="103" operator="greaterThan">
      <formula>1</formula>
    </cfRule>
    <cfRule type="cellIs" dxfId="8794" priority="104" operator="greaterThan">
      <formula>0.89</formula>
    </cfRule>
    <cfRule type="cellIs" dxfId="8793" priority="105" operator="greaterThan">
      <formula>0.69</formula>
    </cfRule>
    <cfRule type="cellIs" dxfId="8792" priority="106" operator="greaterThan">
      <formula>0.49</formula>
    </cfRule>
    <cfRule type="cellIs" dxfId="8791" priority="107" operator="greaterThan">
      <formula>0.29</formula>
    </cfRule>
    <cfRule type="cellIs" dxfId="8790" priority="108" operator="lessThan">
      <formula>0.29</formula>
    </cfRule>
  </conditionalFormatting>
  <conditionalFormatting sqref="L51">
    <cfRule type="cellIs" dxfId="8789" priority="97" operator="greaterThan">
      <formula>1</formula>
    </cfRule>
    <cfRule type="cellIs" dxfId="8788" priority="98" operator="greaterThan">
      <formula>0.89</formula>
    </cfRule>
    <cfRule type="cellIs" dxfId="8787" priority="99" operator="greaterThan">
      <formula>0.69</formula>
    </cfRule>
    <cfRule type="cellIs" dxfId="8786" priority="100" operator="greaterThan">
      <formula>0.49</formula>
    </cfRule>
    <cfRule type="cellIs" dxfId="8785" priority="101" operator="greaterThan">
      <formula>0.29</formula>
    </cfRule>
    <cfRule type="cellIs" dxfId="8784" priority="102" operator="lessThan">
      <formula>0.29</formula>
    </cfRule>
  </conditionalFormatting>
  <conditionalFormatting sqref="M51">
    <cfRule type="cellIs" dxfId="8783" priority="91" operator="greaterThan">
      <formula>1</formula>
    </cfRule>
    <cfRule type="cellIs" dxfId="8782" priority="92" operator="greaterThan">
      <formula>0.89</formula>
    </cfRule>
    <cfRule type="cellIs" dxfId="8781" priority="93" operator="greaterThan">
      <formula>0.69</formula>
    </cfRule>
    <cfRule type="cellIs" dxfId="8780" priority="94" operator="greaterThan">
      <formula>0.49</formula>
    </cfRule>
    <cfRule type="cellIs" dxfId="8779" priority="95" operator="greaterThan">
      <formula>0.29</formula>
    </cfRule>
    <cfRule type="cellIs" dxfId="8778" priority="96" operator="lessThan">
      <formula>0.29</formula>
    </cfRule>
  </conditionalFormatting>
  <conditionalFormatting sqref="Q51">
    <cfRule type="cellIs" dxfId="8777" priority="85" operator="greaterThan">
      <formula>1</formula>
    </cfRule>
    <cfRule type="cellIs" dxfId="8776" priority="86" operator="greaterThan">
      <formula>0.89</formula>
    </cfRule>
    <cfRule type="cellIs" dxfId="8775" priority="87" operator="greaterThan">
      <formula>0.69</formula>
    </cfRule>
    <cfRule type="cellIs" dxfId="8774" priority="88" operator="greaterThan">
      <formula>0.49</formula>
    </cfRule>
    <cfRule type="cellIs" dxfId="8773" priority="89" operator="greaterThan">
      <formula>0.29</formula>
    </cfRule>
    <cfRule type="cellIs" dxfId="8772" priority="90" operator="lessThan">
      <formula>0.29</formula>
    </cfRule>
  </conditionalFormatting>
  <conditionalFormatting sqref="U51">
    <cfRule type="cellIs" dxfId="8771" priority="79" operator="greaterThan">
      <formula>1</formula>
    </cfRule>
    <cfRule type="cellIs" dxfId="8770" priority="80" operator="greaterThan">
      <formula>0.89</formula>
    </cfRule>
    <cfRule type="cellIs" dxfId="8769" priority="81" operator="greaterThan">
      <formula>0.69</formula>
    </cfRule>
    <cfRule type="cellIs" dxfId="8768" priority="82" operator="greaterThan">
      <formula>0.49</formula>
    </cfRule>
    <cfRule type="cellIs" dxfId="8767" priority="83" operator="greaterThan">
      <formula>0.29</formula>
    </cfRule>
    <cfRule type="cellIs" dxfId="8766" priority="84" operator="lessThan">
      <formula>0.29</formula>
    </cfRule>
  </conditionalFormatting>
  <conditionalFormatting sqref="V54">
    <cfRule type="cellIs" dxfId="8765" priority="37" operator="greaterThan">
      <formula>1</formula>
    </cfRule>
    <cfRule type="cellIs" dxfId="8764" priority="38" operator="greaterThan">
      <formula>0.89</formula>
    </cfRule>
    <cfRule type="cellIs" dxfId="8763" priority="39" operator="greaterThan">
      <formula>0.69</formula>
    </cfRule>
    <cfRule type="cellIs" dxfId="8762" priority="40" operator="greaterThan">
      <formula>0.49</formula>
    </cfRule>
    <cfRule type="cellIs" dxfId="8761" priority="41" operator="greaterThan">
      <formula>0.29</formula>
    </cfRule>
    <cfRule type="cellIs" dxfId="8760" priority="42" operator="lessThan">
      <formula>0.29</formula>
    </cfRule>
  </conditionalFormatting>
  <conditionalFormatting sqref="H54">
    <cfRule type="cellIs" dxfId="8759" priority="67" operator="greaterThan">
      <formula>1</formula>
    </cfRule>
    <cfRule type="cellIs" dxfId="8758" priority="68" operator="greaterThan">
      <formula>0.89</formula>
    </cfRule>
    <cfRule type="cellIs" dxfId="8757" priority="69" operator="greaterThan">
      <formula>0.69</formula>
    </cfRule>
    <cfRule type="cellIs" dxfId="8756" priority="70" operator="greaterThan">
      <formula>0.49</formula>
    </cfRule>
    <cfRule type="cellIs" dxfId="8755" priority="71" operator="greaterThan">
      <formula>0.29</formula>
    </cfRule>
    <cfRule type="cellIs" dxfId="8754" priority="72" operator="lessThan">
      <formula>0.29</formula>
    </cfRule>
  </conditionalFormatting>
  <conditionalFormatting sqref="L54">
    <cfRule type="cellIs" dxfId="8753" priority="61" operator="greaterThan">
      <formula>1</formula>
    </cfRule>
    <cfRule type="cellIs" dxfId="8752" priority="62" operator="greaterThan">
      <formula>0.89</formula>
    </cfRule>
    <cfRule type="cellIs" dxfId="8751" priority="63" operator="greaterThan">
      <formula>0.69</formula>
    </cfRule>
    <cfRule type="cellIs" dxfId="8750" priority="64" operator="greaterThan">
      <formula>0.49</formula>
    </cfRule>
    <cfRule type="cellIs" dxfId="8749" priority="65" operator="greaterThan">
      <formula>0.29</formula>
    </cfRule>
    <cfRule type="cellIs" dxfId="8748" priority="66" operator="lessThan">
      <formula>0.29</formula>
    </cfRule>
  </conditionalFormatting>
  <conditionalFormatting sqref="M54">
    <cfRule type="cellIs" dxfId="8747" priority="55" operator="greaterThan">
      <formula>1</formula>
    </cfRule>
    <cfRule type="cellIs" dxfId="8746" priority="56" operator="greaterThan">
      <formula>0.89</formula>
    </cfRule>
    <cfRule type="cellIs" dxfId="8745" priority="57" operator="greaterThan">
      <formula>0.69</formula>
    </cfRule>
    <cfRule type="cellIs" dxfId="8744" priority="58" operator="greaterThan">
      <formula>0.49</formula>
    </cfRule>
    <cfRule type="cellIs" dxfId="8743" priority="59" operator="greaterThan">
      <formula>0.29</formula>
    </cfRule>
    <cfRule type="cellIs" dxfId="8742" priority="60" operator="lessThan">
      <formula>0.29</formula>
    </cfRule>
  </conditionalFormatting>
  <conditionalFormatting sqref="Q54">
    <cfRule type="cellIs" dxfId="8741" priority="49" operator="greaterThan">
      <formula>1</formula>
    </cfRule>
    <cfRule type="cellIs" dxfId="8740" priority="50" operator="greaterThan">
      <formula>0.89</formula>
    </cfRule>
    <cfRule type="cellIs" dxfId="8739" priority="51" operator="greaterThan">
      <formula>0.69</formula>
    </cfRule>
    <cfRule type="cellIs" dxfId="8738" priority="52" operator="greaterThan">
      <formula>0.49</formula>
    </cfRule>
    <cfRule type="cellIs" dxfId="8737" priority="53" operator="greaterThan">
      <formula>0.29</formula>
    </cfRule>
    <cfRule type="cellIs" dxfId="8736" priority="54" operator="lessThan">
      <formula>0.29</formula>
    </cfRule>
  </conditionalFormatting>
  <conditionalFormatting sqref="U54">
    <cfRule type="cellIs" dxfId="8735" priority="43" operator="greaterThan">
      <formula>1</formula>
    </cfRule>
    <cfRule type="cellIs" dxfId="8734" priority="44" operator="greaterThan">
      <formula>0.89</formula>
    </cfRule>
    <cfRule type="cellIs" dxfId="8733" priority="45" operator="greaterThan">
      <formula>0.69</formula>
    </cfRule>
    <cfRule type="cellIs" dxfId="8732" priority="46" operator="greaterThan">
      <formula>0.49</formula>
    </cfRule>
    <cfRule type="cellIs" dxfId="8731" priority="47" operator="greaterThan">
      <formula>0.29</formula>
    </cfRule>
    <cfRule type="cellIs" dxfId="8730" priority="48" operator="lessThan">
      <formula>0.29</formula>
    </cfRule>
  </conditionalFormatting>
  <conditionalFormatting sqref="H57">
    <cfRule type="cellIs" dxfId="8729" priority="31" operator="greaterThan">
      <formula>1</formula>
    </cfRule>
    <cfRule type="cellIs" dxfId="8728" priority="32" operator="greaterThan">
      <formula>0.89</formula>
    </cfRule>
    <cfRule type="cellIs" dxfId="8727" priority="33" operator="greaterThan">
      <formula>0.69</formula>
    </cfRule>
    <cfRule type="cellIs" dxfId="8726" priority="34" operator="greaterThan">
      <formula>0.49</formula>
    </cfRule>
    <cfRule type="cellIs" dxfId="8725" priority="35" operator="greaterThan">
      <formula>0.29</formula>
    </cfRule>
    <cfRule type="cellIs" dxfId="8724" priority="36" operator="lessThan">
      <formula>0.29</formula>
    </cfRule>
  </conditionalFormatting>
  <conditionalFormatting sqref="L57">
    <cfRule type="cellIs" dxfId="8723" priority="25" operator="greaterThan">
      <formula>1</formula>
    </cfRule>
    <cfRule type="cellIs" dxfId="8722" priority="26" operator="greaterThan">
      <formula>0.89</formula>
    </cfRule>
    <cfRule type="cellIs" dxfId="8721" priority="27" operator="greaterThan">
      <formula>0.69</formula>
    </cfRule>
    <cfRule type="cellIs" dxfId="8720" priority="28" operator="greaterThan">
      <formula>0.49</formula>
    </cfRule>
    <cfRule type="cellIs" dxfId="8719" priority="29" operator="greaterThan">
      <formula>0.29</formula>
    </cfRule>
    <cfRule type="cellIs" dxfId="8718" priority="30" operator="lessThan">
      <formula>0.29</formula>
    </cfRule>
  </conditionalFormatting>
  <conditionalFormatting sqref="M57">
    <cfRule type="cellIs" dxfId="8717" priority="19" operator="greaterThan">
      <formula>1</formula>
    </cfRule>
    <cfRule type="cellIs" dxfId="8716" priority="20" operator="greaterThan">
      <formula>0.89</formula>
    </cfRule>
    <cfRule type="cellIs" dxfId="8715" priority="21" operator="greaterThan">
      <formula>0.69</formula>
    </cfRule>
    <cfRule type="cellIs" dxfId="8714" priority="22" operator="greaterThan">
      <formula>0.49</formula>
    </cfRule>
    <cfRule type="cellIs" dxfId="8713" priority="23" operator="greaterThan">
      <formula>0.29</formula>
    </cfRule>
    <cfRule type="cellIs" dxfId="8712" priority="24" operator="lessThan">
      <formula>0.29</formula>
    </cfRule>
  </conditionalFormatting>
  <conditionalFormatting sqref="Q57">
    <cfRule type="cellIs" dxfId="8711" priority="13" operator="greaterThan">
      <formula>1</formula>
    </cfRule>
    <cfRule type="cellIs" dxfId="8710" priority="14" operator="greaterThan">
      <formula>0.89</formula>
    </cfRule>
    <cfRule type="cellIs" dxfId="8709" priority="15" operator="greaterThan">
      <formula>0.69</formula>
    </cfRule>
    <cfRule type="cellIs" dxfId="8708" priority="16" operator="greaterThan">
      <formula>0.49</formula>
    </cfRule>
    <cfRule type="cellIs" dxfId="8707" priority="17" operator="greaterThan">
      <formula>0.29</formula>
    </cfRule>
    <cfRule type="cellIs" dxfId="8706" priority="18" operator="lessThan">
      <formula>0.29</formula>
    </cfRule>
  </conditionalFormatting>
  <conditionalFormatting sqref="U57">
    <cfRule type="cellIs" dxfId="8705" priority="7" operator="greaterThan">
      <formula>1</formula>
    </cfRule>
    <cfRule type="cellIs" dxfId="8704" priority="8" operator="greaterThan">
      <formula>0.89</formula>
    </cfRule>
    <cfRule type="cellIs" dxfId="8703" priority="9" operator="greaterThan">
      <formula>0.69</formula>
    </cfRule>
    <cfRule type="cellIs" dxfId="8702" priority="10" operator="greaterThan">
      <formula>0.49</formula>
    </cfRule>
    <cfRule type="cellIs" dxfId="8701" priority="11" operator="greaterThan">
      <formula>0.29</formula>
    </cfRule>
    <cfRule type="cellIs" dxfId="8700"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L5:L9 H5:I9">
      <formula1>0.0001</formula1>
      <formula2>100000000</formula2>
    </dataValidation>
    <dataValidation type="list" allowBlank="1" showInputMessage="1" showErrorMessage="1" sqref="J11:J12 J5:J9 J14:J16">
      <formula1>Frecuencia</formula1>
    </dataValidation>
    <dataValidation type="list" allowBlank="1" showInputMessage="1" showErrorMessage="1" sqref="F11:F12 F5:F9 F14:F16">
      <formula1>Tipo</formula1>
    </dataValidation>
    <dataValidation type="list" allowBlank="1" showInputMessage="1" showErrorMessage="1" sqref="E11:E12 E5:E9 E14:E16">
      <formula1>Dimension</formula1>
    </dataValidation>
  </dataValidation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34"/>
  <sheetViews>
    <sheetView topLeftCell="A27" zoomScale="60" zoomScaleNormal="60" zoomScalePageLayoutView="40" workbookViewId="0">
      <selection activeCell="N25" sqref="N25"/>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767</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98.25" customHeight="1">
      <c r="A5" s="8" t="s">
        <v>18</v>
      </c>
      <c r="B5" s="118" t="s">
        <v>768</v>
      </c>
      <c r="C5" s="10"/>
      <c r="D5" s="10"/>
      <c r="E5" s="10"/>
      <c r="F5" s="10"/>
      <c r="G5" s="10"/>
      <c r="H5" s="11"/>
      <c r="I5" s="12"/>
      <c r="J5" s="13"/>
      <c r="K5" s="10"/>
      <c r="L5" s="12"/>
      <c r="M5" s="10"/>
      <c r="N5" s="13"/>
      <c r="O5" s="14"/>
      <c r="P5" s="15"/>
      <c r="Q5" s="2"/>
      <c r="R5" s="3"/>
      <c r="S5" s="3"/>
      <c r="T5" s="3"/>
      <c r="U5" s="3"/>
      <c r="V5" s="3"/>
      <c r="W5" s="3"/>
    </row>
    <row r="6" spans="1:23" ht="102" customHeight="1" thickBot="1">
      <c r="A6" s="119" t="s">
        <v>20</v>
      </c>
      <c r="B6" s="120" t="s">
        <v>800</v>
      </c>
      <c r="C6" s="121"/>
      <c r="D6" s="121"/>
      <c r="E6" s="121"/>
      <c r="F6" s="121"/>
      <c r="G6" s="121"/>
      <c r="H6" s="122"/>
      <c r="I6" s="123"/>
      <c r="J6" s="124"/>
      <c r="K6" s="121"/>
      <c r="L6" s="123"/>
      <c r="M6" s="121"/>
      <c r="N6" s="124"/>
      <c r="O6" s="125"/>
      <c r="P6" s="126"/>
      <c r="Q6" s="2"/>
      <c r="R6" s="3"/>
      <c r="S6" s="3"/>
      <c r="T6" s="3"/>
      <c r="U6" s="3"/>
      <c r="V6" s="3"/>
      <c r="W6" s="3"/>
    </row>
    <row r="7" spans="1:23" ht="57.75" customHeight="1">
      <c r="A7" s="8" t="s">
        <v>22</v>
      </c>
      <c r="B7" s="194" t="s">
        <v>769</v>
      </c>
      <c r="C7" s="61"/>
      <c r="D7" s="10"/>
      <c r="E7" s="10"/>
      <c r="F7" s="10"/>
      <c r="G7" s="10"/>
      <c r="H7" s="11"/>
      <c r="I7" s="12"/>
      <c r="J7" s="13"/>
      <c r="K7" s="10"/>
      <c r="L7" s="128"/>
      <c r="M7" s="14"/>
      <c r="N7" s="13"/>
      <c r="O7" s="14"/>
      <c r="P7" s="15"/>
      <c r="Q7" s="2"/>
      <c r="R7" s="3"/>
      <c r="S7" s="3"/>
      <c r="T7" s="3"/>
      <c r="U7" s="3"/>
      <c r="V7" s="3"/>
      <c r="W7" s="3"/>
    </row>
    <row r="8" spans="1:23" ht="112.5" customHeight="1">
      <c r="A8" s="33" t="s">
        <v>24</v>
      </c>
      <c r="B8" s="366" t="s">
        <v>770</v>
      </c>
      <c r="C8" s="26" t="s">
        <v>771</v>
      </c>
      <c r="D8" s="35" t="s">
        <v>772</v>
      </c>
      <c r="E8" s="35" t="s">
        <v>134</v>
      </c>
      <c r="F8" s="35" t="s">
        <v>29</v>
      </c>
      <c r="G8" s="35" t="s">
        <v>773</v>
      </c>
      <c r="H8" s="42">
        <v>40000</v>
      </c>
      <c r="I8" s="42">
        <v>80000</v>
      </c>
      <c r="J8" s="35" t="s">
        <v>364</v>
      </c>
      <c r="K8" s="35" t="s">
        <v>137</v>
      </c>
      <c r="L8" s="37">
        <v>0.5</v>
      </c>
      <c r="M8" s="35" t="s">
        <v>774</v>
      </c>
      <c r="N8" s="35" t="s">
        <v>775</v>
      </c>
      <c r="O8" s="43">
        <v>0</v>
      </c>
      <c r="P8" s="40" t="s">
        <v>140</v>
      </c>
      <c r="Q8" s="2"/>
      <c r="R8" s="3"/>
      <c r="S8" s="3"/>
      <c r="T8" s="3"/>
      <c r="U8" s="3"/>
      <c r="V8" s="3"/>
      <c r="W8" s="3"/>
    </row>
    <row r="9" spans="1:23" ht="106.5" customHeight="1" thickBot="1">
      <c r="A9" s="16" t="s">
        <v>36</v>
      </c>
      <c r="B9" s="367" t="s">
        <v>776</v>
      </c>
      <c r="C9" s="18" t="s">
        <v>777</v>
      </c>
      <c r="D9" s="18" t="s">
        <v>778</v>
      </c>
      <c r="E9" s="18" t="s">
        <v>134</v>
      </c>
      <c r="F9" s="18" t="s">
        <v>29</v>
      </c>
      <c r="G9" s="18" t="s">
        <v>779</v>
      </c>
      <c r="H9" s="19">
        <v>40000</v>
      </c>
      <c r="I9" s="19">
        <v>40000</v>
      </c>
      <c r="J9" s="18" t="s">
        <v>1019</v>
      </c>
      <c r="K9" s="18" t="s">
        <v>137</v>
      </c>
      <c r="L9" s="190">
        <v>1</v>
      </c>
      <c r="M9" s="18" t="s">
        <v>876</v>
      </c>
      <c r="N9" s="35" t="s">
        <v>780</v>
      </c>
      <c r="O9" s="55">
        <v>0</v>
      </c>
      <c r="P9" s="189" t="s">
        <v>140</v>
      </c>
      <c r="Q9" s="2"/>
      <c r="R9" s="3"/>
      <c r="S9" s="3"/>
      <c r="T9" s="3"/>
      <c r="U9" s="3"/>
      <c r="V9" s="3"/>
      <c r="W9" s="3"/>
    </row>
    <row r="10" spans="1:23" ht="86.25" customHeight="1">
      <c r="A10" s="8" t="s">
        <v>53</v>
      </c>
      <c r="B10" s="130" t="s">
        <v>781</v>
      </c>
      <c r="C10" s="14"/>
      <c r="D10" s="14"/>
      <c r="E10" s="14"/>
      <c r="F10" s="14"/>
      <c r="G10" s="14"/>
      <c r="H10" s="58"/>
      <c r="I10" s="14"/>
      <c r="J10" s="59"/>
      <c r="K10" s="14"/>
      <c r="L10" s="60"/>
      <c r="M10" s="59"/>
      <c r="N10" s="61"/>
      <c r="O10" s="131"/>
      <c r="P10" s="132"/>
      <c r="Q10" s="2"/>
      <c r="R10" s="3"/>
      <c r="S10" s="3"/>
      <c r="T10" s="3"/>
      <c r="U10" s="3"/>
      <c r="V10" s="3"/>
      <c r="W10" s="3"/>
    </row>
    <row r="11" spans="1:23" ht="131.25" customHeight="1" thickBot="1">
      <c r="A11" s="16" t="s">
        <v>55</v>
      </c>
      <c r="B11" s="182" t="s">
        <v>877</v>
      </c>
      <c r="C11" s="18" t="s">
        <v>782</v>
      </c>
      <c r="D11" s="55" t="s">
        <v>878</v>
      </c>
      <c r="E11" s="18" t="s">
        <v>134</v>
      </c>
      <c r="F11" s="18" t="s">
        <v>29</v>
      </c>
      <c r="G11" s="18" t="s">
        <v>783</v>
      </c>
      <c r="H11" s="75">
        <v>24</v>
      </c>
      <c r="I11" s="22">
        <v>24</v>
      </c>
      <c r="J11" s="18" t="s">
        <v>136</v>
      </c>
      <c r="K11" s="18" t="s">
        <v>137</v>
      </c>
      <c r="L11" s="76">
        <v>1</v>
      </c>
      <c r="M11" s="18" t="s">
        <v>784</v>
      </c>
      <c r="N11" s="55" t="s">
        <v>785</v>
      </c>
      <c r="O11" s="55">
        <v>0</v>
      </c>
      <c r="P11" s="189" t="s">
        <v>140</v>
      </c>
      <c r="Q11" s="2"/>
      <c r="R11" s="3"/>
      <c r="S11" s="3"/>
      <c r="T11" s="3"/>
      <c r="U11" s="3"/>
      <c r="V11" s="3"/>
      <c r="W11" s="3"/>
    </row>
    <row r="12" spans="1:23" ht="80.25" customHeight="1">
      <c r="A12" s="24" t="s">
        <v>786</v>
      </c>
      <c r="B12" s="173" t="s">
        <v>797</v>
      </c>
      <c r="C12" s="173"/>
      <c r="D12" s="31"/>
      <c r="E12" s="31"/>
      <c r="F12" s="31"/>
      <c r="G12" s="31"/>
      <c r="H12" s="187"/>
      <c r="I12" s="31"/>
      <c r="J12" s="185"/>
      <c r="K12" s="31"/>
      <c r="L12" s="186"/>
      <c r="M12" s="185"/>
      <c r="N12" s="184"/>
      <c r="O12" s="184"/>
      <c r="P12" s="274"/>
      <c r="Q12" s="2"/>
      <c r="R12" s="3"/>
      <c r="S12" s="3"/>
      <c r="T12" s="3"/>
      <c r="U12" s="3"/>
      <c r="V12" s="3"/>
      <c r="W12" s="3"/>
    </row>
    <row r="13" spans="1:23" ht="120" customHeight="1" thickBot="1">
      <c r="A13" s="16" t="s">
        <v>164</v>
      </c>
      <c r="B13" s="686" t="s">
        <v>2935</v>
      </c>
      <c r="C13" s="688" t="s">
        <v>2910</v>
      </c>
      <c r="D13" s="688" t="s">
        <v>879</v>
      </c>
      <c r="E13" s="688" t="s">
        <v>134</v>
      </c>
      <c r="F13" s="688" t="s">
        <v>29</v>
      </c>
      <c r="G13" s="688" t="s">
        <v>787</v>
      </c>
      <c r="H13" s="690">
        <v>2</v>
      </c>
      <c r="I13" s="689">
        <v>4</v>
      </c>
      <c r="J13" s="688" t="s">
        <v>136</v>
      </c>
      <c r="K13" s="688" t="s">
        <v>137</v>
      </c>
      <c r="L13" s="1195">
        <v>0.5</v>
      </c>
      <c r="M13" s="688" t="s">
        <v>788</v>
      </c>
      <c r="N13" s="687" t="s">
        <v>789</v>
      </c>
      <c r="O13" s="687">
        <v>0</v>
      </c>
      <c r="P13" s="692" t="s">
        <v>140</v>
      </c>
      <c r="Q13" s="2"/>
      <c r="R13" s="3"/>
      <c r="S13" s="3"/>
      <c r="T13" s="3"/>
      <c r="U13" s="3"/>
      <c r="V13" s="3"/>
      <c r="W13" s="3"/>
    </row>
    <row r="14" spans="1:23" ht="30" customHeight="1"/>
    <row r="15" spans="1:23" ht="30" customHeight="1" thickBot="1"/>
    <row r="16" spans="1:23" ht="22.5" customHeight="1" thickBot="1">
      <c r="A16" s="1535" t="s">
        <v>75</v>
      </c>
      <c r="B16" s="1536"/>
      <c r="C16" s="1536"/>
      <c r="D16" s="1537"/>
      <c r="E16" s="1527" t="s">
        <v>76</v>
      </c>
      <c r="F16" s="1524" t="s">
        <v>77</v>
      </c>
      <c r="G16" s="1527" t="s">
        <v>78</v>
      </c>
      <c r="H16" s="1524" t="s">
        <v>79</v>
      </c>
      <c r="I16" s="1527" t="s">
        <v>80</v>
      </c>
      <c r="J16" s="1524" t="s">
        <v>81</v>
      </c>
      <c r="K16" s="1527" t="s">
        <v>82</v>
      </c>
      <c r="L16" s="1524" t="s">
        <v>79</v>
      </c>
      <c r="M16" s="1527" t="s">
        <v>83</v>
      </c>
      <c r="N16" s="1524" t="s">
        <v>84</v>
      </c>
      <c r="O16" s="1527" t="s">
        <v>85</v>
      </c>
      <c r="P16" s="1524" t="s">
        <v>86</v>
      </c>
      <c r="Q16" s="1527" t="s">
        <v>79</v>
      </c>
      <c r="R16" s="1524" t="s">
        <v>87</v>
      </c>
      <c r="S16" s="1527" t="s">
        <v>88</v>
      </c>
      <c r="T16" s="1524" t="s">
        <v>89</v>
      </c>
      <c r="U16" s="1527" t="s">
        <v>79</v>
      </c>
      <c r="V16" s="1524" t="s">
        <v>90</v>
      </c>
    </row>
    <row r="17" spans="1:22" ht="30" customHeight="1" thickBot="1">
      <c r="A17" s="77" t="s">
        <v>91</v>
      </c>
      <c r="B17" s="78" t="s">
        <v>92</v>
      </c>
      <c r="C17" s="79" t="s">
        <v>93</v>
      </c>
      <c r="D17" s="80" t="s">
        <v>94</v>
      </c>
      <c r="E17" s="1528"/>
      <c r="F17" s="1525"/>
      <c r="G17" s="1528"/>
      <c r="H17" s="1525"/>
      <c r="I17" s="1528"/>
      <c r="J17" s="1525"/>
      <c r="K17" s="1528"/>
      <c r="L17" s="1525"/>
      <c r="M17" s="1528"/>
      <c r="N17" s="1525"/>
      <c r="O17" s="1528"/>
      <c r="P17" s="1525"/>
      <c r="Q17" s="1528"/>
      <c r="R17" s="1525"/>
      <c r="S17" s="1528"/>
      <c r="T17" s="1525"/>
      <c r="U17" s="1528"/>
      <c r="V17" s="1525"/>
    </row>
    <row r="18" spans="1:22" ht="30" customHeight="1" thickBot="1">
      <c r="A18" s="1538"/>
      <c r="B18" s="1540" t="s">
        <v>95</v>
      </c>
      <c r="C18" s="1541"/>
      <c r="D18" s="1542"/>
      <c r="E18" s="1528"/>
      <c r="F18" s="1525"/>
      <c r="G18" s="1528"/>
      <c r="H18" s="1525"/>
      <c r="I18" s="1528"/>
      <c r="J18" s="1525"/>
      <c r="K18" s="1528"/>
      <c r="L18" s="1525"/>
      <c r="M18" s="1528"/>
      <c r="N18" s="1525"/>
      <c r="O18" s="1528"/>
      <c r="P18" s="1525"/>
      <c r="Q18" s="1528"/>
      <c r="R18" s="1525"/>
      <c r="S18" s="1528"/>
      <c r="T18" s="1525"/>
      <c r="U18" s="1528"/>
      <c r="V18" s="1525"/>
    </row>
    <row r="19" spans="1:22" ht="12" customHeight="1" thickBot="1">
      <c r="A19" s="1539"/>
      <c r="B19" s="81"/>
      <c r="C19" s="81"/>
      <c r="D19" s="1543"/>
      <c r="E19" s="1529"/>
      <c r="F19" s="1526"/>
      <c r="G19" s="1529"/>
      <c r="H19" s="1526"/>
      <c r="I19" s="1529"/>
      <c r="J19" s="1526"/>
      <c r="K19" s="1529"/>
      <c r="L19" s="1526"/>
      <c r="M19" s="1529"/>
      <c r="N19" s="1526"/>
      <c r="O19" s="1529"/>
      <c r="P19" s="1526"/>
      <c r="Q19" s="1529"/>
      <c r="R19" s="1526"/>
      <c r="S19" s="1529"/>
      <c r="T19" s="1526"/>
      <c r="U19" s="1529"/>
      <c r="V19" s="1526"/>
    </row>
    <row r="20" spans="1:22" ht="45.75" customHeight="1" thickBot="1">
      <c r="A20" s="82" t="s">
        <v>96</v>
      </c>
      <c r="B20" s="330" t="s">
        <v>97</v>
      </c>
      <c r="C20" s="82" t="s">
        <v>98</v>
      </c>
      <c r="D20" s="84" t="s">
        <v>99</v>
      </c>
      <c r="E20" s="1513" t="s">
        <v>100</v>
      </c>
      <c r="F20" s="1513"/>
      <c r="G20" s="1514"/>
      <c r="H20" s="85">
        <f>H21/H22</f>
        <v>0</v>
      </c>
      <c r="I20" s="1512" t="s">
        <v>100</v>
      </c>
      <c r="J20" s="1513"/>
      <c r="K20" s="1514"/>
      <c r="L20" s="85" t="e">
        <f>L21/L22</f>
        <v>#DIV/0!</v>
      </c>
      <c r="M20" s="86">
        <f>M21/M22</f>
        <v>0</v>
      </c>
      <c r="N20" s="1512" t="s">
        <v>100</v>
      </c>
      <c r="O20" s="1513"/>
      <c r="P20" s="1514"/>
      <c r="Q20" s="85" t="e">
        <f>Q21/Q22</f>
        <v>#DIV/0!</v>
      </c>
      <c r="R20" s="1512" t="s">
        <v>100</v>
      </c>
      <c r="S20" s="1513"/>
      <c r="T20" s="1514"/>
      <c r="U20" s="85" t="e">
        <f>U21/U22</f>
        <v>#DIV/0!</v>
      </c>
      <c r="V20" s="86">
        <f>V21/V22</f>
        <v>0</v>
      </c>
    </row>
    <row r="21" spans="1:22" ht="30" customHeight="1">
      <c r="A21" s="1515" t="s">
        <v>769</v>
      </c>
      <c r="B21" s="1688" t="s">
        <v>770</v>
      </c>
      <c r="C21" s="1520" t="s">
        <v>771</v>
      </c>
      <c r="D21" s="158" t="s">
        <v>790</v>
      </c>
      <c r="E21" s="348"/>
      <c r="F21" s="349"/>
      <c r="G21" s="1211">
        <v>0</v>
      </c>
      <c r="H21" s="108">
        <f>SUM(E21:G21)</f>
        <v>0</v>
      </c>
      <c r="I21" s="348"/>
      <c r="J21" s="349"/>
      <c r="K21" s="350"/>
      <c r="L21" s="108">
        <f>SUM(I21:K21)</f>
        <v>0</v>
      </c>
      <c r="M21" s="109">
        <f>+H21+L21</f>
        <v>0</v>
      </c>
      <c r="N21" s="348"/>
      <c r="O21" s="349"/>
      <c r="P21" s="350"/>
      <c r="Q21" s="108">
        <f>SUM(N21:P21)</f>
        <v>0</v>
      </c>
      <c r="R21" s="105"/>
      <c r="S21" s="106"/>
      <c r="T21" s="107"/>
      <c r="U21" s="108">
        <f>SUM(R21:T21)</f>
        <v>0</v>
      </c>
      <c r="V21" s="109">
        <f>+H21+L21+Q21+U21</f>
        <v>0</v>
      </c>
    </row>
    <row r="22" spans="1:22" ht="34.5" customHeight="1" thickBot="1">
      <c r="A22" s="1516"/>
      <c r="B22" s="1689"/>
      <c r="C22" s="1521"/>
      <c r="D22" s="168" t="s">
        <v>791</v>
      </c>
      <c r="E22" s="356"/>
      <c r="F22" s="357"/>
      <c r="G22" s="358">
        <v>80000</v>
      </c>
      <c r="H22" s="112">
        <f>SUM(E22:G22)</f>
        <v>80000</v>
      </c>
      <c r="I22" s="356"/>
      <c r="J22" s="357"/>
      <c r="K22" s="358"/>
      <c r="L22" s="112">
        <f>SUM(I22:K22)</f>
        <v>0</v>
      </c>
      <c r="M22" s="113">
        <f>+H22+L22</f>
        <v>80000</v>
      </c>
      <c r="N22" s="356"/>
      <c r="O22" s="357"/>
      <c r="P22" s="358"/>
      <c r="Q22" s="112">
        <f>SUM(N22:P22)</f>
        <v>0</v>
      </c>
      <c r="R22" s="167"/>
      <c r="S22" s="166"/>
      <c r="T22" s="165"/>
      <c r="U22" s="112">
        <f>SUM(R22:T22)</f>
        <v>0</v>
      </c>
      <c r="V22" s="113">
        <f>+H22+L22+Q22+U22</f>
        <v>80000</v>
      </c>
    </row>
    <row r="23" spans="1:22" ht="42.75" customHeight="1" thickBot="1">
      <c r="A23" s="1516"/>
      <c r="B23" s="331" t="s">
        <v>103</v>
      </c>
      <c r="C23" s="82" t="s">
        <v>98</v>
      </c>
      <c r="D23" s="101" t="s">
        <v>104</v>
      </c>
      <c r="E23" s="1502" t="s">
        <v>100</v>
      </c>
      <c r="F23" s="1502"/>
      <c r="G23" s="1503"/>
      <c r="H23" s="102" t="e">
        <f>H24/H25</f>
        <v>#DIV/0!</v>
      </c>
      <c r="I23" s="1504" t="s">
        <v>100</v>
      </c>
      <c r="J23" s="1502"/>
      <c r="K23" s="1503"/>
      <c r="L23" s="102">
        <f>L24/L25</f>
        <v>0</v>
      </c>
      <c r="M23" s="103">
        <f>M24/M25</f>
        <v>0</v>
      </c>
      <c r="N23" s="1504" t="s">
        <v>100</v>
      </c>
      <c r="O23" s="1502"/>
      <c r="P23" s="1503"/>
      <c r="Q23" s="102">
        <f>Q24/Q25</f>
        <v>2.9125000000000002E-2</v>
      </c>
      <c r="R23" s="1487" t="s">
        <v>100</v>
      </c>
      <c r="S23" s="1488"/>
      <c r="T23" s="1489"/>
      <c r="U23" s="102" t="e">
        <f>U24/U25</f>
        <v>#DIV/0!</v>
      </c>
      <c r="V23" s="103">
        <f>V24/V25</f>
        <v>1.7475000000000001E-2</v>
      </c>
    </row>
    <row r="24" spans="1:22" ht="53.25" customHeight="1">
      <c r="A24" s="1516"/>
      <c r="B24" s="1522" t="s">
        <v>776</v>
      </c>
      <c r="C24" s="1520" t="s">
        <v>777</v>
      </c>
      <c r="D24" s="158" t="s">
        <v>792</v>
      </c>
      <c r="E24" s="348"/>
      <c r="F24" s="349"/>
      <c r="G24" s="350"/>
      <c r="H24" s="108">
        <f>SUM(E24:G24)</f>
        <v>0</v>
      </c>
      <c r="I24" s="348"/>
      <c r="J24" s="349">
        <v>0</v>
      </c>
      <c r="K24" s="1211">
        <v>0</v>
      </c>
      <c r="L24" s="108">
        <f>SUM(I24:K24)</f>
        <v>0</v>
      </c>
      <c r="M24" s="109">
        <f>+H24+L24</f>
        <v>0</v>
      </c>
      <c r="N24" s="940">
        <v>699</v>
      </c>
      <c r="O24" s="941">
        <v>0</v>
      </c>
      <c r="P24" s="1211"/>
      <c r="Q24" s="108">
        <f>SUM(N24:P24)</f>
        <v>699</v>
      </c>
      <c r="R24" s="105"/>
      <c r="S24" s="106"/>
      <c r="T24" s="107"/>
      <c r="U24" s="108">
        <f>SUM(R24:T24)</f>
        <v>0</v>
      </c>
      <c r="V24" s="109">
        <f>+H24+L24+Q24+U24</f>
        <v>699</v>
      </c>
    </row>
    <row r="25" spans="1:22" ht="30" customHeight="1" thickBot="1">
      <c r="A25" s="1517"/>
      <c r="B25" s="1523"/>
      <c r="C25" s="1521"/>
      <c r="D25" s="168" t="s">
        <v>793</v>
      </c>
      <c r="E25" s="356"/>
      <c r="F25" s="357"/>
      <c r="G25" s="358"/>
      <c r="H25" s="112">
        <f>SUM(E25:G25)</f>
        <v>0</v>
      </c>
      <c r="I25" s="356"/>
      <c r="J25" s="357">
        <v>8000</v>
      </c>
      <c r="K25" s="358">
        <v>8000</v>
      </c>
      <c r="L25" s="112">
        <f>SUM(I25:K25)</f>
        <v>16000</v>
      </c>
      <c r="M25" s="113">
        <f>+H25+L25</f>
        <v>16000</v>
      </c>
      <c r="N25" s="356">
        <v>8000</v>
      </c>
      <c r="O25" s="357">
        <v>8000</v>
      </c>
      <c r="P25" s="358">
        <v>8000</v>
      </c>
      <c r="Q25" s="112">
        <f>SUM(N25:P25)</f>
        <v>24000</v>
      </c>
      <c r="R25" s="167"/>
      <c r="S25" s="166"/>
      <c r="T25" s="165"/>
      <c r="U25" s="112">
        <f>SUM(R25:T25)</f>
        <v>0</v>
      </c>
      <c r="V25" s="113">
        <f>+H25+L25+Q25+U25</f>
        <v>40000</v>
      </c>
    </row>
    <row r="26" spans="1:22" ht="42" customHeight="1" thickBot="1">
      <c r="A26" s="82" t="s">
        <v>794</v>
      </c>
      <c r="B26" s="330" t="s">
        <v>114</v>
      </c>
      <c r="C26" s="82" t="s">
        <v>98</v>
      </c>
      <c r="D26" s="101" t="s">
        <v>104</v>
      </c>
      <c r="E26" s="1502" t="s">
        <v>100</v>
      </c>
      <c r="F26" s="1502"/>
      <c r="G26" s="1503"/>
      <c r="H26" s="102">
        <f>H27/H28</f>
        <v>0.33333333333333331</v>
      </c>
      <c r="I26" s="1504" t="s">
        <v>100</v>
      </c>
      <c r="J26" s="1502"/>
      <c r="K26" s="1503"/>
      <c r="L26" s="102">
        <f>L27/L28</f>
        <v>0</v>
      </c>
      <c r="M26" s="103">
        <f>M27/M28</f>
        <v>0.16666666666666666</v>
      </c>
      <c r="N26" s="1504" t="s">
        <v>100</v>
      </c>
      <c r="O26" s="1502"/>
      <c r="P26" s="1503"/>
      <c r="Q26" s="102">
        <f>Q27/Q28</f>
        <v>0</v>
      </c>
      <c r="R26" s="1487" t="s">
        <v>100</v>
      </c>
      <c r="S26" s="1488"/>
      <c r="T26" s="1489"/>
      <c r="U26" s="102">
        <f>U27/U28</f>
        <v>0</v>
      </c>
      <c r="V26" s="103">
        <f>V27/V28</f>
        <v>8.3333333333333329E-2</v>
      </c>
    </row>
    <row r="27" spans="1:22" ht="45" customHeight="1">
      <c r="A27" s="1641" t="s">
        <v>781</v>
      </c>
      <c r="B27" s="1508" t="s">
        <v>877</v>
      </c>
      <c r="C27" s="1520" t="s">
        <v>782</v>
      </c>
      <c r="D27" s="365" t="s">
        <v>795</v>
      </c>
      <c r="E27" s="348">
        <v>0</v>
      </c>
      <c r="F27" s="349">
        <v>0</v>
      </c>
      <c r="G27" s="350">
        <v>2</v>
      </c>
      <c r="H27" s="108">
        <f>SUM(E27:G27)</f>
        <v>2</v>
      </c>
      <c r="I27" s="348">
        <v>0</v>
      </c>
      <c r="J27" s="349">
        <v>0</v>
      </c>
      <c r="K27" s="350">
        <v>0</v>
      </c>
      <c r="L27" s="108">
        <f>SUM(I27:K27)</f>
        <v>0</v>
      </c>
      <c r="M27" s="109">
        <f>+H27+L27</f>
        <v>2</v>
      </c>
      <c r="N27" s="348">
        <v>0</v>
      </c>
      <c r="O27" s="349">
        <v>0</v>
      </c>
      <c r="P27" s="350"/>
      <c r="Q27" s="108">
        <f>SUM(N27:P27)</f>
        <v>0</v>
      </c>
      <c r="R27" s="105"/>
      <c r="S27" s="106"/>
      <c r="T27" s="107"/>
      <c r="U27" s="108">
        <f>SUM(R27:T27)</f>
        <v>0</v>
      </c>
      <c r="V27" s="109">
        <f>+H27+L27+Q27+U27</f>
        <v>2</v>
      </c>
    </row>
    <row r="28" spans="1:22" ht="48.75" customHeight="1" thickBot="1">
      <c r="A28" s="1643"/>
      <c r="B28" s="1509"/>
      <c r="C28" s="1521"/>
      <c r="D28" s="168" t="s">
        <v>796</v>
      </c>
      <c r="E28" s="356">
        <v>2</v>
      </c>
      <c r="F28" s="357">
        <v>2</v>
      </c>
      <c r="G28" s="358">
        <v>2</v>
      </c>
      <c r="H28" s="112">
        <f>SUM(D28:G28)</f>
        <v>6</v>
      </c>
      <c r="I28" s="356">
        <v>2</v>
      </c>
      <c r="J28" s="357">
        <v>2</v>
      </c>
      <c r="K28" s="358">
        <v>2</v>
      </c>
      <c r="L28" s="112">
        <f>SUM(I28:K28)</f>
        <v>6</v>
      </c>
      <c r="M28" s="113">
        <f>+H28+L28</f>
        <v>12</v>
      </c>
      <c r="N28" s="356">
        <v>2</v>
      </c>
      <c r="O28" s="357">
        <v>2</v>
      </c>
      <c r="P28" s="358">
        <v>2</v>
      </c>
      <c r="Q28" s="112">
        <f>SUM(N28:P28)</f>
        <v>6</v>
      </c>
      <c r="R28" s="167">
        <v>2</v>
      </c>
      <c r="S28" s="166">
        <v>2</v>
      </c>
      <c r="T28" s="165">
        <v>2</v>
      </c>
      <c r="U28" s="112">
        <f>SUM(R28:T28)</f>
        <v>6</v>
      </c>
      <c r="V28" s="113">
        <f>+H28+L28+Q28+U28</f>
        <v>24</v>
      </c>
    </row>
    <row r="29" spans="1:22" ht="39.75" customHeight="1" thickBot="1">
      <c r="A29" s="82" t="s">
        <v>123</v>
      </c>
      <c r="B29" s="330" t="s">
        <v>219</v>
      </c>
      <c r="C29" s="82" t="s">
        <v>98</v>
      </c>
      <c r="D29" s="101" t="s">
        <v>104</v>
      </c>
      <c r="E29" s="1502" t="s">
        <v>100</v>
      </c>
      <c r="F29" s="1502"/>
      <c r="G29" s="1503"/>
      <c r="H29" s="102">
        <f>H30/H31</f>
        <v>0</v>
      </c>
      <c r="I29" s="1504" t="s">
        <v>100</v>
      </c>
      <c r="J29" s="1502"/>
      <c r="K29" s="1503"/>
      <c r="L29" s="102">
        <f>L30/L31</f>
        <v>1</v>
      </c>
      <c r="M29" s="103">
        <f>M30/M31</f>
        <v>0.5</v>
      </c>
      <c r="N29" s="1504" t="s">
        <v>100</v>
      </c>
      <c r="O29" s="1502"/>
      <c r="P29" s="1503"/>
      <c r="Q29" s="102">
        <f>Q30/Q31</f>
        <v>1</v>
      </c>
      <c r="R29" s="1487" t="s">
        <v>100</v>
      </c>
      <c r="S29" s="1488"/>
      <c r="T29" s="1489"/>
      <c r="U29" s="102">
        <f>U30/U31</f>
        <v>0</v>
      </c>
      <c r="V29" s="103">
        <f>V30/V31</f>
        <v>0.5</v>
      </c>
    </row>
    <row r="30" spans="1:22" ht="71.25" customHeight="1">
      <c r="A30" s="1616" t="s">
        <v>797</v>
      </c>
      <c r="B30" s="1598" t="s">
        <v>2935</v>
      </c>
      <c r="C30" s="1635" t="s">
        <v>2910</v>
      </c>
      <c r="D30" s="158" t="s">
        <v>798</v>
      </c>
      <c r="E30" s="348"/>
      <c r="F30" s="349">
        <v>0</v>
      </c>
      <c r="G30" s="350"/>
      <c r="H30" s="108">
        <f>SUM(E30:G30)</f>
        <v>0</v>
      </c>
      <c r="I30" s="348"/>
      <c r="J30" s="349">
        <v>1</v>
      </c>
      <c r="K30" s="350"/>
      <c r="L30" s="108">
        <f>SUM(I30:K30)</f>
        <v>1</v>
      </c>
      <c r="M30" s="109">
        <f>+H30+L30</f>
        <v>1</v>
      </c>
      <c r="N30" s="348"/>
      <c r="O30" s="349">
        <v>1</v>
      </c>
      <c r="P30" s="350"/>
      <c r="Q30" s="108">
        <f>SUM(N30:P30)</f>
        <v>1</v>
      </c>
      <c r="R30" s="105"/>
      <c r="S30" s="106"/>
      <c r="T30" s="107"/>
      <c r="U30" s="108">
        <f>SUM(R30:T30)</f>
        <v>0</v>
      </c>
      <c r="V30" s="109">
        <f>+H30+L30+Q30+U30</f>
        <v>2</v>
      </c>
    </row>
    <row r="31" spans="1:22" ht="81" customHeight="1" thickBot="1">
      <c r="A31" s="1618"/>
      <c r="B31" s="1599"/>
      <c r="C31" s="1636"/>
      <c r="D31" s="168" t="s">
        <v>799</v>
      </c>
      <c r="E31" s="356"/>
      <c r="F31" s="357">
        <v>1</v>
      </c>
      <c r="G31" s="358"/>
      <c r="H31" s="112">
        <f>SUM(E31:G31)</f>
        <v>1</v>
      </c>
      <c r="I31" s="356"/>
      <c r="J31" s="357">
        <v>1</v>
      </c>
      <c r="K31" s="358"/>
      <c r="L31" s="112">
        <f>SUM(I31:K31)</f>
        <v>1</v>
      </c>
      <c r="M31" s="113">
        <f>+H31+L31</f>
        <v>2</v>
      </c>
      <c r="N31" s="356"/>
      <c r="O31" s="357">
        <v>1</v>
      </c>
      <c r="P31" s="358"/>
      <c r="Q31" s="112">
        <f>SUM(N31:P31)</f>
        <v>1</v>
      </c>
      <c r="R31" s="167"/>
      <c r="S31" s="166">
        <v>1</v>
      </c>
      <c r="T31" s="165"/>
      <c r="U31" s="112">
        <f>SUM(R31:T31)</f>
        <v>1</v>
      </c>
      <c r="V31" s="113">
        <f>+H31+L31+Q31+U31</f>
        <v>4</v>
      </c>
    </row>
    <row r="32" spans="1:22" ht="34.5" customHeight="1" thickBot="1">
      <c r="A32" s="1500" t="s">
        <v>428</v>
      </c>
      <c r="B32" s="1501"/>
      <c r="C32" s="82" t="s">
        <v>98</v>
      </c>
      <c r="D32" s="101" t="s">
        <v>104</v>
      </c>
      <c r="E32" s="1502" t="s">
        <v>100</v>
      </c>
      <c r="F32" s="1502"/>
      <c r="G32" s="1503"/>
      <c r="H32" s="102" t="e">
        <f>H33/H34</f>
        <v>#DIV/0!</v>
      </c>
      <c r="I32" s="1504" t="s">
        <v>100</v>
      </c>
      <c r="J32" s="1502"/>
      <c r="K32" s="1503"/>
      <c r="L32" s="102" t="e">
        <f>L33/L34</f>
        <v>#DIV/0!</v>
      </c>
      <c r="M32" s="103" t="e">
        <f>M33/M34</f>
        <v>#DIV/0!</v>
      </c>
      <c r="N32" s="1504" t="s">
        <v>100</v>
      </c>
      <c r="O32" s="1502"/>
      <c r="P32" s="1503"/>
      <c r="Q32" s="102" t="e">
        <f>Q33/Q34</f>
        <v>#DIV/0!</v>
      </c>
      <c r="R32" s="1487" t="s">
        <v>100</v>
      </c>
      <c r="S32" s="1488"/>
      <c r="T32" s="1489"/>
      <c r="U32" s="102" t="e">
        <f>U33/U34</f>
        <v>#DIV/0!</v>
      </c>
      <c r="V32" s="103" t="e">
        <f>V33/V34</f>
        <v>#DIV/0!</v>
      </c>
    </row>
    <row r="33" spans="1:22" ht="33.75" customHeight="1">
      <c r="A33" s="1490" t="s">
        <v>245</v>
      </c>
      <c r="B33" s="1491"/>
      <c r="C33" s="1494" t="s">
        <v>124</v>
      </c>
      <c r="D33" s="444" t="s">
        <v>125</v>
      </c>
      <c r="E33" s="348"/>
      <c r="F33" s="349"/>
      <c r="G33" s="350"/>
      <c r="H33" s="108">
        <f>SUM(E33:G33)</f>
        <v>0</v>
      </c>
      <c r="I33" s="348"/>
      <c r="J33" s="349"/>
      <c r="K33" s="350"/>
      <c r="L33" s="108">
        <f>SUM(I33:K33)</f>
        <v>0</v>
      </c>
      <c r="M33" s="109">
        <f>+H33+L33</f>
        <v>0</v>
      </c>
      <c r="N33" s="348"/>
      <c r="O33" s="349"/>
      <c r="P33" s="350"/>
      <c r="Q33" s="108">
        <f>SUM(N33:P33)</f>
        <v>0</v>
      </c>
      <c r="R33" s="105"/>
      <c r="S33" s="106"/>
      <c r="T33" s="107"/>
      <c r="U33" s="108">
        <f>SUM(R33:T33)</f>
        <v>0</v>
      </c>
      <c r="V33" s="109">
        <f>+H33+L33+Q33+U33</f>
        <v>0</v>
      </c>
    </row>
    <row r="34" spans="1:22" ht="32.25" customHeight="1" thickBot="1">
      <c r="A34" s="1492"/>
      <c r="B34" s="1493"/>
      <c r="C34" s="1495"/>
      <c r="D34" s="445" t="s">
        <v>126</v>
      </c>
      <c r="E34" s="356"/>
      <c r="F34" s="357"/>
      <c r="G34" s="358"/>
      <c r="H34" s="112">
        <f>SUM(E34:G34)</f>
        <v>0</v>
      </c>
      <c r="I34" s="356"/>
      <c r="J34" s="357"/>
      <c r="K34" s="358"/>
      <c r="L34" s="112">
        <f>SUM(I34:K34)</f>
        <v>0</v>
      </c>
      <c r="M34" s="113">
        <f>+H34+L34</f>
        <v>0</v>
      </c>
      <c r="N34" s="356"/>
      <c r="O34" s="357"/>
      <c r="P34" s="358"/>
      <c r="Q34" s="112">
        <f>SUM(N34:P34)</f>
        <v>0</v>
      </c>
      <c r="R34" s="115"/>
      <c r="S34" s="116"/>
      <c r="T34" s="117"/>
      <c r="U34" s="112">
        <f>SUM(R34:T34)</f>
        <v>0</v>
      </c>
      <c r="V34" s="113">
        <f>+H34+L34+Q34+U34</f>
        <v>0</v>
      </c>
    </row>
  </sheetData>
  <protectedRanges>
    <protectedRange sqref="R21:T21 R24:T24 R27:T27 R30:T30 R33:T33" name="Rango1"/>
    <protectedRange sqref="E21:G21 E24:G24 E27:G27 E30:G30 E33:G33" name="Rango1_1"/>
    <protectedRange sqref="I21:K21 I24:K24 I27:K27 I30:K30 I33:K33" name="Rango1_2"/>
    <protectedRange sqref="N21:P21 N24:P24 N27:P27 N30:P30 N33:P33" name="Rango1_4"/>
  </protectedRanges>
  <mergeCells count="59">
    <mergeCell ref="A1:B1"/>
    <mergeCell ref="C1:P1"/>
    <mergeCell ref="A3:P3"/>
    <mergeCell ref="A16:D16"/>
    <mergeCell ref="E16:E19"/>
    <mergeCell ref="F16:F19"/>
    <mergeCell ref="G16:G19"/>
    <mergeCell ref="H16:H19"/>
    <mergeCell ref="I16:I19"/>
    <mergeCell ref="J16:J19"/>
    <mergeCell ref="A18:A19"/>
    <mergeCell ref="B18:C18"/>
    <mergeCell ref="D18:D19"/>
    <mergeCell ref="V16:V19"/>
    <mergeCell ref="K16:K19"/>
    <mergeCell ref="L16:L19"/>
    <mergeCell ref="M16:M19"/>
    <mergeCell ref="N16:N19"/>
    <mergeCell ref="O16:O19"/>
    <mergeCell ref="P16:P19"/>
    <mergeCell ref="Q16:Q19"/>
    <mergeCell ref="R16:R19"/>
    <mergeCell ref="S16:S19"/>
    <mergeCell ref="T16:T19"/>
    <mergeCell ref="U16:U19"/>
    <mergeCell ref="E20:G20"/>
    <mergeCell ref="I20:K20"/>
    <mergeCell ref="R20:T20"/>
    <mergeCell ref="A21:A25"/>
    <mergeCell ref="B21:B22"/>
    <mergeCell ref="C21:C22"/>
    <mergeCell ref="E23:G23"/>
    <mergeCell ref="I23:K23"/>
    <mergeCell ref="N23:P23"/>
    <mergeCell ref="R23:T23"/>
    <mergeCell ref="B24:B25"/>
    <mergeCell ref="C24:C25"/>
    <mergeCell ref="N20:P20"/>
    <mergeCell ref="E26:G26"/>
    <mergeCell ref="I26:K26"/>
    <mergeCell ref="N26:P26"/>
    <mergeCell ref="R26:T26"/>
    <mergeCell ref="A27:A28"/>
    <mergeCell ref="B27:B28"/>
    <mergeCell ref="C27:C28"/>
    <mergeCell ref="R32:T32"/>
    <mergeCell ref="A33:B34"/>
    <mergeCell ref="C33:C34"/>
    <mergeCell ref="E29:G29"/>
    <mergeCell ref="I29:K29"/>
    <mergeCell ref="N29:P29"/>
    <mergeCell ref="A32:B32"/>
    <mergeCell ref="E32:G32"/>
    <mergeCell ref="I32:K32"/>
    <mergeCell ref="N32:P32"/>
    <mergeCell ref="R29:T29"/>
    <mergeCell ref="A30:A31"/>
    <mergeCell ref="B30:B31"/>
    <mergeCell ref="C30:C31"/>
  </mergeCells>
  <conditionalFormatting sqref="H20">
    <cfRule type="cellIs" dxfId="8699" priority="175" operator="greaterThan">
      <formula>1</formula>
    </cfRule>
    <cfRule type="cellIs" dxfId="8698" priority="176" operator="greaterThan">
      <formula>0.89</formula>
    </cfRule>
    <cfRule type="cellIs" dxfId="8697" priority="177" operator="greaterThan">
      <formula>0.69</formula>
    </cfRule>
    <cfRule type="cellIs" dxfId="8696" priority="178" operator="greaterThan">
      <formula>0.49</formula>
    </cfRule>
    <cfRule type="cellIs" dxfId="8695" priority="179" operator="greaterThan">
      <formula>0.29</formula>
    </cfRule>
    <cfRule type="cellIs" dxfId="8694" priority="180" operator="lessThan">
      <formula>0.29</formula>
    </cfRule>
  </conditionalFormatting>
  <conditionalFormatting sqref="L20">
    <cfRule type="cellIs" dxfId="8693" priority="169" operator="greaterThan">
      <formula>1</formula>
    </cfRule>
    <cfRule type="cellIs" dxfId="8692" priority="170" operator="greaterThan">
      <formula>0.89</formula>
    </cfRule>
    <cfRule type="cellIs" dxfId="8691" priority="171" operator="greaterThan">
      <formula>0.69</formula>
    </cfRule>
    <cfRule type="cellIs" dxfId="8690" priority="172" operator="greaterThan">
      <formula>0.49</formula>
    </cfRule>
    <cfRule type="cellIs" dxfId="8689" priority="173" operator="greaterThan">
      <formula>0.29</formula>
    </cfRule>
    <cfRule type="cellIs" dxfId="8688" priority="174" operator="lessThan">
      <formula>0.29</formula>
    </cfRule>
  </conditionalFormatting>
  <conditionalFormatting sqref="M20">
    <cfRule type="cellIs" dxfId="8687" priority="163" operator="greaterThan">
      <formula>1</formula>
    </cfRule>
    <cfRule type="cellIs" dxfId="8686" priority="164" operator="greaterThan">
      <formula>0.89</formula>
    </cfRule>
    <cfRule type="cellIs" dxfId="8685" priority="165" operator="greaterThan">
      <formula>0.69</formula>
    </cfRule>
    <cfRule type="cellIs" dxfId="8684" priority="166" operator="greaterThan">
      <formula>0.49</formula>
    </cfRule>
    <cfRule type="cellIs" dxfId="8683" priority="167" operator="greaterThan">
      <formula>0.29</formula>
    </cfRule>
    <cfRule type="cellIs" dxfId="8682" priority="168" operator="lessThan">
      <formula>0.29</formula>
    </cfRule>
  </conditionalFormatting>
  <conditionalFormatting sqref="Q20">
    <cfRule type="cellIs" dxfId="8681" priority="157" operator="greaterThan">
      <formula>1</formula>
    </cfRule>
    <cfRule type="cellIs" dxfId="8680" priority="158" operator="greaterThan">
      <formula>0.89</formula>
    </cfRule>
    <cfRule type="cellIs" dxfId="8679" priority="159" operator="greaterThan">
      <formula>0.69</formula>
    </cfRule>
    <cfRule type="cellIs" dxfId="8678" priority="160" operator="greaterThan">
      <formula>0.49</formula>
    </cfRule>
    <cfRule type="cellIs" dxfId="8677" priority="161" operator="greaterThan">
      <formula>0.29</formula>
    </cfRule>
    <cfRule type="cellIs" dxfId="8676" priority="162" operator="lessThan">
      <formula>0.29</formula>
    </cfRule>
  </conditionalFormatting>
  <conditionalFormatting sqref="U20">
    <cfRule type="cellIs" dxfId="8675" priority="151" operator="greaterThan">
      <formula>1</formula>
    </cfRule>
    <cfRule type="cellIs" dxfId="8674" priority="152" operator="greaterThan">
      <formula>0.89</formula>
    </cfRule>
    <cfRule type="cellIs" dxfId="8673" priority="153" operator="greaterThan">
      <formula>0.69</formula>
    </cfRule>
    <cfRule type="cellIs" dxfId="8672" priority="154" operator="greaterThan">
      <formula>0.49</formula>
    </cfRule>
    <cfRule type="cellIs" dxfId="8671" priority="155" operator="greaterThan">
      <formula>0.29</formula>
    </cfRule>
    <cfRule type="cellIs" dxfId="8670" priority="156" operator="lessThan">
      <formula>0.29</formula>
    </cfRule>
  </conditionalFormatting>
  <conditionalFormatting sqref="V20">
    <cfRule type="cellIs" dxfId="8669" priority="145" operator="greaterThan">
      <formula>1</formula>
    </cfRule>
    <cfRule type="cellIs" dxfId="8668" priority="146" operator="greaterThan">
      <formula>0.89</formula>
    </cfRule>
    <cfRule type="cellIs" dxfId="8667" priority="147" operator="greaterThan">
      <formula>0.69</formula>
    </cfRule>
    <cfRule type="cellIs" dxfId="8666" priority="148" operator="greaterThan">
      <formula>0.49</formula>
    </cfRule>
    <cfRule type="cellIs" dxfId="8665" priority="149" operator="greaterThan">
      <formula>0.29</formula>
    </cfRule>
    <cfRule type="cellIs" dxfId="8664" priority="150" operator="lessThan">
      <formula>0.29</formula>
    </cfRule>
  </conditionalFormatting>
  <conditionalFormatting sqref="V29">
    <cfRule type="cellIs" dxfId="8663" priority="37" operator="greaterThan">
      <formula>1</formula>
    </cfRule>
    <cfRule type="cellIs" dxfId="8662" priority="38" operator="greaterThan">
      <formula>0.89</formula>
    </cfRule>
    <cfRule type="cellIs" dxfId="8661" priority="39" operator="greaterThan">
      <formula>0.69</formula>
    </cfRule>
    <cfRule type="cellIs" dxfId="8660" priority="40" operator="greaterThan">
      <formula>0.49</formula>
    </cfRule>
    <cfRule type="cellIs" dxfId="8659" priority="41" operator="greaterThan">
      <formula>0.29</formula>
    </cfRule>
    <cfRule type="cellIs" dxfId="8658" priority="42" operator="lessThan">
      <formula>0.29</formula>
    </cfRule>
  </conditionalFormatting>
  <conditionalFormatting sqref="H23">
    <cfRule type="cellIs" dxfId="8657" priority="139" operator="greaterThan">
      <formula>1</formula>
    </cfRule>
    <cfRule type="cellIs" dxfId="8656" priority="140" operator="greaterThan">
      <formula>0.89</formula>
    </cfRule>
    <cfRule type="cellIs" dxfId="8655" priority="141" operator="greaterThan">
      <formula>0.69</formula>
    </cfRule>
    <cfRule type="cellIs" dxfId="8654" priority="142" operator="greaterThan">
      <formula>0.49</formula>
    </cfRule>
    <cfRule type="cellIs" dxfId="8653" priority="143" operator="greaterThan">
      <formula>0.29</formula>
    </cfRule>
    <cfRule type="cellIs" dxfId="8652" priority="144" operator="lessThan">
      <formula>0.29</formula>
    </cfRule>
  </conditionalFormatting>
  <conditionalFormatting sqref="L23">
    <cfRule type="cellIs" dxfId="8651" priority="133" operator="greaterThan">
      <formula>1</formula>
    </cfRule>
    <cfRule type="cellIs" dxfId="8650" priority="134" operator="greaterThan">
      <formula>0.89</formula>
    </cfRule>
    <cfRule type="cellIs" dxfId="8649" priority="135" operator="greaterThan">
      <formula>0.69</formula>
    </cfRule>
    <cfRule type="cellIs" dxfId="8648" priority="136" operator="greaterThan">
      <formula>0.49</formula>
    </cfRule>
    <cfRule type="cellIs" dxfId="8647" priority="137" operator="greaterThan">
      <formula>0.29</formula>
    </cfRule>
    <cfRule type="cellIs" dxfId="8646" priority="138" operator="lessThan">
      <formula>0.29</formula>
    </cfRule>
  </conditionalFormatting>
  <conditionalFormatting sqref="M23">
    <cfRule type="cellIs" dxfId="8645" priority="127" operator="greaterThan">
      <formula>1</formula>
    </cfRule>
    <cfRule type="cellIs" dxfId="8644" priority="128" operator="greaterThan">
      <formula>0.89</formula>
    </cfRule>
    <cfRule type="cellIs" dxfId="8643" priority="129" operator="greaterThan">
      <formula>0.69</formula>
    </cfRule>
    <cfRule type="cellIs" dxfId="8642" priority="130" operator="greaterThan">
      <formula>0.49</formula>
    </cfRule>
    <cfRule type="cellIs" dxfId="8641" priority="131" operator="greaterThan">
      <formula>0.29</formula>
    </cfRule>
    <cfRule type="cellIs" dxfId="8640" priority="132" operator="lessThan">
      <formula>0.29</formula>
    </cfRule>
  </conditionalFormatting>
  <conditionalFormatting sqref="Q23">
    <cfRule type="cellIs" dxfId="8639" priority="121" operator="greaterThan">
      <formula>1</formula>
    </cfRule>
    <cfRule type="cellIs" dxfId="8638" priority="122" operator="greaterThan">
      <formula>0.89</formula>
    </cfRule>
    <cfRule type="cellIs" dxfId="8637" priority="123" operator="greaterThan">
      <formula>0.69</formula>
    </cfRule>
    <cfRule type="cellIs" dxfId="8636" priority="124" operator="greaterThan">
      <formula>0.49</formula>
    </cfRule>
    <cfRule type="cellIs" dxfId="8635" priority="125" operator="greaterThan">
      <formula>0.29</formula>
    </cfRule>
    <cfRule type="cellIs" dxfId="8634" priority="126" operator="lessThan">
      <formula>0.29</formula>
    </cfRule>
  </conditionalFormatting>
  <conditionalFormatting sqref="U23">
    <cfRule type="cellIs" dxfId="8633" priority="115" operator="greaterThan">
      <formula>1</formula>
    </cfRule>
    <cfRule type="cellIs" dxfId="8632" priority="116" operator="greaterThan">
      <formula>0.89</formula>
    </cfRule>
    <cfRule type="cellIs" dxfId="8631" priority="117" operator="greaterThan">
      <formula>0.69</formula>
    </cfRule>
    <cfRule type="cellIs" dxfId="8630" priority="118" operator="greaterThan">
      <formula>0.49</formula>
    </cfRule>
    <cfRule type="cellIs" dxfId="8629" priority="119" operator="greaterThan">
      <formula>0.29</formula>
    </cfRule>
    <cfRule type="cellIs" dxfId="8628" priority="120" operator="lessThan">
      <formula>0.29</formula>
    </cfRule>
  </conditionalFormatting>
  <conditionalFormatting sqref="V23">
    <cfRule type="cellIs" dxfId="8627" priority="109" operator="greaterThan">
      <formula>1</formula>
    </cfRule>
    <cfRule type="cellIs" dxfId="8626" priority="110" operator="greaterThan">
      <formula>0.89</formula>
    </cfRule>
    <cfRule type="cellIs" dxfId="8625" priority="111" operator="greaterThan">
      <formula>0.69</formula>
    </cfRule>
    <cfRule type="cellIs" dxfId="8624" priority="112" operator="greaterThan">
      <formula>0.49</formula>
    </cfRule>
    <cfRule type="cellIs" dxfId="8623" priority="113" operator="greaterThan">
      <formula>0.29</formula>
    </cfRule>
    <cfRule type="cellIs" dxfId="8622" priority="114" operator="lessThan">
      <formula>0.29</formula>
    </cfRule>
  </conditionalFormatting>
  <conditionalFormatting sqref="H26">
    <cfRule type="cellIs" dxfId="8621" priority="103" operator="greaterThan">
      <formula>1</formula>
    </cfRule>
    <cfRule type="cellIs" dxfId="8620" priority="104" operator="greaterThan">
      <formula>0.89</formula>
    </cfRule>
    <cfRule type="cellIs" dxfId="8619" priority="105" operator="greaterThan">
      <formula>0.69</formula>
    </cfRule>
    <cfRule type="cellIs" dxfId="8618" priority="106" operator="greaterThan">
      <formula>0.49</formula>
    </cfRule>
    <cfRule type="cellIs" dxfId="8617" priority="107" operator="greaterThan">
      <formula>0.29</formula>
    </cfRule>
    <cfRule type="cellIs" dxfId="8616" priority="108" operator="lessThan">
      <formula>0.29</formula>
    </cfRule>
  </conditionalFormatting>
  <conditionalFormatting sqref="L26">
    <cfRule type="cellIs" dxfId="8615" priority="97" operator="greaterThan">
      <formula>1</formula>
    </cfRule>
    <cfRule type="cellIs" dxfId="8614" priority="98" operator="greaterThan">
      <formula>0.89</formula>
    </cfRule>
    <cfRule type="cellIs" dxfId="8613" priority="99" operator="greaterThan">
      <formula>0.69</formula>
    </cfRule>
    <cfRule type="cellIs" dxfId="8612" priority="100" operator="greaterThan">
      <formula>0.49</formula>
    </cfRule>
    <cfRule type="cellIs" dxfId="8611" priority="101" operator="greaterThan">
      <formula>0.29</formula>
    </cfRule>
    <cfRule type="cellIs" dxfId="8610" priority="102" operator="lessThan">
      <formula>0.29</formula>
    </cfRule>
  </conditionalFormatting>
  <conditionalFormatting sqref="M26">
    <cfRule type="cellIs" dxfId="8609" priority="91" operator="greaterThan">
      <formula>1</formula>
    </cfRule>
    <cfRule type="cellIs" dxfId="8608" priority="92" operator="greaterThan">
      <formula>0.89</formula>
    </cfRule>
    <cfRule type="cellIs" dxfId="8607" priority="93" operator="greaterThan">
      <formula>0.69</formula>
    </cfRule>
    <cfRule type="cellIs" dxfId="8606" priority="94" operator="greaterThan">
      <formula>0.49</formula>
    </cfRule>
    <cfRule type="cellIs" dxfId="8605" priority="95" operator="greaterThan">
      <formula>0.29</formula>
    </cfRule>
    <cfRule type="cellIs" dxfId="8604" priority="96" operator="lessThan">
      <formula>0.29</formula>
    </cfRule>
  </conditionalFormatting>
  <conditionalFormatting sqref="Q26">
    <cfRule type="cellIs" dxfId="8603" priority="85" operator="greaterThan">
      <formula>1</formula>
    </cfRule>
    <cfRule type="cellIs" dxfId="8602" priority="86" operator="greaterThan">
      <formula>0.89</formula>
    </cfRule>
    <cfRule type="cellIs" dxfId="8601" priority="87" operator="greaterThan">
      <formula>0.69</formula>
    </cfRule>
    <cfRule type="cellIs" dxfId="8600" priority="88" operator="greaterThan">
      <formula>0.49</formula>
    </cfRule>
    <cfRule type="cellIs" dxfId="8599" priority="89" operator="greaterThan">
      <formula>0.29</formula>
    </cfRule>
    <cfRule type="cellIs" dxfId="8598" priority="90" operator="lessThan">
      <formula>0.29</formula>
    </cfRule>
  </conditionalFormatting>
  <conditionalFormatting sqref="U26">
    <cfRule type="cellIs" dxfId="8597" priority="79" operator="greaterThan">
      <formula>1</formula>
    </cfRule>
    <cfRule type="cellIs" dxfId="8596" priority="80" operator="greaterThan">
      <formula>0.89</formula>
    </cfRule>
    <cfRule type="cellIs" dxfId="8595" priority="81" operator="greaterThan">
      <formula>0.69</formula>
    </cfRule>
    <cfRule type="cellIs" dxfId="8594" priority="82" operator="greaterThan">
      <formula>0.49</formula>
    </cfRule>
    <cfRule type="cellIs" dxfId="8593" priority="83" operator="greaterThan">
      <formula>0.29</formula>
    </cfRule>
    <cfRule type="cellIs" dxfId="8592" priority="84" operator="lessThan">
      <formula>0.29</formula>
    </cfRule>
  </conditionalFormatting>
  <conditionalFormatting sqref="V26">
    <cfRule type="cellIs" dxfId="8591" priority="73" operator="greaterThan">
      <formula>1</formula>
    </cfRule>
    <cfRule type="cellIs" dxfId="8590" priority="74" operator="greaterThan">
      <formula>0.89</formula>
    </cfRule>
    <cfRule type="cellIs" dxfId="8589" priority="75" operator="greaterThan">
      <formula>0.69</formula>
    </cfRule>
    <cfRule type="cellIs" dxfId="8588" priority="76" operator="greaterThan">
      <formula>0.49</formula>
    </cfRule>
    <cfRule type="cellIs" dxfId="8587" priority="77" operator="greaterThan">
      <formula>0.29</formula>
    </cfRule>
    <cfRule type="cellIs" dxfId="8586" priority="78" operator="lessThan">
      <formula>0.29</formula>
    </cfRule>
  </conditionalFormatting>
  <conditionalFormatting sqref="H29">
    <cfRule type="cellIs" dxfId="8585" priority="67" operator="greaterThan">
      <formula>1</formula>
    </cfRule>
    <cfRule type="cellIs" dxfId="8584" priority="68" operator="greaterThan">
      <formula>0.89</formula>
    </cfRule>
    <cfRule type="cellIs" dxfId="8583" priority="69" operator="greaterThan">
      <formula>0.69</formula>
    </cfRule>
    <cfRule type="cellIs" dxfId="8582" priority="70" operator="greaterThan">
      <formula>0.49</formula>
    </cfRule>
    <cfRule type="cellIs" dxfId="8581" priority="71" operator="greaterThan">
      <formula>0.29</formula>
    </cfRule>
    <cfRule type="cellIs" dxfId="8580" priority="72" operator="lessThan">
      <formula>0.29</formula>
    </cfRule>
  </conditionalFormatting>
  <conditionalFormatting sqref="L29">
    <cfRule type="cellIs" dxfId="8579" priority="61" operator="greaterThan">
      <formula>1</formula>
    </cfRule>
    <cfRule type="cellIs" dxfId="8578" priority="62" operator="greaterThan">
      <formula>0.89</formula>
    </cfRule>
    <cfRule type="cellIs" dxfId="8577" priority="63" operator="greaterThan">
      <formula>0.69</formula>
    </cfRule>
    <cfRule type="cellIs" dxfId="8576" priority="64" operator="greaterThan">
      <formula>0.49</formula>
    </cfRule>
    <cfRule type="cellIs" dxfId="8575" priority="65" operator="greaterThan">
      <formula>0.29</formula>
    </cfRule>
    <cfRule type="cellIs" dxfId="8574" priority="66" operator="lessThan">
      <formula>0.29</formula>
    </cfRule>
  </conditionalFormatting>
  <conditionalFormatting sqref="M29">
    <cfRule type="cellIs" dxfId="8573" priority="55" operator="greaterThan">
      <formula>1</formula>
    </cfRule>
    <cfRule type="cellIs" dxfId="8572" priority="56" operator="greaterThan">
      <formula>0.89</formula>
    </cfRule>
    <cfRule type="cellIs" dxfId="8571" priority="57" operator="greaterThan">
      <formula>0.69</formula>
    </cfRule>
    <cfRule type="cellIs" dxfId="8570" priority="58" operator="greaterThan">
      <formula>0.49</formula>
    </cfRule>
    <cfRule type="cellIs" dxfId="8569" priority="59" operator="greaterThan">
      <formula>0.29</formula>
    </cfRule>
    <cfRule type="cellIs" dxfId="8568" priority="60" operator="lessThan">
      <formula>0.29</formula>
    </cfRule>
  </conditionalFormatting>
  <conditionalFormatting sqref="Q29">
    <cfRule type="cellIs" dxfId="8567" priority="49" operator="greaterThan">
      <formula>1</formula>
    </cfRule>
    <cfRule type="cellIs" dxfId="8566" priority="50" operator="greaterThan">
      <formula>0.89</formula>
    </cfRule>
    <cfRule type="cellIs" dxfId="8565" priority="51" operator="greaterThan">
      <formula>0.69</formula>
    </cfRule>
    <cfRule type="cellIs" dxfId="8564" priority="52" operator="greaterThan">
      <formula>0.49</formula>
    </cfRule>
    <cfRule type="cellIs" dxfId="8563" priority="53" operator="greaterThan">
      <formula>0.29</formula>
    </cfRule>
    <cfRule type="cellIs" dxfId="8562" priority="54" operator="lessThan">
      <formula>0.29</formula>
    </cfRule>
  </conditionalFormatting>
  <conditionalFormatting sqref="U29">
    <cfRule type="cellIs" dxfId="8561" priority="43" operator="greaterThan">
      <formula>1</formula>
    </cfRule>
    <cfRule type="cellIs" dxfId="8560" priority="44" operator="greaterThan">
      <formula>0.89</formula>
    </cfRule>
    <cfRule type="cellIs" dxfId="8559" priority="45" operator="greaterThan">
      <formula>0.69</formula>
    </cfRule>
    <cfRule type="cellIs" dxfId="8558" priority="46" operator="greaterThan">
      <formula>0.49</formula>
    </cfRule>
    <cfRule type="cellIs" dxfId="8557" priority="47" operator="greaterThan">
      <formula>0.29</formula>
    </cfRule>
    <cfRule type="cellIs" dxfId="8556" priority="48" operator="lessThan">
      <formula>0.29</formula>
    </cfRule>
  </conditionalFormatting>
  <conditionalFormatting sqref="V32">
    <cfRule type="cellIs" dxfId="8555" priority="1" operator="greaterThan">
      <formula>1</formula>
    </cfRule>
    <cfRule type="cellIs" dxfId="8554" priority="2" operator="greaterThan">
      <formula>0.89</formula>
    </cfRule>
    <cfRule type="cellIs" dxfId="8553" priority="3" operator="greaterThan">
      <formula>0.69</formula>
    </cfRule>
    <cfRule type="cellIs" dxfId="8552" priority="4" operator="greaterThan">
      <formula>0.49</formula>
    </cfRule>
    <cfRule type="cellIs" dxfId="8551" priority="5" operator="greaterThan">
      <formula>0.29</formula>
    </cfRule>
    <cfRule type="cellIs" dxfId="8550" priority="6" operator="lessThan">
      <formula>0.29</formula>
    </cfRule>
  </conditionalFormatting>
  <conditionalFormatting sqref="H32">
    <cfRule type="cellIs" dxfId="8549" priority="31" operator="greaterThan">
      <formula>1</formula>
    </cfRule>
    <cfRule type="cellIs" dxfId="8548" priority="32" operator="greaterThan">
      <formula>0.89</formula>
    </cfRule>
    <cfRule type="cellIs" dxfId="8547" priority="33" operator="greaterThan">
      <formula>0.69</formula>
    </cfRule>
    <cfRule type="cellIs" dxfId="8546" priority="34" operator="greaterThan">
      <formula>0.49</formula>
    </cfRule>
    <cfRule type="cellIs" dxfId="8545" priority="35" operator="greaterThan">
      <formula>0.29</formula>
    </cfRule>
    <cfRule type="cellIs" dxfId="8544" priority="36" operator="lessThan">
      <formula>0.29</formula>
    </cfRule>
  </conditionalFormatting>
  <conditionalFormatting sqref="L32">
    <cfRule type="cellIs" dxfId="8543" priority="25" operator="greaterThan">
      <formula>1</formula>
    </cfRule>
    <cfRule type="cellIs" dxfId="8542" priority="26" operator="greaterThan">
      <formula>0.89</formula>
    </cfRule>
    <cfRule type="cellIs" dxfId="8541" priority="27" operator="greaterThan">
      <formula>0.69</formula>
    </cfRule>
    <cfRule type="cellIs" dxfId="8540" priority="28" operator="greaterThan">
      <formula>0.49</formula>
    </cfRule>
    <cfRule type="cellIs" dxfId="8539" priority="29" operator="greaterThan">
      <formula>0.29</formula>
    </cfRule>
    <cfRule type="cellIs" dxfId="8538" priority="30" operator="lessThan">
      <formula>0.29</formula>
    </cfRule>
  </conditionalFormatting>
  <conditionalFormatting sqref="M32">
    <cfRule type="cellIs" dxfId="8537" priority="19" operator="greaterThan">
      <formula>1</formula>
    </cfRule>
    <cfRule type="cellIs" dxfId="8536" priority="20" operator="greaterThan">
      <formula>0.89</formula>
    </cfRule>
    <cfRule type="cellIs" dxfId="8535" priority="21" operator="greaterThan">
      <formula>0.69</formula>
    </cfRule>
    <cfRule type="cellIs" dxfId="8534" priority="22" operator="greaterThan">
      <formula>0.49</formula>
    </cfRule>
    <cfRule type="cellIs" dxfId="8533" priority="23" operator="greaterThan">
      <formula>0.29</formula>
    </cfRule>
    <cfRule type="cellIs" dxfId="8532" priority="24" operator="lessThan">
      <formula>0.29</formula>
    </cfRule>
  </conditionalFormatting>
  <conditionalFormatting sqref="Q32">
    <cfRule type="cellIs" dxfId="8531" priority="13" operator="greaterThan">
      <formula>1</formula>
    </cfRule>
    <cfRule type="cellIs" dxfId="8530" priority="14" operator="greaterThan">
      <formula>0.89</formula>
    </cfRule>
    <cfRule type="cellIs" dxfId="8529" priority="15" operator="greaterThan">
      <formula>0.69</formula>
    </cfRule>
    <cfRule type="cellIs" dxfId="8528" priority="16" operator="greaterThan">
      <formula>0.49</formula>
    </cfRule>
    <cfRule type="cellIs" dxfId="8527" priority="17" operator="greaterThan">
      <formula>0.29</formula>
    </cfRule>
    <cfRule type="cellIs" dxfId="8526" priority="18" operator="lessThan">
      <formula>0.29</formula>
    </cfRule>
  </conditionalFormatting>
  <conditionalFormatting sqref="U32">
    <cfRule type="cellIs" dxfId="8525" priority="7" operator="greaterThan">
      <formula>1</formula>
    </cfRule>
    <cfRule type="cellIs" dxfId="8524" priority="8" operator="greaterThan">
      <formula>0.89</formula>
    </cfRule>
    <cfRule type="cellIs" dxfId="8523" priority="9" operator="greaterThan">
      <formula>0.69</formula>
    </cfRule>
    <cfRule type="cellIs" dxfId="8522" priority="10" operator="greaterThan">
      <formula>0.49</formula>
    </cfRule>
    <cfRule type="cellIs" dxfId="8521" priority="11" operator="greaterThan">
      <formula>0.29</formula>
    </cfRule>
    <cfRule type="cellIs" dxfId="8520"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9 L5:L9">
      <formula1>0.0001</formula1>
      <formula2>100000000</formula2>
    </dataValidation>
    <dataValidation type="list" allowBlank="1" showInputMessage="1" showErrorMessage="1" sqref="J11 J5:J9 J13">
      <formula1>Frecuencia</formula1>
    </dataValidation>
    <dataValidation type="list" allowBlank="1" showInputMessage="1" showErrorMessage="1" sqref="F11 F5:F9 F13">
      <formula1>Tipo</formula1>
    </dataValidation>
    <dataValidation type="list" allowBlank="1" showInputMessage="1" showErrorMessage="1" sqref="E11 E5:E9 E13">
      <formula1>Dimension</formula1>
    </dataValidation>
  </dataValidation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59"/>
  <sheetViews>
    <sheetView topLeftCell="A19" zoomScale="60" zoomScaleNormal="60" workbookViewId="0">
      <selection activeCell="I58" sqref="I58"/>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2.2851562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72" t="s">
        <v>0</v>
      </c>
      <c r="B1" s="1572"/>
      <c r="C1" s="1531" t="s">
        <v>2071</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52.25" customHeight="1">
      <c r="A5" s="8" t="s">
        <v>18</v>
      </c>
      <c r="B5" s="752" t="s">
        <v>2072</v>
      </c>
      <c r="C5" s="10"/>
      <c r="D5" s="10"/>
      <c r="E5" s="10"/>
      <c r="F5" s="10"/>
      <c r="G5" s="10"/>
      <c r="H5" s="11"/>
      <c r="I5" s="12"/>
      <c r="J5" s="13"/>
      <c r="K5" s="10"/>
      <c r="L5" s="12"/>
      <c r="M5" s="10"/>
      <c r="N5" s="13"/>
      <c r="O5" s="14"/>
      <c r="P5" s="15"/>
      <c r="Q5" s="2"/>
      <c r="R5" s="3"/>
      <c r="S5" s="3"/>
      <c r="T5" s="3"/>
      <c r="U5" s="3"/>
      <c r="V5" s="3"/>
      <c r="W5" s="3"/>
    </row>
    <row r="6" spans="1:23" ht="159.75" customHeight="1" thickBot="1">
      <c r="A6" s="119" t="s">
        <v>20</v>
      </c>
      <c r="B6" s="120" t="s">
        <v>2073</v>
      </c>
      <c r="C6" s="121"/>
      <c r="D6" s="121"/>
      <c r="E6" s="121"/>
      <c r="F6" s="121"/>
      <c r="G6" s="121"/>
      <c r="H6" s="122"/>
      <c r="I6" s="123"/>
      <c r="J6" s="124"/>
      <c r="K6" s="121"/>
      <c r="L6" s="123"/>
      <c r="M6" s="121"/>
      <c r="N6" s="124"/>
      <c r="O6" s="125"/>
      <c r="P6" s="126"/>
      <c r="Q6" s="2"/>
      <c r="R6" s="3"/>
      <c r="S6" s="3"/>
      <c r="T6" s="3"/>
      <c r="U6" s="3"/>
      <c r="V6" s="3"/>
      <c r="W6" s="3"/>
    </row>
    <row r="7" spans="1:23" ht="96.75" customHeight="1">
      <c r="A7" s="8" t="s">
        <v>22</v>
      </c>
      <c r="B7" s="753" t="s">
        <v>2074</v>
      </c>
      <c r="C7" s="10"/>
      <c r="D7" s="10"/>
      <c r="E7" s="10"/>
      <c r="F7" s="10"/>
      <c r="G7" s="10"/>
      <c r="H7" s="11"/>
      <c r="I7" s="12"/>
      <c r="J7" s="13"/>
      <c r="K7" s="10"/>
      <c r="L7" s="128"/>
      <c r="M7" s="14"/>
      <c r="N7" s="13"/>
      <c r="O7" s="14"/>
      <c r="P7" s="15"/>
      <c r="Q7" s="2"/>
      <c r="R7" s="3"/>
      <c r="S7" s="3"/>
      <c r="T7" s="3"/>
      <c r="U7" s="3"/>
      <c r="V7" s="3"/>
      <c r="W7" s="3"/>
    </row>
    <row r="8" spans="1:23" ht="112.5" customHeight="1">
      <c r="A8" s="33" t="s">
        <v>24</v>
      </c>
      <c r="B8" s="34" t="s">
        <v>2075</v>
      </c>
      <c r="C8" s="35" t="s">
        <v>2076</v>
      </c>
      <c r="D8" s="35" t="s">
        <v>1517</v>
      </c>
      <c r="E8" s="35" t="s">
        <v>134</v>
      </c>
      <c r="F8" s="35" t="s">
        <v>29</v>
      </c>
      <c r="G8" s="35" t="s">
        <v>1518</v>
      </c>
      <c r="H8" s="42">
        <v>33</v>
      </c>
      <c r="I8" s="42">
        <v>45</v>
      </c>
      <c r="J8" s="35" t="s">
        <v>136</v>
      </c>
      <c r="K8" s="35" t="s">
        <v>137</v>
      </c>
      <c r="L8" s="37">
        <v>0.73</v>
      </c>
      <c r="M8" s="35" t="s">
        <v>2077</v>
      </c>
      <c r="N8" s="35" t="s">
        <v>2078</v>
      </c>
      <c r="O8" s="43">
        <v>0</v>
      </c>
      <c r="P8" s="40" t="s">
        <v>140</v>
      </c>
      <c r="Q8" s="2"/>
      <c r="R8" s="3"/>
      <c r="S8" s="3"/>
      <c r="T8" s="3"/>
      <c r="U8" s="3"/>
      <c r="V8" s="3"/>
      <c r="W8" s="3"/>
    </row>
    <row r="9" spans="1:23" ht="121.5" customHeight="1" thickBot="1">
      <c r="A9" s="16" t="s">
        <v>36</v>
      </c>
      <c r="B9" s="191" t="s">
        <v>2079</v>
      </c>
      <c r="C9" s="18" t="s">
        <v>2080</v>
      </c>
      <c r="D9" s="18" t="s">
        <v>2081</v>
      </c>
      <c r="E9" s="18" t="s">
        <v>134</v>
      </c>
      <c r="F9" s="18" t="s">
        <v>29</v>
      </c>
      <c r="G9" s="18" t="s">
        <v>2082</v>
      </c>
      <c r="H9" s="19">
        <v>22</v>
      </c>
      <c r="I9" s="19">
        <v>33</v>
      </c>
      <c r="J9" s="18" t="s">
        <v>136</v>
      </c>
      <c r="K9" s="18" t="s">
        <v>137</v>
      </c>
      <c r="L9" s="190">
        <v>0.66</v>
      </c>
      <c r="M9" s="18" t="s">
        <v>1525</v>
      </c>
      <c r="N9" s="35" t="s">
        <v>1526</v>
      </c>
      <c r="O9" s="55">
        <v>0</v>
      </c>
      <c r="P9" s="189" t="s">
        <v>140</v>
      </c>
      <c r="Q9" s="2"/>
      <c r="R9" s="3"/>
      <c r="S9" s="3"/>
      <c r="T9" s="3"/>
      <c r="U9" s="3"/>
      <c r="V9" s="3"/>
      <c r="W9" s="3"/>
    </row>
    <row r="10" spans="1:23" ht="86.25" customHeight="1">
      <c r="A10" s="8" t="s">
        <v>53</v>
      </c>
      <c r="B10" s="205" t="s">
        <v>2083</v>
      </c>
      <c r="C10" s="14"/>
      <c r="D10" s="14"/>
      <c r="E10" s="14" t="s">
        <v>331</v>
      </c>
      <c r="F10" s="14"/>
      <c r="G10" s="14"/>
      <c r="H10" s="58"/>
      <c r="I10" s="14"/>
      <c r="J10" s="59"/>
      <c r="K10" s="14"/>
      <c r="L10" s="60"/>
      <c r="M10" s="59"/>
      <c r="N10" s="61"/>
      <c r="O10" s="131"/>
      <c r="P10" s="132"/>
      <c r="Q10" s="2"/>
      <c r="R10" s="3"/>
      <c r="S10" s="3"/>
      <c r="T10" s="3"/>
      <c r="U10" s="3"/>
      <c r="V10" s="3"/>
      <c r="W10" s="3"/>
    </row>
    <row r="11" spans="1:23" ht="131.25" customHeight="1">
      <c r="A11" s="33" t="s">
        <v>55</v>
      </c>
      <c r="B11" s="244" t="s">
        <v>2084</v>
      </c>
      <c r="C11" s="43" t="s">
        <v>2085</v>
      </c>
      <c r="D11" s="35" t="s">
        <v>2086</v>
      </c>
      <c r="E11" s="35" t="s">
        <v>134</v>
      </c>
      <c r="F11" s="35" t="s">
        <v>29</v>
      </c>
      <c r="G11" s="35" t="s">
        <v>2087</v>
      </c>
      <c r="H11" s="64">
        <v>4</v>
      </c>
      <c r="I11" s="65">
        <v>4</v>
      </c>
      <c r="J11" s="35" t="s">
        <v>136</v>
      </c>
      <c r="K11" s="35" t="s">
        <v>137</v>
      </c>
      <c r="L11" s="66">
        <v>1</v>
      </c>
      <c r="M11" s="35" t="s">
        <v>2088</v>
      </c>
      <c r="N11" s="43" t="s">
        <v>2089</v>
      </c>
      <c r="O11" s="43">
        <v>0</v>
      </c>
      <c r="P11" s="40" t="s">
        <v>140</v>
      </c>
      <c r="Q11" s="2"/>
      <c r="R11" s="3"/>
      <c r="S11" s="3"/>
      <c r="T11" s="3"/>
      <c r="U11" s="3"/>
      <c r="V11" s="3"/>
      <c r="W11" s="3"/>
    </row>
    <row r="12" spans="1:23" ht="131.25" customHeight="1" thickBot="1">
      <c r="A12" s="49" t="s">
        <v>64</v>
      </c>
      <c r="B12" s="74" t="s">
        <v>2090</v>
      </c>
      <c r="C12" s="50" t="s">
        <v>1541</v>
      </c>
      <c r="D12" s="51" t="s">
        <v>2091</v>
      </c>
      <c r="E12" s="51" t="s">
        <v>134</v>
      </c>
      <c r="F12" s="51" t="s">
        <v>29</v>
      </c>
      <c r="G12" s="18" t="s">
        <v>1543</v>
      </c>
      <c r="H12" s="52">
        <v>4</v>
      </c>
      <c r="I12" s="53">
        <v>4</v>
      </c>
      <c r="J12" s="51" t="s">
        <v>136</v>
      </c>
      <c r="K12" s="51" t="s">
        <v>137</v>
      </c>
      <c r="L12" s="54">
        <v>1</v>
      </c>
      <c r="M12" s="18" t="s">
        <v>2092</v>
      </c>
      <c r="N12" s="55" t="s">
        <v>2089</v>
      </c>
      <c r="O12" s="50">
        <v>0</v>
      </c>
      <c r="P12" s="56" t="s">
        <v>140</v>
      </c>
      <c r="Q12" s="2"/>
      <c r="R12" s="3"/>
      <c r="S12" s="3"/>
      <c r="T12" s="3"/>
      <c r="U12" s="3"/>
      <c r="V12" s="3"/>
      <c r="W12" s="3"/>
    </row>
    <row r="13" spans="1:23" ht="76.5" customHeight="1">
      <c r="A13" s="8" t="s">
        <v>243</v>
      </c>
      <c r="B13" s="57" t="s">
        <v>2093</v>
      </c>
      <c r="C13" s="14"/>
      <c r="D13" s="14"/>
      <c r="E13" s="14"/>
      <c r="F13" s="14"/>
      <c r="G13" s="14"/>
      <c r="H13" s="58"/>
      <c r="I13" s="14"/>
      <c r="J13" s="59"/>
      <c r="K13" s="14"/>
      <c r="L13" s="60"/>
      <c r="M13" s="59"/>
      <c r="N13" s="61"/>
      <c r="O13" s="61"/>
      <c r="P13" s="62"/>
      <c r="Q13" s="2"/>
      <c r="R13" s="3"/>
      <c r="S13" s="3"/>
      <c r="T13" s="3"/>
      <c r="U13" s="3"/>
      <c r="V13" s="3"/>
      <c r="W13" s="3"/>
    </row>
    <row r="14" spans="1:23" ht="120" customHeight="1">
      <c r="A14" s="33" t="s">
        <v>164</v>
      </c>
      <c r="B14" s="133" t="s">
        <v>2094</v>
      </c>
      <c r="C14" s="43" t="s">
        <v>2095</v>
      </c>
      <c r="D14" s="35" t="s">
        <v>2096</v>
      </c>
      <c r="E14" s="35" t="s">
        <v>134</v>
      </c>
      <c r="F14" s="35" t="s">
        <v>29</v>
      </c>
      <c r="G14" s="35" t="s">
        <v>2097</v>
      </c>
      <c r="H14" s="64">
        <v>2</v>
      </c>
      <c r="I14" s="65">
        <v>2</v>
      </c>
      <c r="J14" s="35" t="s">
        <v>136</v>
      </c>
      <c r="K14" s="35" t="s">
        <v>137</v>
      </c>
      <c r="L14" s="66">
        <v>1</v>
      </c>
      <c r="M14" s="35" t="s">
        <v>2098</v>
      </c>
      <c r="N14" s="43" t="s">
        <v>2099</v>
      </c>
      <c r="O14" s="43">
        <v>0</v>
      </c>
      <c r="P14" s="40" t="s">
        <v>140</v>
      </c>
      <c r="Q14" s="2"/>
      <c r="R14" s="3"/>
      <c r="S14" s="3"/>
      <c r="T14" s="3"/>
      <c r="U14" s="3"/>
      <c r="V14" s="3"/>
      <c r="W14" s="3"/>
    </row>
    <row r="15" spans="1:23" ht="173.25" customHeight="1" thickBot="1">
      <c r="A15" s="67" t="s">
        <v>170</v>
      </c>
      <c r="B15" s="245" t="s">
        <v>2100</v>
      </c>
      <c r="C15" s="136" t="s">
        <v>2101</v>
      </c>
      <c r="D15" s="70" t="s">
        <v>2102</v>
      </c>
      <c r="E15" s="70" t="s">
        <v>134</v>
      </c>
      <c r="F15" s="70" t="s">
        <v>29</v>
      </c>
      <c r="G15" s="70" t="s">
        <v>2103</v>
      </c>
      <c r="H15" s="71">
        <v>4</v>
      </c>
      <c r="I15" s="72">
        <v>8</v>
      </c>
      <c r="J15" s="70" t="s">
        <v>136</v>
      </c>
      <c r="K15" s="70" t="s">
        <v>137</v>
      </c>
      <c r="L15" s="73">
        <v>0.5</v>
      </c>
      <c r="M15" s="70" t="s">
        <v>2104</v>
      </c>
      <c r="N15" s="145" t="s">
        <v>2105</v>
      </c>
      <c r="O15" s="69">
        <v>0</v>
      </c>
      <c r="P15" s="146" t="s">
        <v>140</v>
      </c>
      <c r="Q15" s="2"/>
      <c r="R15" s="3"/>
      <c r="S15" s="3"/>
      <c r="T15" s="3"/>
      <c r="U15" s="3"/>
      <c r="V15" s="3"/>
      <c r="W15" s="3"/>
    </row>
    <row r="16" spans="1:23" ht="79.5" customHeight="1">
      <c r="A16" s="8" t="s">
        <v>244</v>
      </c>
      <c r="B16" s="130" t="s">
        <v>2106</v>
      </c>
      <c r="C16" s="431"/>
      <c r="D16" s="10"/>
      <c r="E16" s="10"/>
      <c r="F16" s="10"/>
      <c r="G16" s="10"/>
      <c r="H16" s="180"/>
      <c r="I16" s="14"/>
      <c r="J16" s="10"/>
      <c r="K16" s="10"/>
      <c r="L16" s="179"/>
      <c r="M16" s="10"/>
      <c r="N16" s="131"/>
      <c r="O16" s="131"/>
      <c r="P16" s="132"/>
      <c r="Q16" s="2"/>
      <c r="R16" s="3"/>
      <c r="S16" s="3"/>
      <c r="T16" s="3"/>
      <c r="U16" s="3"/>
      <c r="V16" s="3"/>
      <c r="W16" s="3"/>
    </row>
    <row r="17" spans="1:22" ht="102.75" customHeight="1">
      <c r="A17" s="371" t="s">
        <v>189</v>
      </c>
      <c r="B17" s="133" t="s">
        <v>2107</v>
      </c>
      <c r="C17" s="43" t="s">
        <v>1560</v>
      </c>
      <c r="D17" s="43" t="s">
        <v>1561</v>
      </c>
      <c r="E17" s="43" t="s">
        <v>134</v>
      </c>
      <c r="F17" s="43" t="s">
        <v>29</v>
      </c>
      <c r="G17" s="43" t="s">
        <v>1562</v>
      </c>
      <c r="H17" s="43">
        <v>7</v>
      </c>
      <c r="I17" s="43">
        <v>7</v>
      </c>
      <c r="J17" s="43" t="s">
        <v>136</v>
      </c>
      <c r="K17" s="43" t="s">
        <v>137</v>
      </c>
      <c r="L17" s="489">
        <v>1</v>
      </c>
      <c r="M17" s="489" t="s">
        <v>199</v>
      </c>
      <c r="N17" s="43" t="s">
        <v>1563</v>
      </c>
      <c r="O17" s="43">
        <v>0</v>
      </c>
      <c r="P17" s="40" t="s">
        <v>140</v>
      </c>
      <c r="Q17" s="153"/>
    </row>
    <row r="18" spans="1:22" ht="73.5" customHeight="1">
      <c r="A18" s="371" t="s">
        <v>1133</v>
      </c>
      <c r="B18" s="133" t="s">
        <v>2108</v>
      </c>
      <c r="C18" s="43" t="s">
        <v>2109</v>
      </c>
      <c r="D18" s="43" t="s">
        <v>2110</v>
      </c>
      <c r="E18" s="43" t="s">
        <v>134</v>
      </c>
      <c r="F18" s="43" t="s">
        <v>29</v>
      </c>
      <c r="G18" s="43" t="s">
        <v>2111</v>
      </c>
      <c r="H18" s="43">
        <v>13</v>
      </c>
      <c r="I18" s="43">
        <v>13</v>
      </c>
      <c r="J18" s="43" t="s">
        <v>136</v>
      </c>
      <c r="K18" s="43" t="s">
        <v>137</v>
      </c>
      <c r="L18" s="489">
        <v>1</v>
      </c>
      <c r="M18" s="489" t="s">
        <v>1765</v>
      </c>
      <c r="N18" s="43"/>
      <c r="O18" s="43">
        <v>0</v>
      </c>
      <c r="P18" s="40" t="s">
        <v>140</v>
      </c>
      <c r="Q18" s="153"/>
    </row>
    <row r="19" spans="1:22" ht="95.25" customHeight="1">
      <c r="A19" s="371" t="s">
        <v>1564</v>
      </c>
      <c r="B19" s="133" t="s">
        <v>2112</v>
      </c>
      <c r="C19" s="43" t="s">
        <v>855</v>
      </c>
      <c r="D19" s="43" t="s">
        <v>2113</v>
      </c>
      <c r="E19" s="43" t="s">
        <v>134</v>
      </c>
      <c r="F19" s="43" t="s">
        <v>29</v>
      </c>
      <c r="G19" s="43" t="s">
        <v>886</v>
      </c>
      <c r="H19" s="43">
        <v>42</v>
      </c>
      <c r="I19" s="43">
        <v>42</v>
      </c>
      <c r="J19" s="43" t="s">
        <v>136</v>
      </c>
      <c r="K19" s="43" t="s">
        <v>137</v>
      </c>
      <c r="L19" s="489">
        <v>1</v>
      </c>
      <c r="M19" s="489" t="s">
        <v>464</v>
      </c>
      <c r="N19" s="43"/>
      <c r="O19" s="43">
        <v>0</v>
      </c>
      <c r="P19" s="40" t="s">
        <v>140</v>
      </c>
      <c r="Q19" s="153"/>
    </row>
    <row r="20" spans="1:22" ht="98.25" customHeight="1" thickBot="1">
      <c r="A20" s="171" t="s">
        <v>1569</v>
      </c>
      <c r="B20" s="182" t="s">
        <v>2114</v>
      </c>
      <c r="C20" s="55" t="s">
        <v>855</v>
      </c>
      <c r="D20" s="55" t="s">
        <v>2113</v>
      </c>
      <c r="E20" s="55" t="s">
        <v>134</v>
      </c>
      <c r="F20" s="55" t="s">
        <v>29</v>
      </c>
      <c r="G20" s="55" t="s">
        <v>886</v>
      </c>
      <c r="H20" s="55">
        <v>24</v>
      </c>
      <c r="I20" s="55">
        <v>24</v>
      </c>
      <c r="J20" s="55" t="s">
        <v>136</v>
      </c>
      <c r="K20" s="55" t="s">
        <v>137</v>
      </c>
      <c r="L20" s="338">
        <v>1</v>
      </c>
      <c r="M20" s="338" t="s">
        <v>464</v>
      </c>
      <c r="N20" s="55"/>
      <c r="O20" s="55">
        <v>0</v>
      </c>
      <c r="P20" s="189" t="s">
        <v>140</v>
      </c>
      <c r="Q20" s="153"/>
    </row>
    <row r="21" spans="1:22" ht="30" customHeight="1"/>
    <row r="22" spans="1:22" ht="30" customHeight="1" thickBot="1"/>
    <row r="23" spans="1:22" ht="22.5" customHeight="1" thickBot="1">
      <c r="A23" s="1535" t="s">
        <v>75</v>
      </c>
      <c r="B23" s="1536"/>
      <c r="C23" s="1536"/>
      <c r="D23" s="1537"/>
      <c r="E23" s="1527" t="s">
        <v>76</v>
      </c>
      <c r="F23" s="1524" t="s">
        <v>77</v>
      </c>
      <c r="G23" s="1527" t="s">
        <v>78</v>
      </c>
      <c r="H23" s="1524" t="s">
        <v>79</v>
      </c>
      <c r="I23" s="1527" t="s">
        <v>80</v>
      </c>
      <c r="J23" s="1524" t="s">
        <v>81</v>
      </c>
      <c r="K23" s="1527" t="s">
        <v>82</v>
      </c>
      <c r="L23" s="1524" t="s">
        <v>79</v>
      </c>
      <c r="M23" s="1527" t="s">
        <v>83</v>
      </c>
      <c r="N23" s="1524" t="s">
        <v>84</v>
      </c>
      <c r="O23" s="1527" t="s">
        <v>85</v>
      </c>
      <c r="P23" s="1524" t="s">
        <v>86</v>
      </c>
      <c r="Q23" s="1527" t="s">
        <v>79</v>
      </c>
      <c r="R23" s="1524" t="s">
        <v>87</v>
      </c>
      <c r="S23" s="1527" t="s">
        <v>88</v>
      </c>
      <c r="T23" s="1524" t="s">
        <v>89</v>
      </c>
      <c r="U23" s="1527" t="s">
        <v>79</v>
      </c>
      <c r="V23" s="1524" t="s">
        <v>90</v>
      </c>
    </row>
    <row r="24" spans="1:22" ht="30" customHeight="1" thickBot="1">
      <c r="A24" s="77" t="s">
        <v>91</v>
      </c>
      <c r="B24" s="78" t="s">
        <v>92</v>
      </c>
      <c r="C24" s="79" t="s">
        <v>93</v>
      </c>
      <c r="D24" s="80" t="s">
        <v>94</v>
      </c>
      <c r="E24" s="1528"/>
      <c r="F24" s="1525"/>
      <c r="G24" s="1528"/>
      <c r="H24" s="1525"/>
      <c r="I24" s="1528"/>
      <c r="J24" s="1525"/>
      <c r="K24" s="1528"/>
      <c r="L24" s="1525"/>
      <c r="M24" s="1528"/>
      <c r="N24" s="1525"/>
      <c r="O24" s="1528"/>
      <c r="P24" s="1525"/>
      <c r="Q24" s="1528"/>
      <c r="R24" s="1525"/>
      <c r="S24" s="1528"/>
      <c r="T24" s="1525"/>
      <c r="U24" s="1528"/>
      <c r="V24" s="1525"/>
    </row>
    <row r="25" spans="1:22" ht="30" customHeight="1" thickBot="1">
      <c r="A25" s="1538"/>
      <c r="B25" s="1540" t="s">
        <v>95</v>
      </c>
      <c r="C25" s="1541"/>
      <c r="D25" s="1542"/>
      <c r="E25" s="1528"/>
      <c r="F25" s="1525"/>
      <c r="G25" s="1528"/>
      <c r="H25" s="1525"/>
      <c r="I25" s="1528"/>
      <c r="J25" s="1525"/>
      <c r="K25" s="1528"/>
      <c r="L25" s="1525"/>
      <c r="M25" s="1528"/>
      <c r="N25" s="1525"/>
      <c r="O25" s="1528"/>
      <c r="P25" s="1525"/>
      <c r="Q25" s="1528"/>
      <c r="R25" s="1525"/>
      <c r="S25" s="1528"/>
      <c r="T25" s="1525"/>
      <c r="U25" s="1528"/>
      <c r="V25" s="1525"/>
    </row>
    <row r="26" spans="1:22" ht="12" customHeight="1" thickBot="1">
      <c r="A26" s="1539"/>
      <c r="B26" s="81"/>
      <c r="C26" s="81"/>
      <c r="D26" s="1543"/>
      <c r="E26" s="1529"/>
      <c r="F26" s="1526"/>
      <c r="G26" s="1529"/>
      <c r="H26" s="1526"/>
      <c r="I26" s="1529"/>
      <c r="J26" s="1526"/>
      <c r="K26" s="1529"/>
      <c r="L26" s="1526"/>
      <c r="M26" s="1529"/>
      <c r="N26" s="1526"/>
      <c r="O26" s="1529"/>
      <c r="P26" s="1526"/>
      <c r="Q26" s="1529"/>
      <c r="R26" s="1526"/>
      <c r="S26" s="1529"/>
      <c r="T26" s="1526"/>
      <c r="U26" s="1529"/>
      <c r="V26" s="1526"/>
    </row>
    <row r="27" spans="1:22" ht="45.75" customHeight="1" thickBot="1">
      <c r="A27" s="82" t="s">
        <v>96</v>
      </c>
      <c r="B27" s="595" t="s">
        <v>97</v>
      </c>
      <c r="C27" s="82" t="s">
        <v>98</v>
      </c>
      <c r="D27" s="84" t="s">
        <v>99</v>
      </c>
      <c r="E27" s="1513" t="s">
        <v>100</v>
      </c>
      <c r="F27" s="1513"/>
      <c r="G27" s="1514"/>
      <c r="H27" s="85">
        <f>H28/H29</f>
        <v>0.9</v>
      </c>
      <c r="I27" s="1512" t="s">
        <v>100</v>
      </c>
      <c r="J27" s="1513"/>
      <c r="K27" s="1514"/>
      <c r="L27" s="85">
        <f>L28/L29</f>
        <v>0.66666666666666663</v>
      </c>
      <c r="M27" s="86">
        <f>M28/M29</f>
        <v>0.77272727272727271</v>
      </c>
      <c r="N27" s="1512" t="s">
        <v>100</v>
      </c>
      <c r="O27" s="1513"/>
      <c r="P27" s="1514"/>
      <c r="Q27" s="85">
        <f>Q28/Q29</f>
        <v>0</v>
      </c>
      <c r="R27" s="1512" t="s">
        <v>100</v>
      </c>
      <c r="S27" s="1513"/>
      <c r="T27" s="1514"/>
      <c r="U27" s="85">
        <f>U28/U29</f>
        <v>0</v>
      </c>
      <c r="V27" s="86">
        <f>V28/V29</f>
        <v>0.37777777777777777</v>
      </c>
    </row>
    <row r="28" spans="1:22" ht="30" customHeight="1">
      <c r="A28" s="1555" t="s">
        <v>2115</v>
      </c>
      <c r="B28" s="1570" t="s">
        <v>2116</v>
      </c>
      <c r="C28" s="1563" t="s">
        <v>2076</v>
      </c>
      <c r="D28" s="158" t="s">
        <v>1574</v>
      </c>
      <c r="E28" s="348">
        <v>3</v>
      </c>
      <c r="F28" s="349">
        <v>4</v>
      </c>
      <c r="G28" s="350">
        <v>2</v>
      </c>
      <c r="H28" s="108">
        <f>SUM(E28:G28)</f>
        <v>9</v>
      </c>
      <c r="I28" s="348">
        <v>2</v>
      </c>
      <c r="J28" s="349">
        <v>3</v>
      </c>
      <c r="K28" s="350">
        <v>3</v>
      </c>
      <c r="L28" s="108">
        <f>SUM(I28:K28)</f>
        <v>8</v>
      </c>
      <c r="M28" s="109">
        <f>+H28+L28</f>
        <v>17</v>
      </c>
      <c r="N28" s="105"/>
      <c r="O28" s="106"/>
      <c r="P28" s="107"/>
      <c r="Q28" s="108">
        <f>SUM(N28:P28)</f>
        <v>0</v>
      </c>
      <c r="R28" s="105"/>
      <c r="S28" s="106"/>
      <c r="T28" s="107"/>
      <c r="U28" s="108">
        <f>SUM(R28:T28)</f>
        <v>0</v>
      </c>
      <c r="V28" s="109">
        <f>+H28+L28+Q28+U28</f>
        <v>17</v>
      </c>
    </row>
    <row r="29" spans="1:22" ht="34.5" customHeight="1" thickBot="1">
      <c r="A29" s="1556"/>
      <c r="B29" s="1571"/>
      <c r="C29" s="1564"/>
      <c r="D29" s="168" t="s">
        <v>1575</v>
      </c>
      <c r="E29" s="356">
        <v>3</v>
      </c>
      <c r="F29" s="357">
        <v>4</v>
      </c>
      <c r="G29" s="358">
        <v>3</v>
      </c>
      <c r="H29" s="112">
        <f>SUM(E29:G29)</f>
        <v>10</v>
      </c>
      <c r="I29" s="356">
        <v>4</v>
      </c>
      <c r="J29" s="357">
        <v>4</v>
      </c>
      <c r="K29" s="358">
        <v>4</v>
      </c>
      <c r="L29" s="112">
        <f>SUM(I29:K29)</f>
        <v>12</v>
      </c>
      <c r="M29" s="113">
        <f>+H29+L29</f>
        <v>22</v>
      </c>
      <c r="N29" s="167">
        <v>4</v>
      </c>
      <c r="O29" s="166">
        <v>4</v>
      </c>
      <c r="P29" s="165">
        <v>4</v>
      </c>
      <c r="Q29" s="112">
        <f>SUM(N29:P29)</f>
        <v>12</v>
      </c>
      <c r="R29" s="167">
        <v>4</v>
      </c>
      <c r="S29" s="166">
        <v>3</v>
      </c>
      <c r="T29" s="165">
        <v>4</v>
      </c>
      <c r="U29" s="112">
        <f>SUM(R29:T29)</f>
        <v>11</v>
      </c>
      <c r="V29" s="113">
        <f>+H29+L29+Q29+U29</f>
        <v>45</v>
      </c>
    </row>
    <row r="30" spans="1:22" ht="42.75" customHeight="1" thickBot="1">
      <c r="A30" s="1556"/>
      <c r="B30" s="598" t="s">
        <v>103</v>
      </c>
      <c r="C30" s="82" t="s">
        <v>98</v>
      </c>
      <c r="D30" s="101" t="s">
        <v>104</v>
      </c>
      <c r="E30" s="1502" t="s">
        <v>100</v>
      </c>
      <c r="F30" s="1502"/>
      <c r="G30" s="1503"/>
      <c r="H30" s="102">
        <f>H31/H32</f>
        <v>0.8571428571428571</v>
      </c>
      <c r="I30" s="1504" t="s">
        <v>100</v>
      </c>
      <c r="J30" s="1502"/>
      <c r="K30" s="1503"/>
      <c r="L30" s="102">
        <f>L31/L32</f>
        <v>0.66666666666666663</v>
      </c>
      <c r="M30" s="103">
        <f>M31/M32</f>
        <v>0.75</v>
      </c>
      <c r="N30" s="1487" t="s">
        <v>100</v>
      </c>
      <c r="O30" s="1488"/>
      <c r="P30" s="1489"/>
      <c r="Q30" s="102">
        <f>Q31/Q32</f>
        <v>0</v>
      </c>
      <c r="R30" s="1487" t="s">
        <v>100</v>
      </c>
      <c r="S30" s="1488"/>
      <c r="T30" s="1489"/>
      <c r="U30" s="102">
        <f>U31/U32</f>
        <v>0</v>
      </c>
      <c r="V30" s="103">
        <f>V31/V32</f>
        <v>0.36363636363636365</v>
      </c>
    </row>
    <row r="31" spans="1:22" ht="30" customHeight="1">
      <c r="A31" s="1556"/>
      <c r="B31" s="1570" t="s">
        <v>2117</v>
      </c>
      <c r="C31" s="1563" t="s">
        <v>2080</v>
      </c>
      <c r="D31" s="158" t="s">
        <v>1576</v>
      </c>
      <c r="E31" s="348">
        <v>2</v>
      </c>
      <c r="F31" s="349">
        <v>3</v>
      </c>
      <c r="G31" s="350">
        <v>1</v>
      </c>
      <c r="H31" s="108">
        <f>SUM(E31:G31)</f>
        <v>6</v>
      </c>
      <c r="I31" s="348">
        <v>2</v>
      </c>
      <c r="J31" s="349">
        <v>2</v>
      </c>
      <c r="K31" s="350">
        <v>2</v>
      </c>
      <c r="L31" s="108">
        <f>SUM(I31:K31)</f>
        <v>6</v>
      </c>
      <c r="M31" s="109">
        <f>+H31+L31</f>
        <v>12</v>
      </c>
      <c r="N31" s="105"/>
      <c r="O31" s="106"/>
      <c r="P31" s="107"/>
      <c r="Q31" s="108">
        <f>SUM(N31:P31)</f>
        <v>0</v>
      </c>
      <c r="R31" s="105"/>
      <c r="S31" s="106"/>
      <c r="T31" s="107"/>
      <c r="U31" s="108">
        <f>SUM(R31:T31)</f>
        <v>0</v>
      </c>
      <c r="V31" s="109">
        <f>+H31+L31+Q31+U31</f>
        <v>12</v>
      </c>
    </row>
    <row r="32" spans="1:22" ht="30" customHeight="1" thickBot="1">
      <c r="A32" s="1556"/>
      <c r="B32" s="1571"/>
      <c r="C32" s="1564"/>
      <c r="D32" s="168" t="s">
        <v>2118</v>
      </c>
      <c r="E32" s="356">
        <v>2</v>
      </c>
      <c r="F32" s="357">
        <v>3</v>
      </c>
      <c r="G32" s="358">
        <v>2</v>
      </c>
      <c r="H32" s="112">
        <f>SUM(E32:G32)</f>
        <v>7</v>
      </c>
      <c r="I32" s="356">
        <v>3</v>
      </c>
      <c r="J32" s="357">
        <v>3</v>
      </c>
      <c r="K32" s="358">
        <v>3</v>
      </c>
      <c r="L32" s="112">
        <f>SUM(I32:K32)</f>
        <v>9</v>
      </c>
      <c r="M32" s="113">
        <f>+H32+L32</f>
        <v>16</v>
      </c>
      <c r="N32" s="167">
        <v>3</v>
      </c>
      <c r="O32" s="166">
        <v>3</v>
      </c>
      <c r="P32" s="165">
        <v>3</v>
      </c>
      <c r="Q32" s="112">
        <f>SUM(N32:P32)</f>
        <v>9</v>
      </c>
      <c r="R32" s="167">
        <v>3</v>
      </c>
      <c r="S32" s="166">
        <v>2</v>
      </c>
      <c r="T32" s="165">
        <v>3</v>
      </c>
      <c r="U32" s="112">
        <f>SUM(R32:T32)</f>
        <v>8</v>
      </c>
      <c r="V32" s="113">
        <f>+H32+L32+Q32+U32</f>
        <v>33</v>
      </c>
    </row>
    <row r="33" spans="1:22" ht="42" customHeight="1" thickBot="1">
      <c r="A33" s="82" t="s">
        <v>113</v>
      </c>
      <c r="B33" s="595" t="s">
        <v>114</v>
      </c>
      <c r="C33" s="82" t="s">
        <v>98</v>
      </c>
      <c r="D33" s="101" t="s">
        <v>104</v>
      </c>
      <c r="E33" s="1502" t="s">
        <v>100</v>
      </c>
      <c r="F33" s="1502"/>
      <c r="G33" s="1503"/>
      <c r="H33" s="102">
        <f>H34/H35</f>
        <v>1</v>
      </c>
      <c r="I33" s="1504" t="s">
        <v>100</v>
      </c>
      <c r="J33" s="1502"/>
      <c r="K33" s="1503"/>
      <c r="L33" s="102">
        <f>L34/L35</f>
        <v>0</v>
      </c>
      <c r="M33" s="103">
        <f>M34/M35</f>
        <v>0.5</v>
      </c>
      <c r="N33" s="1487" t="s">
        <v>100</v>
      </c>
      <c r="O33" s="1488"/>
      <c r="P33" s="1489"/>
      <c r="Q33" s="102">
        <f>Q34/Q35</f>
        <v>0</v>
      </c>
      <c r="R33" s="1487" t="s">
        <v>100</v>
      </c>
      <c r="S33" s="1488"/>
      <c r="T33" s="1489"/>
      <c r="U33" s="102">
        <f>U34/U35</f>
        <v>0</v>
      </c>
      <c r="V33" s="103">
        <f>V34/V35</f>
        <v>0.25</v>
      </c>
    </row>
    <row r="34" spans="1:22" ht="50.25" customHeight="1">
      <c r="A34" s="1552" t="s">
        <v>2119</v>
      </c>
      <c r="B34" s="1568" t="s">
        <v>2120</v>
      </c>
      <c r="C34" s="1563" t="s">
        <v>2121</v>
      </c>
      <c r="D34" s="158" t="s">
        <v>2122</v>
      </c>
      <c r="E34" s="348"/>
      <c r="F34" s="349">
        <v>1</v>
      </c>
      <c r="G34" s="350"/>
      <c r="H34" s="108">
        <f>SUM(E34:G34)</f>
        <v>1</v>
      </c>
      <c r="I34" s="348"/>
      <c r="J34" s="349">
        <v>0</v>
      </c>
      <c r="K34" s="350"/>
      <c r="L34" s="108">
        <f>SUM(I34:K34)</f>
        <v>0</v>
      </c>
      <c r="M34" s="109">
        <f>+H34+L34</f>
        <v>1</v>
      </c>
      <c r="N34" s="105"/>
      <c r="O34" s="106"/>
      <c r="P34" s="107"/>
      <c r="Q34" s="108">
        <f>SUM(N34:P34)</f>
        <v>0</v>
      </c>
      <c r="R34" s="105"/>
      <c r="S34" s="106"/>
      <c r="T34" s="107"/>
      <c r="U34" s="108">
        <f>SUM(R34:T34)</f>
        <v>0</v>
      </c>
      <c r="V34" s="109">
        <f>+H34+L34+Q34+U34</f>
        <v>1</v>
      </c>
    </row>
    <row r="35" spans="1:22" ht="34.5" customHeight="1" thickBot="1">
      <c r="A35" s="1553"/>
      <c r="B35" s="1569"/>
      <c r="C35" s="1564"/>
      <c r="D35" s="168" t="s">
        <v>2123</v>
      </c>
      <c r="E35" s="356"/>
      <c r="F35" s="357">
        <v>1</v>
      </c>
      <c r="G35" s="358"/>
      <c r="H35" s="112">
        <f>SUM(E35:G35)</f>
        <v>1</v>
      </c>
      <c r="I35" s="356"/>
      <c r="J35" s="357">
        <v>1</v>
      </c>
      <c r="K35" s="358"/>
      <c r="L35" s="112">
        <f>SUM(I35:K35)</f>
        <v>1</v>
      </c>
      <c r="M35" s="113">
        <f>+H35+L35</f>
        <v>2</v>
      </c>
      <c r="N35" s="167"/>
      <c r="O35" s="166">
        <v>1</v>
      </c>
      <c r="P35" s="165"/>
      <c r="Q35" s="112">
        <f>SUM(N35:P35)</f>
        <v>1</v>
      </c>
      <c r="R35" s="167"/>
      <c r="S35" s="166">
        <v>1</v>
      </c>
      <c r="T35" s="165"/>
      <c r="U35" s="112">
        <f>SUM(R35:T35)</f>
        <v>1</v>
      </c>
      <c r="V35" s="113">
        <f>+H35+L35+Q35+U35</f>
        <v>4</v>
      </c>
    </row>
    <row r="36" spans="1:22" ht="39.75" customHeight="1" thickBot="1">
      <c r="A36" s="1553"/>
      <c r="B36" s="595" t="s">
        <v>117</v>
      </c>
      <c r="C36" s="82" t="s">
        <v>98</v>
      </c>
      <c r="D36" s="101" t="s">
        <v>104</v>
      </c>
      <c r="E36" s="1502" t="s">
        <v>100</v>
      </c>
      <c r="F36" s="1502"/>
      <c r="G36" s="1503"/>
      <c r="H36" s="102">
        <f>H37/H38</f>
        <v>1</v>
      </c>
      <c r="I36" s="1504" t="s">
        <v>100</v>
      </c>
      <c r="J36" s="1502"/>
      <c r="K36" s="1503"/>
      <c r="L36" s="102">
        <f>L37/L38</f>
        <v>0</v>
      </c>
      <c r="M36" s="103">
        <f>M37/M38</f>
        <v>0.5</v>
      </c>
      <c r="N36" s="1487" t="s">
        <v>100</v>
      </c>
      <c r="O36" s="1488"/>
      <c r="P36" s="1489"/>
      <c r="Q36" s="102">
        <f>Q37/Q38</f>
        <v>0</v>
      </c>
      <c r="R36" s="1487" t="s">
        <v>100</v>
      </c>
      <c r="S36" s="1488"/>
      <c r="T36" s="1489"/>
      <c r="U36" s="102">
        <f>U37/U38</f>
        <v>0</v>
      </c>
      <c r="V36" s="103">
        <f>V37/V38</f>
        <v>0.25</v>
      </c>
    </row>
    <row r="37" spans="1:22" ht="32.25" customHeight="1">
      <c r="A37" s="1553"/>
      <c r="B37" s="1568" t="s">
        <v>2090</v>
      </c>
      <c r="C37" s="1563" t="s">
        <v>1541</v>
      </c>
      <c r="D37" s="158" t="s">
        <v>2124</v>
      </c>
      <c r="E37" s="348"/>
      <c r="F37" s="349">
        <v>1</v>
      </c>
      <c r="G37" s="350"/>
      <c r="H37" s="108">
        <f>SUM(E37:G37)</f>
        <v>1</v>
      </c>
      <c r="I37" s="348"/>
      <c r="J37" s="349"/>
      <c r="K37" s="350">
        <v>0</v>
      </c>
      <c r="L37" s="108">
        <f>SUM(I37:K37)</f>
        <v>0</v>
      </c>
      <c r="M37" s="109">
        <f>+H37+L37</f>
        <v>1</v>
      </c>
      <c r="N37" s="105"/>
      <c r="O37" s="106"/>
      <c r="P37" s="107"/>
      <c r="Q37" s="108">
        <f>SUM(N37:P37)</f>
        <v>0</v>
      </c>
      <c r="R37" s="105"/>
      <c r="S37" s="106"/>
      <c r="T37" s="107"/>
      <c r="U37" s="108">
        <f>SUM(R37:T37)</f>
        <v>0</v>
      </c>
      <c r="V37" s="109">
        <f>+H37+L37+Q37+U37</f>
        <v>1</v>
      </c>
    </row>
    <row r="38" spans="1:22" ht="32.25" customHeight="1" thickBot="1">
      <c r="A38" s="1554"/>
      <c r="B38" s="1569"/>
      <c r="C38" s="1564"/>
      <c r="D38" s="168" t="s">
        <v>2125</v>
      </c>
      <c r="E38" s="356"/>
      <c r="F38" s="357">
        <v>1</v>
      </c>
      <c r="G38" s="358"/>
      <c r="H38" s="112">
        <f>SUM(E38:G38)</f>
        <v>1</v>
      </c>
      <c r="I38" s="356"/>
      <c r="J38" s="357"/>
      <c r="K38" s="358">
        <v>1</v>
      </c>
      <c r="L38" s="112">
        <f>SUM(I38:K38)</f>
        <v>1</v>
      </c>
      <c r="M38" s="113">
        <f>+H38+L38</f>
        <v>2</v>
      </c>
      <c r="N38" s="167">
        <v>1</v>
      </c>
      <c r="O38" s="166"/>
      <c r="P38" s="165"/>
      <c r="Q38" s="112">
        <f>SUM(N38:P38)</f>
        <v>1</v>
      </c>
      <c r="R38" s="167">
        <v>1</v>
      </c>
      <c r="S38" s="166"/>
      <c r="T38" s="165"/>
      <c r="U38" s="112">
        <f>SUM(R38:T38)</f>
        <v>1</v>
      </c>
      <c r="V38" s="113">
        <f>+H38+L38+Q38+U38</f>
        <v>4</v>
      </c>
    </row>
    <row r="39" spans="1:22" ht="39.75" customHeight="1" thickBot="1">
      <c r="A39" s="82" t="s">
        <v>218</v>
      </c>
      <c r="B39" s="595" t="s">
        <v>219</v>
      </c>
      <c r="C39" s="82" t="s">
        <v>98</v>
      </c>
      <c r="D39" s="101" t="s">
        <v>104</v>
      </c>
      <c r="E39" s="1502" t="s">
        <v>100</v>
      </c>
      <c r="F39" s="1502"/>
      <c r="G39" s="1503"/>
      <c r="H39" s="102">
        <f>H40/H41</f>
        <v>1</v>
      </c>
      <c r="I39" s="1504" t="s">
        <v>100</v>
      </c>
      <c r="J39" s="1502"/>
      <c r="K39" s="1503"/>
      <c r="L39" s="102" t="e">
        <f>L40/L41</f>
        <v>#DIV/0!</v>
      </c>
      <c r="M39" s="103">
        <f>M40/M41</f>
        <v>1</v>
      </c>
      <c r="N39" s="1487" t="s">
        <v>100</v>
      </c>
      <c r="O39" s="1488"/>
      <c r="P39" s="1489"/>
      <c r="Q39" s="102">
        <f>Q40/Q41</f>
        <v>0</v>
      </c>
      <c r="R39" s="1487" t="s">
        <v>100</v>
      </c>
      <c r="S39" s="1488"/>
      <c r="T39" s="1489"/>
      <c r="U39" s="102" t="e">
        <f>U40/U41</f>
        <v>#DIV/0!</v>
      </c>
      <c r="V39" s="103">
        <f>V40/V41</f>
        <v>0.5</v>
      </c>
    </row>
    <row r="40" spans="1:22" ht="30" customHeight="1">
      <c r="A40" s="1555" t="s">
        <v>2126</v>
      </c>
      <c r="B40" s="1570" t="s">
        <v>2127</v>
      </c>
      <c r="C40" s="1563" t="s">
        <v>2095</v>
      </c>
      <c r="D40" s="158" t="s">
        <v>2128</v>
      </c>
      <c r="E40" s="348"/>
      <c r="F40" s="349"/>
      <c r="G40" s="350">
        <v>1</v>
      </c>
      <c r="H40" s="108">
        <f>SUM(E40:G40)</f>
        <v>1</v>
      </c>
      <c r="I40" s="348"/>
      <c r="J40" s="349"/>
      <c r="K40" s="350"/>
      <c r="L40" s="108">
        <f>SUM(I40:K40)</f>
        <v>0</v>
      </c>
      <c r="M40" s="109">
        <f>+H40+L40</f>
        <v>1</v>
      </c>
      <c r="N40" s="105"/>
      <c r="O40" s="106"/>
      <c r="P40" s="107"/>
      <c r="Q40" s="108">
        <f>SUM(N40:P40)</f>
        <v>0</v>
      </c>
      <c r="R40" s="105"/>
      <c r="S40" s="106"/>
      <c r="T40" s="107"/>
      <c r="U40" s="108">
        <f>SUM(R40:T40)</f>
        <v>0</v>
      </c>
      <c r="V40" s="109">
        <f>+H40+L40+Q40+U40</f>
        <v>1</v>
      </c>
    </row>
    <row r="41" spans="1:22" ht="45" customHeight="1" thickBot="1">
      <c r="A41" s="1556"/>
      <c r="B41" s="1571"/>
      <c r="C41" s="1564"/>
      <c r="D41" s="168" t="s">
        <v>2129</v>
      </c>
      <c r="E41" s="356"/>
      <c r="F41" s="357"/>
      <c r="G41" s="358">
        <v>1</v>
      </c>
      <c r="H41" s="112">
        <f>SUM(E41:G41)</f>
        <v>1</v>
      </c>
      <c r="I41" s="356"/>
      <c r="J41" s="357"/>
      <c r="K41" s="358"/>
      <c r="L41" s="112">
        <f>SUM(I41:K41)</f>
        <v>0</v>
      </c>
      <c r="M41" s="113">
        <f>+H41+L41</f>
        <v>1</v>
      </c>
      <c r="N41" s="167">
        <v>1</v>
      </c>
      <c r="O41" s="166"/>
      <c r="P41" s="165"/>
      <c r="Q41" s="112">
        <f>SUM(N41:P41)</f>
        <v>1</v>
      </c>
      <c r="R41" s="167"/>
      <c r="S41" s="166"/>
      <c r="T41" s="165"/>
      <c r="U41" s="112">
        <f>SUM(R41:T41)</f>
        <v>0</v>
      </c>
      <c r="V41" s="113">
        <f>+H41+L41+Q41+U41</f>
        <v>2</v>
      </c>
    </row>
    <row r="42" spans="1:22" ht="30" customHeight="1" thickBot="1">
      <c r="A42" s="1556"/>
      <c r="B42" s="598" t="s">
        <v>223</v>
      </c>
      <c r="C42" s="82" t="s">
        <v>98</v>
      </c>
      <c r="D42" s="101" t="s">
        <v>104</v>
      </c>
      <c r="E42" s="1502" t="s">
        <v>100</v>
      </c>
      <c r="F42" s="1502"/>
      <c r="G42" s="1503"/>
      <c r="H42" s="102">
        <f>H43/H44</f>
        <v>1</v>
      </c>
      <c r="I42" s="1504" t="s">
        <v>100</v>
      </c>
      <c r="J42" s="1502"/>
      <c r="K42" s="1503"/>
      <c r="L42" s="102">
        <f>L43/L44</f>
        <v>1</v>
      </c>
      <c r="M42" s="103">
        <f>M43/M44</f>
        <v>1</v>
      </c>
      <c r="N42" s="1487" t="s">
        <v>100</v>
      </c>
      <c r="O42" s="1488"/>
      <c r="P42" s="1489"/>
      <c r="Q42" s="102">
        <f>Q43/Q44</f>
        <v>0</v>
      </c>
      <c r="R42" s="1487" t="s">
        <v>100</v>
      </c>
      <c r="S42" s="1488"/>
      <c r="T42" s="1489"/>
      <c r="U42" s="102">
        <f>U43/U44</f>
        <v>0</v>
      </c>
      <c r="V42" s="103">
        <f>V43/V44</f>
        <v>0.375</v>
      </c>
    </row>
    <row r="43" spans="1:22" ht="30" customHeight="1">
      <c r="A43" s="1556"/>
      <c r="B43" s="1570" t="s">
        <v>2100</v>
      </c>
      <c r="C43" s="1563" t="s">
        <v>2101</v>
      </c>
      <c r="D43" s="158" t="s">
        <v>2130</v>
      </c>
      <c r="E43" s="348">
        <v>1</v>
      </c>
      <c r="F43" s="349">
        <v>1</v>
      </c>
      <c r="G43" s="350"/>
      <c r="H43" s="108">
        <f>SUM(E43:G43)</f>
        <v>2</v>
      </c>
      <c r="I43" s="348">
        <v>1</v>
      </c>
      <c r="J43" s="349"/>
      <c r="K43" s="350"/>
      <c r="L43" s="108">
        <f>SUM(I43:K43)</f>
        <v>1</v>
      </c>
      <c r="M43" s="109">
        <f>+H43+L43</f>
        <v>3</v>
      </c>
      <c r="N43" s="105"/>
      <c r="O43" s="106"/>
      <c r="P43" s="107"/>
      <c r="Q43" s="108">
        <f>SUM(N43:P43)</f>
        <v>0</v>
      </c>
      <c r="R43" s="105"/>
      <c r="S43" s="106"/>
      <c r="T43" s="107"/>
      <c r="U43" s="108">
        <f>SUM(R43:T43)</f>
        <v>0</v>
      </c>
      <c r="V43" s="109">
        <f>+H43+L43+Q43+U43</f>
        <v>3</v>
      </c>
    </row>
    <row r="44" spans="1:22" ht="33" customHeight="1" thickBot="1">
      <c r="A44" s="1557"/>
      <c r="B44" s="1571"/>
      <c r="C44" s="1564"/>
      <c r="D44" s="168" t="s">
        <v>2131</v>
      </c>
      <c r="E44" s="356">
        <v>1</v>
      </c>
      <c r="F44" s="357">
        <v>1</v>
      </c>
      <c r="G44" s="358"/>
      <c r="H44" s="112">
        <f>SUM(E44:G44)</f>
        <v>2</v>
      </c>
      <c r="I44" s="356">
        <v>1</v>
      </c>
      <c r="J44" s="357"/>
      <c r="K44" s="358"/>
      <c r="L44" s="112">
        <f>SUM(I44:K44)</f>
        <v>1</v>
      </c>
      <c r="M44" s="113">
        <f>+H44+L44</f>
        <v>3</v>
      </c>
      <c r="N44" s="167">
        <v>2</v>
      </c>
      <c r="O44" s="166"/>
      <c r="P44" s="165"/>
      <c r="Q44" s="112">
        <f>SUM(N44:P44)</f>
        <v>2</v>
      </c>
      <c r="R44" s="167">
        <v>3</v>
      </c>
      <c r="S44" s="166"/>
      <c r="T44" s="165"/>
      <c r="U44" s="112">
        <f>SUM(R44:T44)</f>
        <v>3</v>
      </c>
      <c r="V44" s="113">
        <f>+H44+L44+Q44+U44</f>
        <v>8</v>
      </c>
    </row>
    <row r="45" spans="1:22" ht="34.5" customHeight="1" thickBot="1">
      <c r="A45" s="82" t="s">
        <v>231</v>
      </c>
      <c r="B45" s="596" t="s">
        <v>261</v>
      </c>
      <c r="C45" s="82" t="s">
        <v>98</v>
      </c>
      <c r="D45" s="101" t="s">
        <v>104</v>
      </c>
      <c r="E45" s="1502" t="s">
        <v>100</v>
      </c>
      <c r="F45" s="1502"/>
      <c r="G45" s="1503"/>
      <c r="H45" s="102">
        <f>H46/H47</f>
        <v>1</v>
      </c>
      <c r="I45" s="1504" t="s">
        <v>100</v>
      </c>
      <c r="J45" s="1502"/>
      <c r="K45" s="1503"/>
      <c r="L45" s="102">
        <f>L46/L47</f>
        <v>0</v>
      </c>
      <c r="M45" s="103">
        <f>M46/M47</f>
        <v>0.5</v>
      </c>
      <c r="N45" s="1487" t="s">
        <v>100</v>
      </c>
      <c r="O45" s="1488"/>
      <c r="P45" s="1489"/>
      <c r="Q45" s="102">
        <f>Q46/Q47</f>
        <v>0</v>
      </c>
      <c r="R45" s="1487" t="s">
        <v>100</v>
      </c>
      <c r="S45" s="1488"/>
      <c r="T45" s="1489"/>
      <c r="U45" s="102">
        <f>U46/U47</f>
        <v>0</v>
      </c>
      <c r="V45" s="103">
        <f>V46/V47</f>
        <v>0.2857142857142857</v>
      </c>
    </row>
    <row r="46" spans="1:22" ht="45.75" customHeight="1">
      <c r="A46" s="1661" t="s">
        <v>2106</v>
      </c>
      <c r="B46" s="1498" t="s">
        <v>2107</v>
      </c>
      <c r="C46" s="1563" t="s">
        <v>1560</v>
      </c>
      <c r="D46" s="158" t="s">
        <v>652</v>
      </c>
      <c r="E46" s="348"/>
      <c r="F46" s="349">
        <v>2</v>
      </c>
      <c r="G46" s="350"/>
      <c r="H46" s="108">
        <f>SUM(E46:G46)</f>
        <v>2</v>
      </c>
      <c r="I46" s="348"/>
      <c r="J46" s="349">
        <v>0</v>
      </c>
      <c r="K46" s="350"/>
      <c r="L46" s="108">
        <f>SUM(I46:K46)</f>
        <v>0</v>
      </c>
      <c r="M46" s="109">
        <f>+H46+L46</f>
        <v>2</v>
      </c>
      <c r="N46" s="105"/>
      <c r="O46" s="106"/>
      <c r="P46" s="107"/>
      <c r="Q46" s="108">
        <f>SUM(N46:P46)</f>
        <v>0</v>
      </c>
      <c r="R46" s="105"/>
      <c r="S46" s="106"/>
      <c r="T46" s="107"/>
      <c r="U46" s="108">
        <f>SUM(R46:T46)</f>
        <v>0</v>
      </c>
      <c r="V46" s="109">
        <f>+H46+L46+Q46+U46</f>
        <v>2</v>
      </c>
    </row>
    <row r="47" spans="1:22" ht="47.25" customHeight="1" thickBot="1">
      <c r="A47" s="1690"/>
      <c r="B47" s="1499"/>
      <c r="C47" s="1564"/>
      <c r="D47" s="168" t="s">
        <v>1588</v>
      </c>
      <c r="E47" s="356"/>
      <c r="F47" s="357">
        <v>2</v>
      </c>
      <c r="G47" s="358"/>
      <c r="H47" s="112">
        <f>SUM(E47:G47)</f>
        <v>2</v>
      </c>
      <c r="I47" s="356"/>
      <c r="J47" s="357">
        <v>2</v>
      </c>
      <c r="K47" s="358"/>
      <c r="L47" s="112">
        <f>SUM(I47:K47)</f>
        <v>2</v>
      </c>
      <c r="M47" s="113">
        <f>+H47+L47</f>
        <v>4</v>
      </c>
      <c r="N47" s="167"/>
      <c r="O47" s="166">
        <v>1</v>
      </c>
      <c r="P47" s="165"/>
      <c r="Q47" s="112">
        <f>SUM(N47:P47)</f>
        <v>1</v>
      </c>
      <c r="R47" s="167"/>
      <c r="S47" s="166">
        <v>2</v>
      </c>
      <c r="T47" s="165"/>
      <c r="U47" s="112">
        <f>SUM(R47:T47)</f>
        <v>2</v>
      </c>
      <c r="V47" s="113">
        <f>+H47+L47+Q47+U47</f>
        <v>7</v>
      </c>
    </row>
    <row r="48" spans="1:22" ht="34.5" customHeight="1" thickBot="1">
      <c r="A48" s="1690"/>
      <c r="B48" s="82" t="s">
        <v>1146</v>
      </c>
      <c r="C48" s="82" t="s">
        <v>98</v>
      </c>
      <c r="D48" s="101" t="s">
        <v>104</v>
      </c>
      <c r="E48" s="1502" t="s">
        <v>100</v>
      </c>
      <c r="F48" s="1502"/>
      <c r="G48" s="1503"/>
      <c r="H48" s="102">
        <f>H49/H50</f>
        <v>1</v>
      </c>
      <c r="I48" s="1504" t="s">
        <v>100</v>
      </c>
      <c r="J48" s="1502"/>
      <c r="K48" s="1503"/>
      <c r="L48" s="102">
        <f>L49/L50</f>
        <v>0</v>
      </c>
      <c r="M48" s="103">
        <f>M49/M50</f>
        <v>0.6</v>
      </c>
      <c r="N48" s="1487" t="s">
        <v>100</v>
      </c>
      <c r="O48" s="1488"/>
      <c r="P48" s="1489"/>
      <c r="Q48" s="102">
        <f>Q49/Q50</f>
        <v>0</v>
      </c>
      <c r="R48" s="1487" t="s">
        <v>100</v>
      </c>
      <c r="S48" s="1488"/>
      <c r="T48" s="1489"/>
      <c r="U48" s="102">
        <f>U49/U50</f>
        <v>0</v>
      </c>
      <c r="V48" s="103">
        <f>V49/V50</f>
        <v>0.23076923076923078</v>
      </c>
    </row>
    <row r="49" spans="1:22" ht="33.75" customHeight="1">
      <c r="A49" s="1690"/>
      <c r="B49" s="1498" t="s">
        <v>2108</v>
      </c>
      <c r="C49" s="1563" t="s">
        <v>2109</v>
      </c>
      <c r="D49" s="158" t="s">
        <v>2132</v>
      </c>
      <c r="E49" s="348"/>
      <c r="F49" s="349">
        <v>2</v>
      </c>
      <c r="G49" s="350">
        <v>1</v>
      </c>
      <c r="H49" s="108">
        <f>SUM(E49:G49)</f>
        <v>3</v>
      </c>
      <c r="I49" s="348"/>
      <c r="J49" s="349">
        <v>0</v>
      </c>
      <c r="K49" s="350"/>
      <c r="L49" s="108">
        <f>SUM(I49:K49)</f>
        <v>0</v>
      </c>
      <c r="M49" s="109">
        <f>+H49+L49</f>
        <v>3</v>
      </c>
      <c r="N49" s="105"/>
      <c r="O49" s="106"/>
      <c r="P49" s="107"/>
      <c r="Q49" s="108">
        <f>SUM(N49:P49)</f>
        <v>0</v>
      </c>
      <c r="R49" s="105"/>
      <c r="S49" s="106"/>
      <c r="T49" s="107"/>
      <c r="U49" s="108">
        <f>SUM(R49:T49)</f>
        <v>0</v>
      </c>
      <c r="V49" s="109">
        <f>+H49+L49+Q49+U49</f>
        <v>3</v>
      </c>
    </row>
    <row r="50" spans="1:22" ht="41.25" customHeight="1" thickBot="1">
      <c r="A50" s="1690"/>
      <c r="B50" s="1499"/>
      <c r="C50" s="1564"/>
      <c r="D50" s="168" t="s">
        <v>2133</v>
      </c>
      <c r="E50" s="356"/>
      <c r="F50" s="357">
        <v>2</v>
      </c>
      <c r="G50" s="358">
        <v>1</v>
      </c>
      <c r="H50" s="112">
        <f>SUM(E50:G50)</f>
        <v>3</v>
      </c>
      <c r="I50" s="356"/>
      <c r="J50" s="357">
        <v>2</v>
      </c>
      <c r="K50" s="358"/>
      <c r="L50" s="112">
        <f>SUM(I50:K50)</f>
        <v>2</v>
      </c>
      <c r="M50" s="113">
        <f>+H50+L50</f>
        <v>5</v>
      </c>
      <c r="N50" s="167">
        <v>1</v>
      </c>
      <c r="O50" s="166"/>
      <c r="P50" s="165">
        <v>4</v>
      </c>
      <c r="Q50" s="112">
        <f>SUM(N50:P50)</f>
        <v>5</v>
      </c>
      <c r="R50" s="167">
        <v>2</v>
      </c>
      <c r="S50" s="166">
        <v>1</v>
      </c>
      <c r="T50" s="165"/>
      <c r="U50" s="112">
        <f>SUM(R50:T50)</f>
        <v>3</v>
      </c>
      <c r="V50" s="113">
        <f>+H50+L50+Q50+U50</f>
        <v>13</v>
      </c>
    </row>
    <row r="51" spans="1:22" ht="34.5" customHeight="1" thickBot="1">
      <c r="A51" s="1690"/>
      <c r="B51" s="82" t="s">
        <v>1589</v>
      </c>
      <c r="C51" s="82" t="s">
        <v>98</v>
      </c>
      <c r="D51" s="101" t="s">
        <v>104</v>
      </c>
      <c r="E51" s="1502" t="s">
        <v>100</v>
      </c>
      <c r="F51" s="1502"/>
      <c r="G51" s="1503"/>
      <c r="H51" s="102">
        <f>H52/H53</f>
        <v>0.91666666666666663</v>
      </c>
      <c r="I51" s="1504" t="s">
        <v>100</v>
      </c>
      <c r="J51" s="1502"/>
      <c r="K51" s="1503"/>
      <c r="L51" s="102">
        <f>L52/L53</f>
        <v>0.44444444444444442</v>
      </c>
      <c r="M51" s="103">
        <f>M52/M53</f>
        <v>0.7142857142857143</v>
      </c>
      <c r="N51" s="1487" t="s">
        <v>100</v>
      </c>
      <c r="O51" s="1488"/>
      <c r="P51" s="1489"/>
      <c r="Q51" s="102">
        <f>Q52/Q53</f>
        <v>0</v>
      </c>
      <c r="R51" s="1487" t="s">
        <v>100</v>
      </c>
      <c r="S51" s="1488"/>
      <c r="T51" s="1489"/>
      <c r="U51" s="102">
        <f>U52/U53</f>
        <v>0</v>
      </c>
      <c r="V51" s="103">
        <f>V52/V53</f>
        <v>0.35714285714285715</v>
      </c>
    </row>
    <row r="52" spans="1:22" ht="33" customHeight="1">
      <c r="A52" s="1690"/>
      <c r="B52" s="1498" t="s">
        <v>2112</v>
      </c>
      <c r="C52" s="1563" t="s">
        <v>855</v>
      </c>
      <c r="D52" s="158" t="s">
        <v>763</v>
      </c>
      <c r="E52" s="348">
        <v>3</v>
      </c>
      <c r="F52" s="349">
        <v>5</v>
      </c>
      <c r="G52" s="350">
        <v>3</v>
      </c>
      <c r="H52" s="108">
        <f>SUM(E52:G52)</f>
        <v>11</v>
      </c>
      <c r="I52" s="348"/>
      <c r="J52" s="349">
        <v>2</v>
      </c>
      <c r="K52" s="350">
        <v>2</v>
      </c>
      <c r="L52" s="108">
        <f>SUM(I52:K52)</f>
        <v>4</v>
      </c>
      <c r="M52" s="109">
        <f>+H52+L52</f>
        <v>15</v>
      </c>
      <c r="N52" s="105"/>
      <c r="O52" s="106"/>
      <c r="P52" s="107"/>
      <c r="Q52" s="108">
        <f>SUM(N52:P52)</f>
        <v>0</v>
      </c>
      <c r="R52" s="105"/>
      <c r="S52" s="106"/>
      <c r="T52" s="107"/>
      <c r="U52" s="108">
        <f>SUM(R52:T52)</f>
        <v>0</v>
      </c>
      <c r="V52" s="109">
        <f>+H52+L52+Q52+U52</f>
        <v>15</v>
      </c>
    </row>
    <row r="53" spans="1:22" ht="36.75" customHeight="1" thickBot="1">
      <c r="A53" s="1690"/>
      <c r="B53" s="1499"/>
      <c r="C53" s="1564"/>
      <c r="D53" s="168" t="s">
        <v>764</v>
      </c>
      <c r="E53" s="356">
        <v>3</v>
      </c>
      <c r="F53" s="357">
        <v>5</v>
      </c>
      <c r="G53" s="358">
        <v>4</v>
      </c>
      <c r="H53" s="112">
        <f>SUM(E53:G53)</f>
        <v>12</v>
      </c>
      <c r="I53" s="356">
        <v>3</v>
      </c>
      <c r="J53" s="357">
        <v>3</v>
      </c>
      <c r="K53" s="358">
        <v>3</v>
      </c>
      <c r="L53" s="112">
        <f>SUM(I53:K53)</f>
        <v>9</v>
      </c>
      <c r="M53" s="113">
        <f>+H53+L53</f>
        <v>21</v>
      </c>
      <c r="N53" s="167"/>
      <c r="O53" s="166">
        <v>2</v>
      </c>
      <c r="P53" s="165">
        <v>4</v>
      </c>
      <c r="Q53" s="112">
        <f>SUM(N53:P53)</f>
        <v>6</v>
      </c>
      <c r="R53" s="167">
        <v>5</v>
      </c>
      <c r="S53" s="166">
        <v>5</v>
      </c>
      <c r="T53" s="165">
        <v>5</v>
      </c>
      <c r="U53" s="112">
        <f>SUM(R53:T53)</f>
        <v>15</v>
      </c>
      <c r="V53" s="113">
        <f>+H53+L53+Q53+U53</f>
        <v>42</v>
      </c>
    </row>
    <row r="54" spans="1:22" ht="34.5" customHeight="1" thickBot="1">
      <c r="A54" s="1690"/>
      <c r="B54" s="82" t="s">
        <v>1590</v>
      </c>
      <c r="C54" s="82" t="s">
        <v>98</v>
      </c>
      <c r="D54" s="101" t="s">
        <v>104</v>
      </c>
      <c r="E54" s="1502" t="s">
        <v>100</v>
      </c>
      <c r="F54" s="1502"/>
      <c r="G54" s="1503"/>
      <c r="H54" s="102">
        <f>H55/H56</f>
        <v>0.83333333333333337</v>
      </c>
      <c r="I54" s="1504" t="s">
        <v>100</v>
      </c>
      <c r="J54" s="1502"/>
      <c r="K54" s="1503"/>
      <c r="L54" s="102">
        <f>L55/L56</f>
        <v>0</v>
      </c>
      <c r="M54" s="103">
        <f>M55/M56</f>
        <v>0.41666666666666669</v>
      </c>
      <c r="N54" s="1487" t="s">
        <v>100</v>
      </c>
      <c r="O54" s="1488"/>
      <c r="P54" s="1489"/>
      <c r="Q54" s="102">
        <f>Q55/Q56</f>
        <v>0</v>
      </c>
      <c r="R54" s="1487" t="s">
        <v>100</v>
      </c>
      <c r="S54" s="1488"/>
      <c r="T54" s="1489"/>
      <c r="U54" s="102">
        <f>U55/U56</f>
        <v>0</v>
      </c>
      <c r="V54" s="103">
        <f>V55/V56</f>
        <v>0.20833333333333334</v>
      </c>
    </row>
    <row r="55" spans="1:22" ht="33.75" customHeight="1">
      <c r="A55" s="1690"/>
      <c r="B55" s="1498" t="s">
        <v>2114</v>
      </c>
      <c r="C55" s="1563" t="s">
        <v>855</v>
      </c>
      <c r="D55" s="158" t="s">
        <v>763</v>
      </c>
      <c r="E55" s="348">
        <v>2</v>
      </c>
      <c r="F55" s="349">
        <v>2</v>
      </c>
      <c r="G55" s="350">
        <v>1</v>
      </c>
      <c r="H55" s="108">
        <f>SUM(E55:G55)</f>
        <v>5</v>
      </c>
      <c r="I55" s="348">
        <v>0</v>
      </c>
      <c r="J55" s="349">
        <v>0</v>
      </c>
      <c r="K55" s="350">
        <v>0</v>
      </c>
      <c r="L55" s="108">
        <f>SUM(I55:K55)</f>
        <v>0</v>
      </c>
      <c r="M55" s="109">
        <f>+H55+L55</f>
        <v>5</v>
      </c>
      <c r="N55" s="105"/>
      <c r="O55" s="106"/>
      <c r="P55" s="107"/>
      <c r="Q55" s="108">
        <f>SUM(N55:P55)</f>
        <v>0</v>
      </c>
      <c r="R55" s="105"/>
      <c r="S55" s="106"/>
      <c r="T55" s="107"/>
      <c r="U55" s="108">
        <f>SUM(R55:T55)</f>
        <v>0</v>
      </c>
      <c r="V55" s="109">
        <f>+H55+L55+Q55+U55</f>
        <v>5</v>
      </c>
    </row>
    <row r="56" spans="1:22" ht="36" customHeight="1" thickBot="1">
      <c r="A56" s="1690"/>
      <c r="B56" s="1499"/>
      <c r="C56" s="1564"/>
      <c r="D56" s="168" t="s">
        <v>764</v>
      </c>
      <c r="E56" s="356">
        <v>2</v>
      </c>
      <c r="F56" s="357">
        <v>2</v>
      </c>
      <c r="G56" s="358">
        <v>2</v>
      </c>
      <c r="H56" s="112">
        <f>SUM(E56:G56)</f>
        <v>6</v>
      </c>
      <c r="I56" s="356">
        <v>2</v>
      </c>
      <c r="J56" s="357">
        <v>2</v>
      </c>
      <c r="K56" s="358">
        <v>2</v>
      </c>
      <c r="L56" s="112">
        <f>SUM(I56:K56)</f>
        <v>6</v>
      </c>
      <c r="M56" s="113">
        <f>+H56+L56</f>
        <v>12</v>
      </c>
      <c r="N56" s="167">
        <v>2</v>
      </c>
      <c r="O56" s="166">
        <v>2</v>
      </c>
      <c r="P56" s="165">
        <v>2</v>
      </c>
      <c r="Q56" s="112">
        <f>SUM(N56:P56)</f>
        <v>6</v>
      </c>
      <c r="R56" s="167">
        <v>2</v>
      </c>
      <c r="S56" s="166">
        <v>2</v>
      </c>
      <c r="T56" s="165">
        <v>2</v>
      </c>
      <c r="U56" s="112">
        <f>SUM(R56:T56)</f>
        <v>6</v>
      </c>
      <c r="V56" s="113">
        <f>+H56+L56+Q56+U56</f>
        <v>24</v>
      </c>
    </row>
    <row r="57" spans="1:22" ht="34.5" customHeight="1" thickBot="1">
      <c r="A57" s="1637" t="s">
        <v>234</v>
      </c>
      <c r="B57" s="1501"/>
      <c r="C57" s="82" t="s">
        <v>98</v>
      </c>
      <c r="D57" s="101" t="s">
        <v>104</v>
      </c>
      <c r="E57" s="1502" t="s">
        <v>100</v>
      </c>
      <c r="F57" s="1502"/>
      <c r="G57" s="1503"/>
      <c r="H57" s="102" t="e">
        <f>H58/H59</f>
        <v>#DIV/0!</v>
      </c>
      <c r="I57" s="1504" t="s">
        <v>100</v>
      </c>
      <c r="J57" s="1502"/>
      <c r="K57" s="1503"/>
      <c r="L57" s="102" t="e">
        <f>L58/L59</f>
        <v>#DIV/0!</v>
      </c>
      <c r="M57" s="103" t="e">
        <f>M58/M59</f>
        <v>#DIV/0!</v>
      </c>
      <c r="N57" s="1487" t="s">
        <v>100</v>
      </c>
      <c r="O57" s="1488"/>
      <c r="P57" s="1489"/>
      <c r="Q57" s="102" t="e">
        <f>Q58/Q59</f>
        <v>#DIV/0!</v>
      </c>
      <c r="R57" s="1487" t="s">
        <v>100</v>
      </c>
      <c r="S57" s="1488"/>
      <c r="T57" s="1489"/>
      <c r="U57" s="102" t="e">
        <f>U58/U59</f>
        <v>#DIV/0!</v>
      </c>
      <c r="V57" s="103" t="e">
        <f>V58/V59</f>
        <v>#DIV/0!</v>
      </c>
    </row>
    <row r="58" spans="1:22" ht="33.75" customHeight="1">
      <c r="A58" s="1490" t="s">
        <v>245</v>
      </c>
      <c r="B58" s="1491"/>
      <c r="C58" s="1494" t="s">
        <v>124</v>
      </c>
      <c r="D58" s="444" t="s">
        <v>125</v>
      </c>
      <c r="E58" s="348"/>
      <c r="F58" s="349"/>
      <c r="G58" s="350"/>
      <c r="H58" s="108">
        <f>SUM(E58:G58)</f>
        <v>0</v>
      </c>
      <c r="I58" s="348"/>
      <c r="J58" s="349"/>
      <c r="K58" s="350"/>
      <c r="L58" s="108">
        <f>SUM(I58:K58)</f>
        <v>0</v>
      </c>
      <c r="M58" s="109">
        <f>+H58+L58</f>
        <v>0</v>
      </c>
      <c r="N58" s="105"/>
      <c r="O58" s="106"/>
      <c r="P58" s="107"/>
      <c r="Q58" s="108">
        <f>SUM(N58:P58)</f>
        <v>0</v>
      </c>
      <c r="R58" s="105"/>
      <c r="S58" s="106"/>
      <c r="T58" s="107"/>
      <c r="U58" s="108">
        <f>SUM(R58:T58)</f>
        <v>0</v>
      </c>
      <c r="V58" s="109">
        <f>+H58+L58+Q58+U58</f>
        <v>0</v>
      </c>
    </row>
    <row r="59" spans="1:22" ht="32.25" customHeight="1" thickBot="1">
      <c r="A59" s="1492"/>
      <c r="B59" s="1493"/>
      <c r="C59" s="1495"/>
      <c r="D59" s="445" t="s">
        <v>126</v>
      </c>
      <c r="E59" s="356"/>
      <c r="F59" s="357"/>
      <c r="G59" s="358"/>
      <c r="H59" s="112">
        <f>SUM(E59:G59)</f>
        <v>0</v>
      </c>
      <c r="I59" s="356"/>
      <c r="J59" s="357"/>
      <c r="K59" s="358"/>
      <c r="L59" s="112">
        <f>SUM(I59:K59)</f>
        <v>0</v>
      </c>
      <c r="M59" s="113">
        <f>+H59+L59</f>
        <v>0</v>
      </c>
      <c r="N59" s="115"/>
      <c r="O59" s="116"/>
      <c r="P59" s="117"/>
      <c r="Q59" s="112">
        <f>SUM(N59:P59)</f>
        <v>0</v>
      </c>
      <c r="R59" s="115"/>
      <c r="S59" s="116"/>
      <c r="T59" s="117"/>
      <c r="U59" s="112">
        <f>SUM(R59:T59)</f>
        <v>0</v>
      </c>
      <c r="V59" s="113">
        <f>+H59+L59+Q59+U59</f>
        <v>0</v>
      </c>
    </row>
  </sheetData>
  <protectedRanges>
    <protectedRange sqref="N46:P46 R46:T46 N49:P49 R49:T49 N52:Q52 Q52 R52:T52 N55:P55 R55:T55 N58:P58 R58:T58" name="Rango4"/>
    <protectedRange sqref="N28:P28 R28:T28 N31:P31 R31:T31" name="Rango1"/>
    <protectedRange sqref="N34:P34 R34:T34 N37:P37 R37:T37" name="Rango2"/>
    <protectedRange sqref="N40:P40 R40:T40 N43:P43 R43:T43" name="Rango3"/>
    <protectedRange sqref="E46:G46 E49:G49 E52:G52 E55:G55 E58:G58" name="Rango4_2"/>
    <protectedRange sqref="E28:G28 E31:G31" name="Rango1_2"/>
    <protectedRange sqref="E34:G34 E37:G37" name="Rango2_2"/>
    <protectedRange sqref="E40:G40 E43:G43" name="Rango3_2"/>
    <protectedRange sqref="I46:K46 I49:K49 I52:K52 I55:K55 I58:K58" name="Rango4_3"/>
    <protectedRange sqref="I28:K28 I31:K31" name="Rango1_3"/>
    <protectedRange sqref="I34:K34 I37:K37" name="Rango2_3"/>
    <protectedRange sqref="I40:K40 I43:K43" name="Rango3_3"/>
  </protectedRanges>
  <mergeCells count="96">
    <mergeCell ref="A1:B1"/>
    <mergeCell ref="C1:P1"/>
    <mergeCell ref="A3:P3"/>
    <mergeCell ref="A23:D23"/>
    <mergeCell ref="E23:E26"/>
    <mergeCell ref="F23:F26"/>
    <mergeCell ref="G23:G26"/>
    <mergeCell ref="H23:H26"/>
    <mergeCell ref="I23:I26"/>
    <mergeCell ref="J23:J26"/>
    <mergeCell ref="A25:A26"/>
    <mergeCell ref="B25:C25"/>
    <mergeCell ref="D25:D26"/>
    <mergeCell ref="V23:V26"/>
    <mergeCell ref="K23:K26"/>
    <mergeCell ref="L23:L26"/>
    <mergeCell ref="M23:M26"/>
    <mergeCell ref="N23:N26"/>
    <mergeCell ref="O23:O26"/>
    <mergeCell ref="P23:P26"/>
    <mergeCell ref="Q23:Q26"/>
    <mergeCell ref="R23:R26"/>
    <mergeCell ref="S23:S26"/>
    <mergeCell ref="T23:T26"/>
    <mergeCell ref="U23:U26"/>
    <mergeCell ref="E27:G27"/>
    <mergeCell ref="I27:K27"/>
    <mergeCell ref="R27:T27"/>
    <mergeCell ref="A28:A32"/>
    <mergeCell ref="B28:B29"/>
    <mergeCell ref="C28:C29"/>
    <mergeCell ref="E30:G30"/>
    <mergeCell ref="I30:K30"/>
    <mergeCell ref="N30:P30"/>
    <mergeCell ref="R30:T30"/>
    <mergeCell ref="B31:B32"/>
    <mergeCell ref="C31:C32"/>
    <mergeCell ref="N27:P27"/>
    <mergeCell ref="E33:G33"/>
    <mergeCell ref="I33:K33"/>
    <mergeCell ref="N33:P33"/>
    <mergeCell ref="R33:T33"/>
    <mergeCell ref="A34:A38"/>
    <mergeCell ref="B34:B35"/>
    <mergeCell ref="C34:C35"/>
    <mergeCell ref="E36:G36"/>
    <mergeCell ref="I36:K36"/>
    <mergeCell ref="N36:P36"/>
    <mergeCell ref="R36:T36"/>
    <mergeCell ref="B37:B38"/>
    <mergeCell ref="C37:C38"/>
    <mergeCell ref="E39:G39"/>
    <mergeCell ref="I39:K39"/>
    <mergeCell ref="N39:P39"/>
    <mergeCell ref="R39:T39"/>
    <mergeCell ref="A40:A44"/>
    <mergeCell ref="B40:B41"/>
    <mergeCell ref="C40:C41"/>
    <mergeCell ref="E42:G42"/>
    <mergeCell ref="I42:K42"/>
    <mergeCell ref="R42:T42"/>
    <mergeCell ref="B43:B44"/>
    <mergeCell ref="C43:C44"/>
    <mergeCell ref="E45:G45"/>
    <mergeCell ref="I45:K45"/>
    <mergeCell ref="N45:P45"/>
    <mergeCell ref="R45:T45"/>
    <mergeCell ref="N42:P42"/>
    <mergeCell ref="A58:B59"/>
    <mergeCell ref="C58:C59"/>
    <mergeCell ref="N54:P54"/>
    <mergeCell ref="R54:T54"/>
    <mergeCell ref="B55:B56"/>
    <mergeCell ref="C55:C56"/>
    <mergeCell ref="A57:B57"/>
    <mergeCell ref="E57:G57"/>
    <mergeCell ref="I57:K57"/>
    <mergeCell ref="N57:P57"/>
    <mergeCell ref="R57:T57"/>
    <mergeCell ref="A46:A56"/>
    <mergeCell ref="E54:G54"/>
    <mergeCell ref="I54:K54"/>
    <mergeCell ref="R48:T48"/>
    <mergeCell ref="B49:B50"/>
    <mergeCell ref="B46:B47"/>
    <mergeCell ref="C46:C47"/>
    <mergeCell ref="B52:B53"/>
    <mergeCell ref="C52:C53"/>
    <mergeCell ref="R51:T51"/>
    <mergeCell ref="E48:G48"/>
    <mergeCell ref="I48:K48"/>
    <mergeCell ref="N48:P48"/>
    <mergeCell ref="C49:C50"/>
    <mergeCell ref="E51:G51"/>
    <mergeCell ref="I51:K51"/>
    <mergeCell ref="N51:P51"/>
  </mergeCells>
  <conditionalFormatting sqref="H27">
    <cfRule type="cellIs" dxfId="8519" priority="391" operator="greaterThan">
      <formula>1</formula>
    </cfRule>
    <cfRule type="cellIs" dxfId="8518" priority="392" operator="greaterThan">
      <formula>0.89</formula>
    </cfRule>
    <cfRule type="cellIs" dxfId="8517" priority="393" operator="greaterThan">
      <formula>0.69</formula>
    </cfRule>
    <cfRule type="cellIs" dxfId="8516" priority="394" operator="greaterThan">
      <formula>0.49</formula>
    </cfRule>
    <cfRule type="cellIs" dxfId="8515" priority="395" operator="greaterThan">
      <formula>0.29</formula>
    </cfRule>
    <cfRule type="cellIs" dxfId="8514" priority="396" operator="lessThan">
      <formula>0.29</formula>
    </cfRule>
  </conditionalFormatting>
  <conditionalFormatting sqref="L27">
    <cfRule type="cellIs" dxfId="8513" priority="385" operator="greaterThan">
      <formula>1</formula>
    </cfRule>
    <cfRule type="cellIs" dxfId="8512" priority="386" operator="greaterThan">
      <formula>0.89</formula>
    </cfRule>
    <cfRule type="cellIs" dxfId="8511" priority="387" operator="greaterThan">
      <formula>0.69</formula>
    </cfRule>
    <cfRule type="cellIs" dxfId="8510" priority="388" operator="greaterThan">
      <formula>0.49</formula>
    </cfRule>
    <cfRule type="cellIs" dxfId="8509" priority="389" operator="greaterThan">
      <formula>0.29</formula>
    </cfRule>
    <cfRule type="cellIs" dxfId="8508" priority="390" operator="lessThan">
      <formula>0.29</formula>
    </cfRule>
  </conditionalFormatting>
  <conditionalFormatting sqref="M27">
    <cfRule type="cellIs" dxfId="8507" priority="379" operator="greaterThan">
      <formula>1</formula>
    </cfRule>
    <cfRule type="cellIs" dxfId="8506" priority="380" operator="greaterThan">
      <formula>0.89</formula>
    </cfRule>
    <cfRule type="cellIs" dxfId="8505" priority="381" operator="greaterThan">
      <formula>0.69</formula>
    </cfRule>
    <cfRule type="cellIs" dxfId="8504" priority="382" operator="greaterThan">
      <formula>0.49</formula>
    </cfRule>
    <cfRule type="cellIs" dxfId="8503" priority="383" operator="greaterThan">
      <formula>0.29</formula>
    </cfRule>
    <cfRule type="cellIs" dxfId="8502" priority="384" operator="lessThan">
      <formula>0.29</formula>
    </cfRule>
  </conditionalFormatting>
  <conditionalFormatting sqref="Q27">
    <cfRule type="cellIs" dxfId="8501" priority="373" operator="greaterThan">
      <formula>1</formula>
    </cfRule>
    <cfRule type="cellIs" dxfId="8500" priority="374" operator="greaterThan">
      <formula>0.89</formula>
    </cfRule>
    <cfRule type="cellIs" dxfId="8499" priority="375" operator="greaterThan">
      <formula>0.69</formula>
    </cfRule>
    <cfRule type="cellIs" dxfId="8498" priority="376" operator="greaterThan">
      <formula>0.49</formula>
    </cfRule>
    <cfRule type="cellIs" dxfId="8497" priority="377" operator="greaterThan">
      <formula>0.29</formula>
    </cfRule>
    <cfRule type="cellIs" dxfId="8496" priority="378" operator="lessThan">
      <formula>0.29</formula>
    </cfRule>
  </conditionalFormatting>
  <conditionalFormatting sqref="U27">
    <cfRule type="cellIs" dxfId="8495" priority="367" operator="greaterThan">
      <formula>1</formula>
    </cfRule>
    <cfRule type="cellIs" dxfId="8494" priority="368" operator="greaterThan">
      <formula>0.89</formula>
    </cfRule>
    <cfRule type="cellIs" dxfId="8493" priority="369" operator="greaterThan">
      <formula>0.69</formula>
    </cfRule>
    <cfRule type="cellIs" dxfId="8492" priority="370" operator="greaterThan">
      <formula>0.49</formula>
    </cfRule>
    <cfRule type="cellIs" dxfId="8491" priority="371" operator="greaterThan">
      <formula>0.29</formula>
    </cfRule>
    <cfRule type="cellIs" dxfId="8490" priority="372" operator="lessThan">
      <formula>0.29</formula>
    </cfRule>
  </conditionalFormatting>
  <conditionalFormatting sqref="V27">
    <cfRule type="cellIs" dxfId="8489" priority="361" operator="greaterThan">
      <formula>1</formula>
    </cfRule>
    <cfRule type="cellIs" dxfId="8488" priority="362" operator="greaterThan">
      <formula>0.89</formula>
    </cfRule>
    <cfRule type="cellIs" dxfId="8487" priority="363" operator="greaterThan">
      <formula>0.69</formula>
    </cfRule>
    <cfRule type="cellIs" dxfId="8486" priority="364" operator="greaterThan">
      <formula>0.49</formula>
    </cfRule>
    <cfRule type="cellIs" dxfId="8485" priority="365" operator="greaterThan">
      <formula>0.29</formula>
    </cfRule>
    <cfRule type="cellIs" dxfId="8484" priority="366" operator="lessThan">
      <formula>0.29</formula>
    </cfRule>
  </conditionalFormatting>
  <conditionalFormatting sqref="V39">
    <cfRule type="cellIs" dxfId="8483" priority="217" operator="greaterThan">
      <formula>1</formula>
    </cfRule>
    <cfRule type="cellIs" dxfId="8482" priority="218" operator="greaterThan">
      <formula>0.89</formula>
    </cfRule>
    <cfRule type="cellIs" dxfId="8481" priority="219" operator="greaterThan">
      <formula>0.69</formula>
    </cfRule>
    <cfRule type="cellIs" dxfId="8480" priority="220" operator="greaterThan">
      <formula>0.49</formula>
    </cfRule>
    <cfRule type="cellIs" dxfId="8479" priority="221" operator="greaterThan">
      <formula>0.29</formula>
    </cfRule>
    <cfRule type="cellIs" dxfId="8478" priority="222" operator="lessThan">
      <formula>0.29</formula>
    </cfRule>
  </conditionalFormatting>
  <conditionalFormatting sqref="H30">
    <cfRule type="cellIs" dxfId="8477" priority="355" operator="greaterThan">
      <formula>1</formula>
    </cfRule>
    <cfRule type="cellIs" dxfId="8476" priority="356" operator="greaterThan">
      <formula>0.89</formula>
    </cfRule>
    <cfRule type="cellIs" dxfId="8475" priority="357" operator="greaterThan">
      <formula>0.69</formula>
    </cfRule>
    <cfRule type="cellIs" dxfId="8474" priority="358" operator="greaterThan">
      <formula>0.49</formula>
    </cfRule>
    <cfRule type="cellIs" dxfId="8473" priority="359" operator="greaterThan">
      <formula>0.29</formula>
    </cfRule>
    <cfRule type="cellIs" dxfId="8472" priority="360" operator="lessThan">
      <formula>0.29</formula>
    </cfRule>
  </conditionalFormatting>
  <conditionalFormatting sqref="L30">
    <cfRule type="cellIs" dxfId="8471" priority="349" operator="greaterThan">
      <formula>1</formula>
    </cfRule>
    <cfRule type="cellIs" dxfId="8470" priority="350" operator="greaterThan">
      <formula>0.89</formula>
    </cfRule>
    <cfRule type="cellIs" dxfId="8469" priority="351" operator="greaterThan">
      <formula>0.69</formula>
    </cfRule>
    <cfRule type="cellIs" dxfId="8468" priority="352" operator="greaterThan">
      <formula>0.49</formula>
    </cfRule>
    <cfRule type="cellIs" dxfId="8467" priority="353" operator="greaterThan">
      <formula>0.29</formula>
    </cfRule>
    <cfRule type="cellIs" dxfId="8466" priority="354" operator="lessThan">
      <formula>0.29</formula>
    </cfRule>
  </conditionalFormatting>
  <conditionalFormatting sqref="M30">
    <cfRule type="cellIs" dxfId="8465" priority="343" operator="greaterThan">
      <formula>1</formula>
    </cfRule>
    <cfRule type="cellIs" dxfId="8464" priority="344" operator="greaterThan">
      <formula>0.89</formula>
    </cfRule>
    <cfRule type="cellIs" dxfId="8463" priority="345" operator="greaterThan">
      <formula>0.69</formula>
    </cfRule>
    <cfRule type="cellIs" dxfId="8462" priority="346" operator="greaterThan">
      <formula>0.49</formula>
    </cfRule>
    <cfRule type="cellIs" dxfId="8461" priority="347" operator="greaterThan">
      <formula>0.29</formula>
    </cfRule>
    <cfRule type="cellIs" dxfId="8460" priority="348" operator="lessThan">
      <formula>0.29</formula>
    </cfRule>
  </conditionalFormatting>
  <conditionalFormatting sqref="Q30">
    <cfRule type="cellIs" dxfId="8459" priority="337" operator="greaterThan">
      <formula>1</formula>
    </cfRule>
    <cfRule type="cellIs" dxfId="8458" priority="338" operator="greaterThan">
      <formula>0.89</formula>
    </cfRule>
    <cfRule type="cellIs" dxfId="8457" priority="339" operator="greaterThan">
      <formula>0.69</formula>
    </cfRule>
    <cfRule type="cellIs" dxfId="8456" priority="340" operator="greaterThan">
      <formula>0.49</formula>
    </cfRule>
    <cfRule type="cellIs" dxfId="8455" priority="341" operator="greaterThan">
      <formula>0.29</formula>
    </cfRule>
    <cfRule type="cellIs" dxfId="8454" priority="342" operator="lessThan">
      <formula>0.29</formula>
    </cfRule>
  </conditionalFormatting>
  <conditionalFormatting sqref="U30">
    <cfRule type="cellIs" dxfId="8453" priority="331" operator="greaterThan">
      <formula>1</formula>
    </cfRule>
    <cfRule type="cellIs" dxfId="8452" priority="332" operator="greaterThan">
      <formula>0.89</formula>
    </cfRule>
    <cfRule type="cellIs" dxfId="8451" priority="333" operator="greaterThan">
      <formula>0.69</formula>
    </cfRule>
    <cfRule type="cellIs" dxfId="8450" priority="334" operator="greaterThan">
      <formula>0.49</formula>
    </cfRule>
    <cfRule type="cellIs" dxfId="8449" priority="335" operator="greaterThan">
      <formula>0.29</formula>
    </cfRule>
    <cfRule type="cellIs" dxfId="8448" priority="336" operator="lessThan">
      <formula>0.29</formula>
    </cfRule>
  </conditionalFormatting>
  <conditionalFormatting sqref="V30">
    <cfRule type="cellIs" dxfId="8447" priority="325" operator="greaterThan">
      <formula>1</formula>
    </cfRule>
    <cfRule type="cellIs" dxfId="8446" priority="326" operator="greaterThan">
      <formula>0.89</formula>
    </cfRule>
    <cfRule type="cellIs" dxfId="8445" priority="327" operator="greaterThan">
      <formula>0.69</formula>
    </cfRule>
    <cfRule type="cellIs" dxfId="8444" priority="328" operator="greaterThan">
      <formula>0.49</formula>
    </cfRule>
    <cfRule type="cellIs" dxfId="8443" priority="329" operator="greaterThan">
      <formula>0.29</formula>
    </cfRule>
    <cfRule type="cellIs" dxfId="8442" priority="330" operator="lessThan">
      <formula>0.29</formula>
    </cfRule>
  </conditionalFormatting>
  <conditionalFormatting sqref="H45">
    <cfRule type="cellIs" dxfId="8441" priority="175" operator="greaterThan">
      <formula>1</formula>
    </cfRule>
    <cfRule type="cellIs" dxfId="8440" priority="176" operator="greaterThan">
      <formula>0.89</formula>
    </cfRule>
    <cfRule type="cellIs" dxfId="8439" priority="177" operator="greaterThan">
      <formula>0.69</formula>
    </cfRule>
    <cfRule type="cellIs" dxfId="8438" priority="178" operator="greaterThan">
      <formula>0.49</formula>
    </cfRule>
    <cfRule type="cellIs" dxfId="8437" priority="179" operator="greaterThan">
      <formula>0.29</formula>
    </cfRule>
    <cfRule type="cellIs" dxfId="8436" priority="180" operator="lessThan">
      <formula>0.29</formula>
    </cfRule>
  </conditionalFormatting>
  <conditionalFormatting sqref="L45">
    <cfRule type="cellIs" dxfId="8435" priority="169" operator="greaterThan">
      <formula>1</formula>
    </cfRule>
    <cfRule type="cellIs" dxfId="8434" priority="170" operator="greaterThan">
      <formula>0.89</formula>
    </cfRule>
    <cfRule type="cellIs" dxfId="8433" priority="171" operator="greaterThan">
      <formula>0.69</formula>
    </cfRule>
    <cfRule type="cellIs" dxfId="8432" priority="172" operator="greaterThan">
      <formula>0.49</formula>
    </cfRule>
    <cfRule type="cellIs" dxfId="8431" priority="173" operator="greaterThan">
      <formula>0.29</formula>
    </cfRule>
    <cfRule type="cellIs" dxfId="8430" priority="174" operator="lessThan">
      <formula>0.29</formula>
    </cfRule>
  </conditionalFormatting>
  <conditionalFormatting sqref="M45">
    <cfRule type="cellIs" dxfId="8429" priority="163" operator="greaterThan">
      <formula>1</formula>
    </cfRule>
    <cfRule type="cellIs" dxfId="8428" priority="164" operator="greaterThan">
      <formula>0.89</formula>
    </cfRule>
    <cfRule type="cellIs" dxfId="8427" priority="165" operator="greaterThan">
      <formula>0.69</formula>
    </cfRule>
    <cfRule type="cellIs" dxfId="8426" priority="166" operator="greaterThan">
      <formula>0.49</formula>
    </cfRule>
    <cfRule type="cellIs" dxfId="8425" priority="167" operator="greaterThan">
      <formula>0.29</formula>
    </cfRule>
    <cfRule type="cellIs" dxfId="8424" priority="168" operator="lessThan">
      <formula>0.29</formula>
    </cfRule>
  </conditionalFormatting>
  <conditionalFormatting sqref="Q45">
    <cfRule type="cellIs" dxfId="8423" priority="157" operator="greaterThan">
      <formula>1</formula>
    </cfRule>
    <cfRule type="cellIs" dxfId="8422" priority="158" operator="greaterThan">
      <formula>0.89</formula>
    </cfRule>
    <cfRule type="cellIs" dxfId="8421" priority="159" operator="greaterThan">
      <formula>0.69</formula>
    </cfRule>
    <cfRule type="cellIs" dxfId="8420" priority="160" operator="greaterThan">
      <formula>0.49</formula>
    </cfRule>
    <cfRule type="cellIs" dxfId="8419" priority="161" operator="greaterThan">
      <formula>0.29</formula>
    </cfRule>
    <cfRule type="cellIs" dxfId="8418" priority="162" operator="lessThan">
      <formula>0.29</formula>
    </cfRule>
  </conditionalFormatting>
  <conditionalFormatting sqref="U45">
    <cfRule type="cellIs" dxfId="8417" priority="151" operator="greaterThan">
      <formula>1</formula>
    </cfRule>
    <cfRule type="cellIs" dxfId="8416" priority="152" operator="greaterThan">
      <formula>0.89</formula>
    </cfRule>
    <cfRule type="cellIs" dxfId="8415" priority="153" operator="greaterThan">
      <formula>0.69</formula>
    </cfRule>
    <cfRule type="cellIs" dxfId="8414" priority="154" operator="greaterThan">
      <formula>0.49</formula>
    </cfRule>
    <cfRule type="cellIs" dxfId="8413" priority="155" operator="greaterThan">
      <formula>0.29</formula>
    </cfRule>
    <cfRule type="cellIs" dxfId="8412" priority="156" operator="lessThan">
      <formula>0.29</formula>
    </cfRule>
  </conditionalFormatting>
  <conditionalFormatting sqref="V45">
    <cfRule type="cellIs" dxfId="8411" priority="145" operator="greaterThan">
      <formula>1</formula>
    </cfRule>
    <cfRule type="cellIs" dxfId="8410" priority="146" operator="greaterThan">
      <formula>0.89</formula>
    </cfRule>
    <cfRule type="cellIs" dxfId="8409" priority="147" operator="greaterThan">
      <formula>0.69</formula>
    </cfRule>
    <cfRule type="cellIs" dxfId="8408" priority="148" operator="greaterThan">
      <formula>0.49</formula>
    </cfRule>
    <cfRule type="cellIs" dxfId="8407" priority="149" operator="greaterThan">
      <formula>0.29</formula>
    </cfRule>
    <cfRule type="cellIs" dxfId="8406" priority="150" operator="lessThan">
      <formula>0.29</formula>
    </cfRule>
  </conditionalFormatting>
  <conditionalFormatting sqref="H33">
    <cfRule type="cellIs" dxfId="8405" priority="319" operator="greaterThan">
      <formula>1</formula>
    </cfRule>
    <cfRule type="cellIs" dxfId="8404" priority="320" operator="greaterThan">
      <formula>0.89</formula>
    </cfRule>
    <cfRule type="cellIs" dxfId="8403" priority="321" operator="greaterThan">
      <formula>0.69</formula>
    </cfRule>
    <cfRule type="cellIs" dxfId="8402" priority="322" operator="greaterThan">
      <formula>0.49</formula>
    </cfRule>
    <cfRule type="cellIs" dxfId="8401" priority="323" operator="greaterThan">
      <formula>0.29</formula>
    </cfRule>
    <cfRule type="cellIs" dxfId="8400" priority="324" operator="lessThan">
      <formula>0.29</formula>
    </cfRule>
  </conditionalFormatting>
  <conditionalFormatting sqref="L33">
    <cfRule type="cellIs" dxfId="8399" priority="313" operator="greaterThan">
      <formula>1</formula>
    </cfRule>
    <cfRule type="cellIs" dxfId="8398" priority="314" operator="greaterThan">
      <formula>0.89</formula>
    </cfRule>
    <cfRule type="cellIs" dxfId="8397" priority="315" operator="greaterThan">
      <formula>0.69</formula>
    </cfRule>
    <cfRule type="cellIs" dxfId="8396" priority="316" operator="greaterThan">
      <formula>0.49</formula>
    </cfRule>
    <cfRule type="cellIs" dxfId="8395" priority="317" operator="greaterThan">
      <formula>0.29</formula>
    </cfRule>
    <cfRule type="cellIs" dxfId="8394" priority="318" operator="lessThan">
      <formula>0.29</formula>
    </cfRule>
  </conditionalFormatting>
  <conditionalFormatting sqref="M33">
    <cfRule type="cellIs" dxfId="8393" priority="307" operator="greaterThan">
      <formula>1</formula>
    </cfRule>
    <cfRule type="cellIs" dxfId="8392" priority="308" operator="greaterThan">
      <formula>0.89</formula>
    </cfRule>
    <cfRule type="cellIs" dxfId="8391" priority="309" operator="greaterThan">
      <formula>0.69</formula>
    </cfRule>
    <cfRule type="cellIs" dxfId="8390" priority="310" operator="greaterThan">
      <formula>0.49</formula>
    </cfRule>
    <cfRule type="cellIs" dxfId="8389" priority="311" operator="greaterThan">
      <formula>0.29</formula>
    </cfRule>
    <cfRule type="cellIs" dxfId="8388" priority="312" operator="lessThan">
      <formula>0.29</formula>
    </cfRule>
  </conditionalFormatting>
  <conditionalFormatting sqref="Q33">
    <cfRule type="cellIs" dxfId="8387" priority="301" operator="greaterThan">
      <formula>1</formula>
    </cfRule>
    <cfRule type="cellIs" dxfId="8386" priority="302" operator="greaterThan">
      <formula>0.89</formula>
    </cfRule>
    <cfRule type="cellIs" dxfId="8385" priority="303" operator="greaterThan">
      <formula>0.69</formula>
    </cfRule>
    <cfRule type="cellIs" dxfId="8384" priority="304" operator="greaterThan">
      <formula>0.49</formula>
    </cfRule>
    <cfRule type="cellIs" dxfId="8383" priority="305" operator="greaterThan">
      <formula>0.29</formula>
    </cfRule>
    <cfRule type="cellIs" dxfId="8382" priority="306" operator="lessThan">
      <formula>0.29</formula>
    </cfRule>
  </conditionalFormatting>
  <conditionalFormatting sqref="U33">
    <cfRule type="cellIs" dxfId="8381" priority="295" operator="greaterThan">
      <formula>1</formula>
    </cfRule>
    <cfRule type="cellIs" dxfId="8380" priority="296" operator="greaterThan">
      <formula>0.89</formula>
    </cfRule>
    <cfRule type="cellIs" dxfId="8379" priority="297" operator="greaterThan">
      <formula>0.69</formula>
    </cfRule>
    <cfRule type="cellIs" dxfId="8378" priority="298" operator="greaterThan">
      <formula>0.49</formula>
    </cfRule>
    <cfRule type="cellIs" dxfId="8377" priority="299" operator="greaterThan">
      <formula>0.29</formula>
    </cfRule>
    <cfRule type="cellIs" dxfId="8376" priority="300" operator="lessThan">
      <formula>0.29</formula>
    </cfRule>
  </conditionalFormatting>
  <conditionalFormatting sqref="V33">
    <cfRule type="cellIs" dxfId="8375" priority="289" operator="greaterThan">
      <formula>1</formula>
    </cfRule>
    <cfRule type="cellIs" dxfId="8374" priority="290" operator="greaterThan">
      <formula>0.89</formula>
    </cfRule>
    <cfRule type="cellIs" dxfId="8373" priority="291" operator="greaterThan">
      <formula>0.69</formula>
    </cfRule>
    <cfRule type="cellIs" dxfId="8372" priority="292" operator="greaterThan">
      <formula>0.49</formula>
    </cfRule>
    <cfRule type="cellIs" dxfId="8371" priority="293" operator="greaterThan">
      <formula>0.29</formula>
    </cfRule>
    <cfRule type="cellIs" dxfId="8370" priority="294" operator="lessThan">
      <formula>0.29</formula>
    </cfRule>
  </conditionalFormatting>
  <conditionalFormatting sqref="H36">
    <cfRule type="cellIs" dxfId="8369" priority="283" operator="greaterThan">
      <formula>1</formula>
    </cfRule>
    <cfRule type="cellIs" dxfId="8368" priority="284" operator="greaterThan">
      <formula>0.89</formula>
    </cfRule>
    <cfRule type="cellIs" dxfId="8367" priority="285" operator="greaterThan">
      <formula>0.69</formula>
    </cfRule>
    <cfRule type="cellIs" dxfId="8366" priority="286" operator="greaterThan">
      <formula>0.49</formula>
    </cfRule>
    <cfRule type="cellIs" dxfId="8365" priority="287" operator="greaterThan">
      <formula>0.29</formula>
    </cfRule>
    <cfRule type="cellIs" dxfId="8364" priority="288" operator="lessThan">
      <formula>0.29</formula>
    </cfRule>
  </conditionalFormatting>
  <conditionalFormatting sqref="L36">
    <cfRule type="cellIs" dxfId="8363" priority="277" operator="greaterThan">
      <formula>1</formula>
    </cfRule>
    <cfRule type="cellIs" dxfId="8362" priority="278" operator="greaterThan">
      <formula>0.89</formula>
    </cfRule>
    <cfRule type="cellIs" dxfId="8361" priority="279" operator="greaterThan">
      <formula>0.69</formula>
    </cfRule>
    <cfRule type="cellIs" dxfId="8360" priority="280" operator="greaterThan">
      <formula>0.49</formula>
    </cfRule>
    <cfRule type="cellIs" dxfId="8359" priority="281" operator="greaterThan">
      <formula>0.29</formula>
    </cfRule>
    <cfRule type="cellIs" dxfId="8358" priority="282" operator="lessThan">
      <formula>0.29</formula>
    </cfRule>
  </conditionalFormatting>
  <conditionalFormatting sqref="M36">
    <cfRule type="cellIs" dxfId="8357" priority="271" operator="greaterThan">
      <formula>1</formula>
    </cfRule>
    <cfRule type="cellIs" dxfId="8356" priority="272" operator="greaterThan">
      <formula>0.89</formula>
    </cfRule>
    <cfRule type="cellIs" dxfId="8355" priority="273" operator="greaterThan">
      <formula>0.69</formula>
    </cfRule>
    <cfRule type="cellIs" dxfId="8354" priority="274" operator="greaterThan">
      <formula>0.49</formula>
    </cfRule>
    <cfRule type="cellIs" dxfId="8353" priority="275" operator="greaterThan">
      <formula>0.29</formula>
    </cfRule>
    <cfRule type="cellIs" dxfId="8352" priority="276" operator="lessThan">
      <formula>0.29</formula>
    </cfRule>
  </conditionalFormatting>
  <conditionalFormatting sqref="Q36">
    <cfRule type="cellIs" dxfId="8351" priority="265" operator="greaterThan">
      <formula>1</formula>
    </cfRule>
    <cfRule type="cellIs" dxfId="8350" priority="266" operator="greaterThan">
      <formula>0.89</formula>
    </cfRule>
    <cfRule type="cellIs" dxfId="8349" priority="267" operator="greaterThan">
      <formula>0.69</formula>
    </cfRule>
    <cfRule type="cellIs" dxfId="8348" priority="268" operator="greaterThan">
      <formula>0.49</formula>
    </cfRule>
    <cfRule type="cellIs" dxfId="8347" priority="269" operator="greaterThan">
      <formula>0.29</formula>
    </cfRule>
    <cfRule type="cellIs" dxfId="8346" priority="270" operator="lessThan">
      <formula>0.29</formula>
    </cfRule>
  </conditionalFormatting>
  <conditionalFormatting sqref="U36">
    <cfRule type="cellIs" dxfId="8345" priority="259" operator="greaterThan">
      <formula>1</formula>
    </cfRule>
    <cfRule type="cellIs" dxfId="8344" priority="260" operator="greaterThan">
      <formula>0.89</formula>
    </cfRule>
    <cfRule type="cellIs" dxfId="8343" priority="261" operator="greaterThan">
      <formula>0.69</formula>
    </cfRule>
    <cfRule type="cellIs" dxfId="8342" priority="262" operator="greaterThan">
      <formula>0.49</formula>
    </cfRule>
    <cfRule type="cellIs" dxfId="8341" priority="263" operator="greaterThan">
      <formula>0.29</formula>
    </cfRule>
    <cfRule type="cellIs" dxfId="8340" priority="264" operator="lessThan">
      <formula>0.29</formula>
    </cfRule>
  </conditionalFormatting>
  <conditionalFormatting sqref="V36">
    <cfRule type="cellIs" dxfId="8339" priority="253" operator="greaterThan">
      <formula>1</formula>
    </cfRule>
    <cfRule type="cellIs" dxfId="8338" priority="254" operator="greaterThan">
      <formula>0.89</formula>
    </cfRule>
    <cfRule type="cellIs" dxfId="8337" priority="255" operator="greaterThan">
      <formula>0.69</formula>
    </cfRule>
    <cfRule type="cellIs" dxfId="8336" priority="256" operator="greaterThan">
      <formula>0.49</formula>
    </cfRule>
    <cfRule type="cellIs" dxfId="8335" priority="257" operator="greaterThan">
      <formula>0.29</formula>
    </cfRule>
    <cfRule type="cellIs" dxfId="8334" priority="258" operator="lessThan">
      <formula>0.29</formula>
    </cfRule>
  </conditionalFormatting>
  <conditionalFormatting sqref="H39">
    <cfRule type="cellIs" dxfId="8333" priority="247" operator="greaterThan">
      <formula>1</formula>
    </cfRule>
    <cfRule type="cellIs" dxfId="8332" priority="248" operator="greaterThan">
      <formula>0.89</formula>
    </cfRule>
    <cfRule type="cellIs" dxfId="8331" priority="249" operator="greaterThan">
      <formula>0.69</formula>
    </cfRule>
    <cfRule type="cellIs" dxfId="8330" priority="250" operator="greaterThan">
      <formula>0.49</formula>
    </cfRule>
    <cfRule type="cellIs" dxfId="8329" priority="251" operator="greaterThan">
      <formula>0.29</formula>
    </cfRule>
    <cfRule type="cellIs" dxfId="8328" priority="252" operator="lessThan">
      <formula>0.29</formula>
    </cfRule>
  </conditionalFormatting>
  <conditionalFormatting sqref="L39">
    <cfRule type="cellIs" dxfId="8327" priority="241" operator="greaterThan">
      <formula>1</formula>
    </cfRule>
    <cfRule type="cellIs" dxfId="8326" priority="242" operator="greaterThan">
      <formula>0.89</formula>
    </cfRule>
    <cfRule type="cellIs" dxfId="8325" priority="243" operator="greaterThan">
      <formula>0.69</formula>
    </cfRule>
    <cfRule type="cellIs" dxfId="8324" priority="244" operator="greaterThan">
      <formula>0.49</formula>
    </cfRule>
    <cfRule type="cellIs" dxfId="8323" priority="245" operator="greaterThan">
      <formula>0.29</formula>
    </cfRule>
    <cfRule type="cellIs" dxfId="8322" priority="246" operator="lessThan">
      <formula>0.29</formula>
    </cfRule>
  </conditionalFormatting>
  <conditionalFormatting sqref="M39">
    <cfRule type="cellIs" dxfId="8321" priority="235" operator="greaterThan">
      <formula>1</formula>
    </cfRule>
    <cfRule type="cellIs" dxfId="8320" priority="236" operator="greaterThan">
      <formula>0.89</formula>
    </cfRule>
    <cfRule type="cellIs" dxfId="8319" priority="237" operator="greaterThan">
      <formula>0.69</formula>
    </cfRule>
    <cfRule type="cellIs" dxfId="8318" priority="238" operator="greaterThan">
      <formula>0.49</formula>
    </cfRule>
    <cfRule type="cellIs" dxfId="8317" priority="239" operator="greaterThan">
      <formula>0.29</formula>
    </cfRule>
    <cfRule type="cellIs" dxfId="8316" priority="240" operator="lessThan">
      <formula>0.29</formula>
    </cfRule>
  </conditionalFormatting>
  <conditionalFormatting sqref="Q39">
    <cfRule type="cellIs" dxfId="8315" priority="229" operator="greaterThan">
      <formula>1</formula>
    </cfRule>
    <cfRule type="cellIs" dxfId="8314" priority="230" operator="greaterThan">
      <formula>0.89</formula>
    </cfRule>
    <cfRule type="cellIs" dxfId="8313" priority="231" operator="greaterThan">
      <formula>0.69</formula>
    </cfRule>
    <cfRule type="cellIs" dxfId="8312" priority="232" operator="greaterThan">
      <formula>0.49</formula>
    </cfRule>
    <cfRule type="cellIs" dxfId="8311" priority="233" operator="greaterThan">
      <formula>0.29</formula>
    </cfRule>
    <cfRule type="cellIs" dxfId="8310" priority="234" operator="lessThan">
      <formula>0.29</formula>
    </cfRule>
  </conditionalFormatting>
  <conditionalFormatting sqref="U39">
    <cfRule type="cellIs" dxfId="8309" priority="223" operator="greaterThan">
      <formula>1</formula>
    </cfRule>
    <cfRule type="cellIs" dxfId="8308" priority="224" operator="greaterThan">
      <formula>0.89</formula>
    </cfRule>
    <cfRule type="cellIs" dxfId="8307" priority="225" operator="greaterThan">
      <formula>0.69</formula>
    </cfRule>
    <cfRule type="cellIs" dxfId="8306" priority="226" operator="greaterThan">
      <formula>0.49</formula>
    </cfRule>
    <cfRule type="cellIs" dxfId="8305" priority="227" operator="greaterThan">
      <formula>0.29</formula>
    </cfRule>
    <cfRule type="cellIs" dxfId="8304" priority="228" operator="lessThan">
      <formula>0.29</formula>
    </cfRule>
  </conditionalFormatting>
  <conditionalFormatting sqref="V42">
    <cfRule type="cellIs" dxfId="8303" priority="181" operator="greaterThan">
      <formula>1</formula>
    </cfRule>
    <cfRule type="cellIs" dxfId="8302" priority="182" operator="greaterThan">
      <formula>0.89</formula>
    </cfRule>
    <cfRule type="cellIs" dxfId="8301" priority="183" operator="greaterThan">
      <formula>0.69</formula>
    </cfRule>
    <cfRule type="cellIs" dxfId="8300" priority="184" operator="greaterThan">
      <formula>0.49</formula>
    </cfRule>
    <cfRule type="cellIs" dxfId="8299" priority="185" operator="greaterThan">
      <formula>0.29</formula>
    </cfRule>
    <cfRule type="cellIs" dxfId="8298" priority="186" operator="lessThan">
      <formula>0.29</formula>
    </cfRule>
  </conditionalFormatting>
  <conditionalFormatting sqref="H42">
    <cfRule type="cellIs" dxfId="8297" priority="211" operator="greaterThan">
      <formula>1</formula>
    </cfRule>
    <cfRule type="cellIs" dxfId="8296" priority="212" operator="greaterThan">
      <formula>0.89</formula>
    </cfRule>
    <cfRule type="cellIs" dxfId="8295" priority="213" operator="greaterThan">
      <formula>0.69</formula>
    </cfRule>
    <cfRule type="cellIs" dxfId="8294" priority="214" operator="greaterThan">
      <formula>0.49</formula>
    </cfRule>
    <cfRule type="cellIs" dxfId="8293" priority="215" operator="greaterThan">
      <formula>0.29</formula>
    </cfRule>
    <cfRule type="cellIs" dxfId="8292" priority="216" operator="lessThan">
      <formula>0.29</formula>
    </cfRule>
  </conditionalFormatting>
  <conditionalFormatting sqref="L42">
    <cfRule type="cellIs" dxfId="8291" priority="205" operator="greaterThan">
      <formula>1</formula>
    </cfRule>
    <cfRule type="cellIs" dxfId="8290" priority="206" operator="greaterThan">
      <formula>0.89</formula>
    </cfRule>
    <cfRule type="cellIs" dxfId="8289" priority="207" operator="greaterThan">
      <formula>0.69</formula>
    </cfRule>
    <cfRule type="cellIs" dxfId="8288" priority="208" operator="greaterThan">
      <formula>0.49</formula>
    </cfRule>
    <cfRule type="cellIs" dxfId="8287" priority="209" operator="greaterThan">
      <formula>0.29</formula>
    </cfRule>
    <cfRule type="cellIs" dxfId="8286" priority="210" operator="lessThan">
      <formula>0.29</formula>
    </cfRule>
  </conditionalFormatting>
  <conditionalFormatting sqref="M42">
    <cfRule type="cellIs" dxfId="8285" priority="199" operator="greaterThan">
      <formula>1</formula>
    </cfRule>
    <cfRule type="cellIs" dxfId="8284" priority="200" operator="greaterThan">
      <formula>0.89</formula>
    </cfRule>
    <cfRule type="cellIs" dxfId="8283" priority="201" operator="greaterThan">
      <formula>0.69</formula>
    </cfRule>
    <cfRule type="cellIs" dxfId="8282" priority="202" operator="greaterThan">
      <formula>0.49</formula>
    </cfRule>
    <cfRule type="cellIs" dxfId="8281" priority="203" operator="greaterThan">
      <formula>0.29</formula>
    </cfRule>
    <cfRule type="cellIs" dxfId="8280" priority="204" operator="lessThan">
      <formula>0.29</formula>
    </cfRule>
  </conditionalFormatting>
  <conditionalFormatting sqref="Q42">
    <cfRule type="cellIs" dxfId="8279" priority="193" operator="greaterThan">
      <formula>1</formula>
    </cfRule>
    <cfRule type="cellIs" dxfId="8278" priority="194" operator="greaterThan">
      <formula>0.89</formula>
    </cfRule>
    <cfRule type="cellIs" dxfId="8277" priority="195" operator="greaterThan">
      <formula>0.69</formula>
    </cfRule>
    <cfRule type="cellIs" dxfId="8276" priority="196" operator="greaterThan">
      <formula>0.49</formula>
    </cfRule>
    <cfRule type="cellIs" dxfId="8275" priority="197" operator="greaterThan">
      <formula>0.29</formula>
    </cfRule>
    <cfRule type="cellIs" dxfId="8274" priority="198" operator="lessThan">
      <formula>0.29</formula>
    </cfRule>
  </conditionalFormatting>
  <conditionalFormatting sqref="U42">
    <cfRule type="cellIs" dxfId="8273" priority="187" operator="greaterThan">
      <formula>1</formula>
    </cfRule>
    <cfRule type="cellIs" dxfId="8272" priority="188" operator="greaterThan">
      <formula>0.89</formula>
    </cfRule>
    <cfRule type="cellIs" dxfId="8271" priority="189" operator="greaterThan">
      <formula>0.69</formula>
    </cfRule>
    <cfRule type="cellIs" dxfId="8270" priority="190" operator="greaterThan">
      <formula>0.49</formula>
    </cfRule>
    <cfRule type="cellIs" dxfId="8269" priority="191" operator="greaterThan">
      <formula>0.29</formula>
    </cfRule>
    <cfRule type="cellIs" dxfId="8268" priority="192" operator="lessThan">
      <formula>0.29</formula>
    </cfRule>
  </conditionalFormatting>
  <conditionalFormatting sqref="V57">
    <cfRule type="cellIs" dxfId="8267" priority="1" operator="greaterThan">
      <formula>1</formula>
    </cfRule>
    <cfRule type="cellIs" dxfId="8266" priority="2" operator="greaterThan">
      <formula>0.89</formula>
    </cfRule>
    <cfRule type="cellIs" dxfId="8265" priority="3" operator="greaterThan">
      <formula>0.69</formula>
    </cfRule>
    <cfRule type="cellIs" dxfId="8264" priority="4" operator="greaterThan">
      <formula>0.49</formula>
    </cfRule>
    <cfRule type="cellIs" dxfId="8263" priority="5" operator="greaterThan">
      <formula>0.29</formula>
    </cfRule>
    <cfRule type="cellIs" dxfId="8262" priority="6" operator="lessThan">
      <formula>0.29</formula>
    </cfRule>
  </conditionalFormatting>
  <conditionalFormatting sqref="V48">
    <cfRule type="cellIs" dxfId="8261" priority="109" operator="greaterThan">
      <formula>1</formula>
    </cfRule>
    <cfRule type="cellIs" dxfId="8260" priority="110" operator="greaterThan">
      <formula>0.89</formula>
    </cfRule>
    <cfRule type="cellIs" dxfId="8259" priority="111" operator="greaterThan">
      <formula>0.69</formula>
    </cfRule>
    <cfRule type="cellIs" dxfId="8258" priority="112" operator="greaterThan">
      <formula>0.49</formula>
    </cfRule>
    <cfRule type="cellIs" dxfId="8257" priority="113" operator="greaterThan">
      <formula>0.29</formula>
    </cfRule>
    <cfRule type="cellIs" dxfId="8256" priority="114" operator="lessThan">
      <formula>0.29</formula>
    </cfRule>
  </conditionalFormatting>
  <conditionalFormatting sqref="H48">
    <cfRule type="cellIs" dxfId="8255" priority="139" operator="greaterThan">
      <formula>1</formula>
    </cfRule>
    <cfRule type="cellIs" dxfId="8254" priority="140" operator="greaterThan">
      <formula>0.89</formula>
    </cfRule>
    <cfRule type="cellIs" dxfId="8253" priority="141" operator="greaterThan">
      <formula>0.69</formula>
    </cfRule>
    <cfRule type="cellIs" dxfId="8252" priority="142" operator="greaterThan">
      <formula>0.49</formula>
    </cfRule>
    <cfRule type="cellIs" dxfId="8251" priority="143" operator="greaterThan">
      <formula>0.29</formula>
    </cfRule>
    <cfRule type="cellIs" dxfId="8250" priority="144" operator="lessThan">
      <formula>0.29</formula>
    </cfRule>
  </conditionalFormatting>
  <conditionalFormatting sqref="L48">
    <cfRule type="cellIs" dxfId="8249" priority="133" operator="greaterThan">
      <formula>1</formula>
    </cfRule>
    <cfRule type="cellIs" dxfId="8248" priority="134" operator="greaterThan">
      <formula>0.89</formula>
    </cfRule>
    <cfRule type="cellIs" dxfId="8247" priority="135" operator="greaterThan">
      <formula>0.69</formula>
    </cfRule>
    <cfRule type="cellIs" dxfId="8246" priority="136" operator="greaterThan">
      <formula>0.49</formula>
    </cfRule>
    <cfRule type="cellIs" dxfId="8245" priority="137" operator="greaterThan">
      <formula>0.29</formula>
    </cfRule>
    <cfRule type="cellIs" dxfId="8244" priority="138" operator="lessThan">
      <formula>0.29</formula>
    </cfRule>
  </conditionalFormatting>
  <conditionalFormatting sqref="M48">
    <cfRule type="cellIs" dxfId="8243" priority="127" operator="greaterThan">
      <formula>1</formula>
    </cfRule>
    <cfRule type="cellIs" dxfId="8242" priority="128" operator="greaterThan">
      <formula>0.89</formula>
    </cfRule>
    <cfRule type="cellIs" dxfId="8241" priority="129" operator="greaterThan">
      <formula>0.69</formula>
    </cfRule>
    <cfRule type="cellIs" dxfId="8240" priority="130" operator="greaterThan">
      <formula>0.49</formula>
    </cfRule>
    <cfRule type="cellIs" dxfId="8239" priority="131" operator="greaterThan">
      <formula>0.29</formula>
    </cfRule>
    <cfRule type="cellIs" dxfId="8238" priority="132" operator="lessThan">
      <formula>0.29</formula>
    </cfRule>
  </conditionalFormatting>
  <conditionalFormatting sqref="Q48">
    <cfRule type="cellIs" dxfId="8237" priority="121" operator="greaterThan">
      <formula>1</formula>
    </cfRule>
    <cfRule type="cellIs" dxfId="8236" priority="122" operator="greaterThan">
      <formula>0.89</formula>
    </cfRule>
    <cfRule type="cellIs" dxfId="8235" priority="123" operator="greaterThan">
      <formula>0.69</formula>
    </cfRule>
    <cfRule type="cellIs" dxfId="8234" priority="124" operator="greaterThan">
      <formula>0.49</formula>
    </cfRule>
    <cfRule type="cellIs" dxfId="8233" priority="125" operator="greaterThan">
      <formula>0.29</formula>
    </cfRule>
    <cfRule type="cellIs" dxfId="8232" priority="126" operator="lessThan">
      <formula>0.29</formula>
    </cfRule>
  </conditionalFormatting>
  <conditionalFormatting sqref="U48">
    <cfRule type="cellIs" dxfId="8231" priority="115" operator="greaterThan">
      <formula>1</formula>
    </cfRule>
    <cfRule type="cellIs" dxfId="8230" priority="116" operator="greaterThan">
      <formula>0.89</formula>
    </cfRule>
    <cfRule type="cellIs" dxfId="8229" priority="117" operator="greaterThan">
      <formula>0.69</formula>
    </cfRule>
    <cfRule type="cellIs" dxfId="8228" priority="118" operator="greaterThan">
      <formula>0.49</formula>
    </cfRule>
    <cfRule type="cellIs" dxfId="8227" priority="119" operator="greaterThan">
      <formula>0.29</formula>
    </cfRule>
    <cfRule type="cellIs" dxfId="8226" priority="120" operator="lessThan">
      <formula>0.29</formula>
    </cfRule>
  </conditionalFormatting>
  <conditionalFormatting sqref="V51">
    <cfRule type="cellIs" dxfId="8225" priority="73" operator="greaterThan">
      <formula>1</formula>
    </cfRule>
    <cfRule type="cellIs" dxfId="8224" priority="74" operator="greaterThan">
      <formula>0.89</formula>
    </cfRule>
    <cfRule type="cellIs" dxfId="8223" priority="75" operator="greaterThan">
      <formula>0.69</formula>
    </cfRule>
    <cfRule type="cellIs" dxfId="8222" priority="76" operator="greaterThan">
      <formula>0.49</formula>
    </cfRule>
    <cfRule type="cellIs" dxfId="8221" priority="77" operator="greaterThan">
      <formula>0.29</formula>
    </cfRule>
    <cfRule type="cellIs" dxfId="8220" priority="78" operator="lessThan">
      <formula>0.29</formula>
    </cfRule>
  </conditionalFormatting>
  <conditionalFormatting sqref="H51">
    <cfRule type="cellIs" dxfId="8219" priority="103" operator="greaterThan">
      <formula>1</formula>
    </cfRule>
    <cfRule type="cellIs" dxfId="8218" priority="104" operator="greaterThan">
      <formula>0.89</formula>
    </cfRule>
    <cfRule type="cellIs" dxfId="8217" priority="105" operator="greaterThan">
      <formula>0.69</formula>
    </cfRule>
    <cfRule type="cellIs" dxfId="8216" priority="106" operator="greaterThan">
      <formula>0.49</formula>
    </cfRule>
    <cfRule type="cellIs" dxfId="8215" priority="107" operator="greaterThan">
      <formula>0.29</formula>
    </cfRule>
    <cfRule type="cellIs" dxfId="8214" priority="108" operator="lessThan">
      <formula>0.29</formula>
    </cfRule>
  </conditionalFormatting>
  <conditionalFormatting sqref="L51">
    <cfRule type="cellIs" dxfId="8213" priority="97" operator="greaterThan">
      <formula>1</formula>
    </cfRule>
    <cfRule type="cellIs" dxfId="8212" priority="98" operator="greaterThan">
      <formula>0.89</formula>
    </cfRule>
    <cfRule type="cellIs" dxfId="8211" priority="99" operator="greaterThan">
      <formula>0.69</formula>
    </cfRule>
    <cfRule type="cellIs" dxfId="8210" priority="100" operator="greaterThan">
      <formula>0.49</formula>
    </cfRule>
    <cfRule type="cellIs" dxfId="8209" priority="101" operator="greaterThan">
      <formula>0.29</formula>
    </cfRule>
    <cfRule type="cellIs" dxfId="8208" priority="102" operator="lessThan">
      <formula>0.29</formula>
    </cfRule>
  </conditionalFormatting>
  <conditionalFormatting sqref="M51">
    <cfRule type="cellIs" dxfId="8207" priority="91" operator="greaterThan">
      <formula>1</formula>
    </cfRule>
    <cfRule type="cellIs" dxfId="8206" priority="92" operator="greaterThan">
      <formula>0.89</formula>
    </cfRule>
    <cfRule type="cellIs" dxfId="8205" priority="93" operator="greaterThan">
      <formula>0.69</formula>
    </cfRule>
    <cfRule type="cellIs" dxfId="8204" priority="94" operator="greaterThan">
      <formula>0.49</formula>
    </cfRule>
    <cfRule type="cellIs" dxfId="8203" priority="95" operator="greaterThan">
      <formula>0.29</formula>
    </cfRule>
    <cfRule type="cellIs" dxfId="8202" priority="96" operator="lessThan">
      <formula>0.29</formula>
    </cfRule>
  </conditionalFormatting>
  <conditionalFormatting sqref="Q51">
    <cfRule type="cellIs" dxfId="8201" priority="85" operator="greaterThan">
      <formula>1</formula>
    </cfRule>
    <cfRule type="cellIs" dxfId="8200" priority="86" operator="greaterThan">
      <formula>0.89</formula>
    </cfRule>
    <cfRule type="cellIs" dxfId="8199" priority="87" operator="greaterThan">
      <formula>0.69</formula>
    </cfRule>
    <cfRule type="cellIs" dxfId="8198" priority="88" operator="greaterThan">
      <formula>0.49</formula>
    </cfRule>
    <cfRule type="cellIs" dxfId="8197" priority="89" operator="greaterThan">
      <formula>0.29</formula>
    </cfRule>
    <cfRule type="cellIs" dxfId="8196" priority="90" operator="lessThan">
      <formula>0.29</formula>
    </cfRule>
  </conditionalFormatting>
  <conditionalFormatting sqref="U51">
    <cfRule type="cellIs" dxfId="8195" priority="79" operator="greaterThan">
      <formula>1</formula>
    </cfRule>
    <cfRule type="cellIs" dxfId="8194" priority="80" operator="greaterThan">
      <formula>0.89</formula>
    </cfRule>
    <cfRule type="cellIs" dxfId="8193" priority="81" operator="greaterThan">
      <formula>0.69</formula>
    </cfRule>
    <cfRule type="cellIs" dxfId="8192" priority="82" operator="greaterThan">
      <formula>0.49</formula>
    </cfRule>
    <cfRule type="cellIs" dxfId="8191" priority="83" operator="greaterThan">
      <formula>0.29</formula>
    </cfRule>
    <cfRule type="cellIs" dxfId="8190" priority="84" operator="lessThan">
      <formula>0.29</formula>
    </cfRule>
  </conditionalFormatting>
  <conditionalFormatting sqref="V54">
    <cfRule type="cellIs" dxfId="8189" priority="37" operator="greaterThan">
      <formula>1</formula>
    </cfRule>
    <cfRule type="cellIs" dxfId="8188" priority="38" operator="greaterThan">
      <formula>0.89</formula>
    </cfRule>
    <cfRule type="cellIs" dxfId="8187" priority="39" operator="greaterThan">
      <formula>0.69</formula>
    </cfRule>
    <cfRule type="cellIs" dxfId="8186" priority="40" operator="greaterThan">
      <formula>0.49</formula>
    </cfRule>
    <cfRule type="cellIs" dxfId="8185" priority="41" operator="greaterThan">
      <formula>0.29</formula>
    </cfRule>
    <cfRule type="cellIs" dxfId="8184" priority="42" operator="lessThan">
      <formula>0.29</formula>
    </cfRule>
  </conditionalFormatting>
  <conditionalFormatting sqref="H54">
    <cfRule type="cellIs" dxfId="8183" priority="67" operator="greaterThan">
      <formula>1</formula>
    </cfRule>
    <cfRule type="cellIs" dxfId="8182" priority="68" operator="greaterThan">
      <formula>0.89</formula>
    </cfRule>
    <cfRule type="cellIs" dxfId="8181" priority="69" operator="greaterThan">
      <formula>0.69</formula>
    </cfRule>
    <cfRule type="cellIs" dxfId="8180" priority="70" operator="greaterThan">
      <formula>0.49</formula>
    </cfRule>
    <cfRule type="cellIs" dxfId="8179" priority="71" operator="greaterThan">
      <formula>0.29</formula>
    </cfRule>
    <cfRule type="cellIs" dxfId="8178" priority="72" operator="lessThan">
      <formula>0.29</formula>
    </cfRule>
  </conditionalFormatting>
  <conditionalFormatting sqref="L54">
    <cfRule type="cellIs" dxfId="8177" priority="61" operator="greaterThan">
      <formula>1</formula>
    </cfRule>
    <cfRule type="cellIs" dxfId="8176" priority="62" operator="greaterThan">
      <formula>0.89</formula>
    </cfRule>
    <cfRule type="cellIs" dxfId="8175" priority="63" operator="greaterThan">
      <formula>0.69</formula>
    </cfRule>
    <cfRule type="cellIs" dxfId="8174" priority="64" operator="greaterThan">
      <formula>0.49</formula>
    </cfRule>
    <cfRule type="cellIs" dxfId="8173" priority="65" operator="greaterThan">
      <formula>0.29</formula>
    </cfRule>
    <cfRule type="cellIs" dxfId="8172" priority="66" operator="lessThan">
      <formula>0.29</formula>
    </cfRule>
  </conditionalFormatting>
  <conditionalFormatting sqref="M54">
    <cfRule type="cellIs" dxfId="8171" priority="55" operator="greaterThan">
      <formula>1</formula>
    </cfRule>
    <cfRule type="cellIs" dxfId="8170" priority="56" operator="greaterThan">
      <formula>0.89</formula>
    </cfRule>
    <cfRule type="cellIs" dxfId="8169" priority="57" operator="greaterThan">
      <formula>0.69</formula>
    </cfRule>
    <cfRule type="cellIs" dxfId="8168" priority="58" operator="greaterThan">
      <formula>0.49</formula>
    </cfRule>
    <cfRule type="cellIs" dxfId="8167" priority="59" operator="greaterThan">
      <formula>0.29</formula>
    </cfRule>
    <cfRule type="cellIs" dxfId="8166" priority="60" operator="lessThan">
      <formula>0.29</formula>
    </cfRule>
  </conditionalFormatting>
  <conditionalFormatting sqref="Q54">
    <cfRule type="cellIs" dxfId="8165" priority="49" operator="greaterThan">
      <formula>1</formula>
    </cfRule>
    <cfRule type="cellIs" dxfId="8164" priority="50" operator="greaterThan">
      <formula>0.89</formula>
    </cfRule>
    <cfRule type="cellIs" dxfId="8163" priority="51" operator="greaterThan">
      <formula>0.69</formula>
    </cfRule>
    <cfRule type="cellIs" dxfId="8162" priority="52" operator="greaterThan">
      <formula>0.49</formula>
    </cfRule>
    <cfRule type="cellIs" dxfId="8161" priority="53" operator="greaterThan">
      <formula>0.29</formula>
    </cfRule>
    <cfRule type="cellIs" dxfId="8160" priority="54" operator="lessThan">
      <formula>0.29</formula>
    </cfRule>
  </conditionalFormatting>
  <conditionalFormatting sqref="U54">
    <cfRule type="cellIs" dxfId="8159" priority="43" operator="greaterThan">
      <formula>1</formula>
    </cfRule>
    <cfRule type="cellIs" dxfId="8158" priority="44" operator="greaterThan">
      <formula>0.89</formula>
    </cfRule>
    <cfRule type="cellIs" dxfId="8157" priority="45" operator="greaterThan">
      <formula>0.69</formula>
    </cfRule>
    <cfRule type="cellIs" dxfId="8156" priority="46" operator="greaterThan">
      <formula>0.49</formula>
    </cfRule>
    <cfRule type="cellIs" dxfId="8155" priority="47" operator="greaterThan">
      <formula>0.29</formula>
    </cfRule>
    <cfRule type="cellIs" dxfId="8154" priority="48" operator="lessThan">
      <formula>0.29</formula>
    </cfRule>
  </conditionalFormatting>
  <conditionalFormatting sqref="H57">
    <cfRule type="cellIs" dxfId="8153" priority="31" operator="greaterThan">
      <formula>1</formula>
    </cfRule>
    <cfRule type="cellIs" dxfId="8152" priority="32" operator="greaterThan">
      <formula>0.89</formula>
    </cfRule>
    <cfRule type="cellIs" dxfId="8151" priority="33" operator="greaterThan">
      <formula>0.69</formula>
    </cfRule>
    <cfRule type="cellIs" dxfId="8150" priority="34" operator="greaterThan">
      <formula>0.49</formula>
    </cfRule>
    <cfRule type="cellIs" dxfId="8149" priority="35" operator="greaterThan">
      <formula>0.29</formula>
    </cfRule>
    <cfRule type="cellIs" dxfId="8148" priority="36" operator="lessThan">
      <formula>0.29</formula>
    </cfRule>
  </conditionalFormatting>
  <conditionalFormatting sqref="L57">
    <cfRule type="cellIs" dxfId="8147" priority="25" operator="greaterThan">
      <formula>1</formula>
    </cfRule>
    <cfRule type="cellIs" dxfId="8146" priority="26" operator="greaterThan">
      <formula>0.89</formula>
    </cfRule>
    <cfRule type="cellIs" dxfId="8145" priority="27" operator="greaterThan">
      <formula>0.69</formula>
    </cfRule>
    <cfRule type="cellIs" dxfId="8144" priority="28" operator="greaterThan">
      <formula>0.49</formula>
    </cfRule>
    <cfRule type="cellIs" dxfId="8143" priority="29" operator="greaterThan">
      <formula>0.29</formula>
    </cfRule>
    <cfRule type="cellIs" dxfId="8142" priority="30" operator="lessThan">
      <formula>0.29</formula>
    </cfRule>
  </conditionalFormatting>
  <conditionalFormatting sqref="M57">
    <cfRule type="cellIs" dxfId="8141" priority="19" operator="greaterThan">
      <formula>1</formula>
    </cfRule>
    <cfRule type="cellIs" dxfId="8140" priority="20" operator="greaterThan">
      <formula>0.89</formula>
    </cfRule>
    <cfRule type="cellIs" dxfId="8139" priority="21" operator="greaterThan">
      <formula>0.69</formula>
    </cfRule>
    <cfRule type="cellIs" dxfId="8138" priority="22" operator="greaterThan">
      <formula>0.49</formula>
    </cfRule>
    <cfRule type="cellIs" dxfId="8137" priority="23" operator="greaterThan">
      <formula>0.29</formula>
    </cfRule>
    <cfRule type="cellIs" dxfId="8136" priority="24" operator="lessThan">
      <formula>0.29</formula>
    </cfRule>
  </conditionalFormatting>
  <conditionalFormatting sqref="Q57">
    <cfRule type="cellIs" dxfId="8135" priority="13" operator="greaterThan">
      <formula>1</formula>
    </cfRule>
    <cfRule type="cellIs" dxfId="8134" priority="14" operator="greaterThan">
      <formula>0.89</formula>
    </cfRule>
    <cfRule type="cellIs" dxfId="8133" priority="15" operator="greaterThan">
      <formula>0.69</formula>
    </cfRule>
    <cfRule type="cellIs" dxfId="8132" priority="16" operator="greaterThan">
      <formula>0.49</formula>
    </cfRule>
    <cfRule type="cellIs" dxfId="8131" priority="17" operator="greaterThan">
      <formula>0.29</formula>
    </cfRule>
    <cfRule type="cellIs" dxfId="8130" priority="18" operator="lessThan">
      <formula>0.29</formula>
    </cfRule>
  </conditionalFormatting>
  <conditionalFormatting sqref="U57">
    <cfRule type="cellIs" dxfId="8129" priority="7" operator="greaterThan">
      <formula>1</formula>
    </cfRule>
    <cfRule type="cellIs" dxfId="8128" priority="8" operator="greaterThan">
      <formula>0.89</formula>
    </cfRule>
    <cfRule type="cellIs" dxfId="8127" priority="9" operator="greaterThan">
      <formula>0.69</formula>
    </cfRule>
    <cfRule type="cellIs" dxfId="8126" priority="10" operator="greaterThan">
      <formula>0.49</formula>
    </cfRule>
    <cfRule type="cellIs" dxfId="8125" priority="11" operator="greaterThan">
      <formula>0.29</formula>
    </cfRule>
    <cfRule type="cellIs" dxfId="8124" priority="12" operator="lessThan">
      <formula>0.29</formula>
    </cfRule>
  </conditionalFormatting>
  <dataValidations count="16">
    <dataValidation type="list" allowBlank="1" showInputMessage="1" showErrorMessage="1" sqref="E11:E12 E5:E9 E14:E16">
      <formula1>Dimension</formula1>
    </dataValidation>
    <dataValidation type="list" allowBlank="1" showInputMessage="1" showErrorMessage="1" sqref="F11:F12 F5:F9 F14:F16">
      <formula1>Tipo</formula1>
    </dataValidation>
    <dataValidation type="list" allowBlank="1" showInputMessage="1" showErrorMessage="1" sqref="J11:J12 J5:J9 J14:J16">
      <formula1>Frecuencia</formula1>
    </dataValidation>
    <dataValidation type="decimal" allowBlank="1" showInputMessage="1" showErrorMessage="1" sqref="H5:I9 L5:L9">
      <formula1>0.0001</formula1>
      <formula2>100000000</formula2>
    </dataValidation>
    <dataValidation allowBlank="1" showInputMessage="1" showErrorMessage="1" prompt="&quot;Resumen Narrativo&quot; u &quot;objetivo&quot; se entiende como el estado deseado luego de la implementación de una intervención pública. " sqref="B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Hace referencia a las fuentes de información que pueden _x000a_ser usadas para verificar el alcance de los objetivos." sqref="M4"/>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s>
  <pageMargins left="0.25" right="0.25" top="0.75" bottom="0.75" header="0.3" footer="0.3"/>
  <pageSetup paperSize="9" orientation="landscape" verticalDpi="0"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W50"/>
  <sheetViews>
    <sheetView topLeftCell="B8" zoomScale="60" zoomScaleNormal="60" workbookViewId="0">
      <selection activeCell="M47" sqref="M47"/>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6.42578125" customWidth="1"/>
    <col min="15" max="15" width="10.7109375" customWidth="1"/>
    <col min="16" max="16" width="14" customWidth="1"/>
    <col min="17" max="17" width="9.85546875" customWidth="1"/>
    <col min="18" max="21" width="10.7109375" customWidth="1"/>
  </cols>
  <sheetData>
    <row r="1" spans="1:23" ht="28.5" customHeight="1">
      <c r="A1" s="1530" t="s">
        <v>0</v>
      </c>
      <c r="B1" s="1530"/>
      <c r="C1" s="1691" t="s">
        <v>2299</v>
      </c>
      <c r="D1" s="1691"/>
      <c r="E1" s="1691"/>
      <c r="F1" s="1691"/>
      <c r="G1" s="1691"/>
      <c r="H1" s="1691"/>
      <c r="I1" s="1691"/>
      <c r="J1" s="1691"/>
      <c r="K1" s="1691"/>
      <c r="L1" s="1691"/>
      <c r="M1" s="1691"/>
      <c r="N1" s="1691"/>
      <c r="O1" s="1691"/>
      <c r="P1" s="1691"/>
    </row>
    <row r="2" spans="1:23" ht="17.25" customHeight="1" thickBot="1"/>
    <row r="3" spans="1:23" ht="44.25" customHeight="1" thickBot="1">
      <c r="A3" s="1692" t="s">
        <v>2</v>
      </c>
      <c r="B3" s="1693"/>
      <c r="C3" s="1693"/>
      <c r="D3" s="1693"/>
      <c r="E3" s="1693"/>
      <c r="F3" s="1693"/>
      <c r="G3" s="1693"/>
      <c r="H3" s="1693"/>
      <c r="I3" s="1693"/>
      <c r="J3" s="1693"/>
      <c r="K3" s="1693"/>
      <c r="L3" s="1693"/>
      <c r="M3" s="1693"/>
      <c r="N3" s="1693"/>
      <c r="O3" s="1693"/>
      <c r="P3" s="1694"/>
      <c r="Q3" s="2"/>
      <c r="R3" s="3"/>
      <c r="S3" s="3"/>
      <c r="T3" s="3"/>
      <c r="U3" s="3"/>
      <c r="V3" s="3"/>
      <c r="W3" s="3"/>
    </row>
    <row r="4" spans="1:23" ht="57.75" customHeight="1" thickBot="1">
      <c r="A4" s="4"/>
      <c r="B4" s="509"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83.75" customHeight="1">
      <c r="A5" s="8" t="s">
        <v>18</v>
      </c>
      <c r="B5" s="780" t="s">
        <v>2300</v>
      </c>
      <c r="C5" s="10"/>
      <c r="D5" s="10"/>
      <c r="E5" s="10"/>
      <c r="F5" s="10"/>
      <c r="G5" s="10"/>
      <c r="H5" s="11"/>
      <c r="I5" s="11"/>
      <c r="J5" s="10"/>
      <c r="K5" s="10"/>
      <c r="L5" s="11"/>
      <c r="M5" s="10"/>
      <c r="N5" s="10"/>
      <c r="O5" s="131"/>
      <c r="P5" s="132"/>
      <c r="Q5" s="2"/>
      <c r="R5" s="3"/>
      <c r="S5" s="3"/>
      <c r="T5" s="3"/>
      <c r="U5" s="3"/>
      <c r="V5" s="3"/>
      <c r="W5" s="3"/>
    </row>
    <row r="6" spans="1:23" ht="190.5" customHeight="1" thickBot="1">
      <c r="A6" s="119" t="s">
        <v>20</v>
      </c>
      <c r="B6" s="781" t="s">
        <v>2301</v>
      </c>
      <c r="C6" s="121"/>
      <c r="D6" s="121"/>
      <c r="E6" s="121"/>
      <c r="F6" s="121"/>
      <c r="G6" s="121"/>
      <c r="H6" s="122"/>
      <c r="I6" s="122"/>
      <c r="J6" s="121"/>
      <c r="K6" s="121"/>
      <c r="L6" s="122"/>
      <c r="M6" s="121"/>
      <c r="N6" s="121"/>
      <c r="O6" s="142"/>
      <c r="P6" s="146"/>
      <c r="Q6" s="2"/>
      <c r="R6" s="3"/>
      <c r="S6" s="3"/>
      <c r="T6" s="3"/>
      <c r="U6" s="3"/>
      <c r="V6" s="3"/>
      <c r="W6" s="3"/>
    </row>
    <row r="7" spans="1:23" ht="96.75" customHeight="1">
      <c r="A7" s="8" t="s">
        <v>22</v>
      </c>
      <c r="B7" s="127" t="s">
        <v>2353</v>
      </c>
      <c r="C7" s="10"/>
      <c r="D7" s="10"/>
      <c r="E7" s="10"/>
      <c r="F7" s="10"/>
      <c r="G7" s="10"/>
      <c r="H7" s="11"/>
      <c r="I7" s="11"/>
      <c r="J7" s="10"/>
      <c r="K7" s="10"/>
      <c r="L7" s="271"/>
      <c r="M7" s="131"/>
      <c r="N7" s="10"/>
      <c r="O7" s="131"/>
      <c r="P7" s="132"/>
      <c r="Q7" s="2"/>
      <c r="R7" s="3"/>
      <c r="S7" s="3"/>
      <c r="T7" s="3"/>
      <c r="U7" s="3"/>
      <c r="V7" s="3"/>
      <c r="W7" s="3"/>
    </row>
    <row r="8" spans="1:23" ht="112.5" customHeight="1">
      <c r="A8" s="33" t="s">
        <v>24</v>
      </c>
      <c r="B8" s="756" t="s">
        <v>2354</v>
      </c>
      <c r="C8" s="35" t="s">
        <v>2302</v>
      </c>
      <c r="D8" s="35" t="s">
        <v>2303</v>
      </c>
      <c r="E8" s="35" t="s">
        <v>134</v>
      </c>
      <c r="F8" s="35" t="s">
        <v>29</v>
      </c>
      <c r="G8" s="35" t="s">
        <v>2304</v>
      </c>
      <c r="H8" s="42">
        <v>156</v>
      </c>
      <c r="I8" s="42">
        <v>156</v>
      </c>
      <c r="J8" s="35" t="s">
        <v>136</v>
      </c>
      <c r="K8" s="35" t="s">
        <v>137</v>
      </c>
      <c r="L8" s="37">
        <v>1</v>
      </c>
      <c r="M8" s="35" t="s">
        <v>2305</v>
      </c>
      <c r="N8" s="35" t="s">
        <v>2306</v>
      </c>
      <c r="O8" s="43">
        <v>0</v>
      </c>
      <c r="P8" s="40" t="s">
        <v>140</v>
      </c>
      <c r="Q8" s="2"/>
      <c r="R8" s="3"/>
      <c r="S8" s="3"/>
      <c r="T8" s="3"/>
      <c r="U8" s="3"/>
      <c r="V8" s="3"/>
      <c r="W8" s="3"/>
    </row>
    <row r="9" spans="1:23" ht="121.5" customHeight="1">
      <c r="A9" s="33" t="s">
        <v>36</v>
      </c>
      <c r="B9" s="41" t="s">
        <v>2307</v>
      </c>
      <c r="C9" s="35" t="s">
        <v>2308</v>
      </c>
      <c r="D9" s="35" t="s">
        <v>2309</v>
      </c>
      <c r="E9" s="35" t="s">
        <v>134</v>
      </c>
      <c r="F9" s="35" t="s">
        <v>29</v>
      </c>
      <c r="G9" s="35" t="s">
        <v>2310</v>
      </c>
      <c r="H9" s="42">
        <v>4</v>
      </c>
      <c r="I9" s="42">
        <v>4</v>
      </c>
      <c r="J9" s="35" t="s">
        <v>136</v>
      </c>
      <c r="K9" s="35" t="s">
        <v>137</v>
      </c>
      <c r="L9" s="37">
        <v>1</v>
      </c>
      <c r="M9" s="35" t="s">
        <v>2305</v>
      </c>
      <c r="N9" s="35" t="s">
        <v>2311</v>
      </c>
      <c r="O9" s="43">
        <v>0</v>
      </c>
      <c r="P9" s="40" t="s">
        <v>140</v>
      </c>
      <c r="Q9" s="2"/>
      <c r="R9" s="3"/>
      <c r="S9" s="3"/>
      <c r="T9" s="3"/>
      <c r="U9" s="3"/>
      <c r="V9" s="3"/>
      <c r="W9" s="3"/>
    </row>
    <row r="10" spans="1:23" ht="121.5" customHeight="1">
      <c r="A10" s="119" t="s">
        <v>41</v>
      </c>
      <c r="B10" s="41" t="s">
        <v>2312</v>
      </c>
      <c r="C10" s="121" t="s">
        <v>2313</v>
      </c>
      <c r="D10" s="35" t="s">
        <v>2314</v>
      </c>
      <c r="E10" s="35" t="s">
        <v>134</v>
      </c>
      <c r="F10" s="35" t="s">
        <v>29</v>
      </c>
      <c r="G10" s="35" t="s">
        <v>2310</v>
      </c>
      <c r="H10" s="122">
        <v>2</v>
      </c>
      <c r="I10" s="122">
        <v>2</v>
      </c>
      <c r="J10" s="35" t="s">
        <v>1019</v>
      </c>
      <c r="K10" s="35" t="s">
        <v>137</v>
      </c>
      <c r="L10" s="37">
        <v>1</v>
      </c>
      <c r="M10" s="26" t="s">
        <v>2315</v>
      </c>
      <c r="N10" s="35" t="s">
        <v>2311</v>
      </c>
      <c r="O10" s="43">
        <v>0</v>
      </c>
      <c r="P10" s="40" t="s">
        <v>140</v>
      </c>
      <c r="Q10" s="2"/>
      <c r="R10" s="3"/>
      <c r="S10" s="3"/>
      <c r="T10" s="3"/>
      <c r="U10" s="3"/>
      <c r="V10" s="3"/>
      <c r="W10" s="3"/>
    </row>
    <row r="11" spans="1:23" ht="108.75" customHeight="1">
      <c r="A11" s="33" t="s">
        <v>47</v>
      </c>
      <c r="B11" s="782" t="s">
        <v>2316</v>
      </c>
      <c r="C11" s="43" t="s">
        <v>2317</v>
      </c>
      <c r="D11" s="35" t="s">
        <v>2318</v>
      </c>
      <c r="E11" s="35" t="s">
        <v>134</v>
      </c>
      <c r="F11" s="35" t="s">
        <v>29</v>
      </c>
      <c r="G11" s="35" t="s">
        <v>2319</v>
      </c>
      <c r="H11" s="783">
        <v>39</v>
      </c>
      <c r="I11" s="43">
        <v>39</v>
      </c>
      <c r="J11" s="35" t="s">
        <v>364</v>
      </c>
      <c r="K11" s="35" t="s">
        <v>137</v>
      </c>
      <c r="L11" s="37">
        <v>1</v>
      </c>
      <c r="M11" s="35" t="s">
        <v>2320</v>
      </c>
      <c r="N11" s="35" t="s">
        <v>2321</v>
      </c>
      <c r="O11" s="43">
        <v>0</v>
      </c>
      <c r="P11" s="40" t="s">
        <v>140</v>
      </c>
      <c r="Q11" s="2"/>
      <c r="R11" s="3"/>
      <c r="S11" s="3"/>
      <c r="T11" s="3"/>
      <c r="U11" s="3"/>
      <c r="V11" s="3"/>
      <c r="W11" s="3"/>
    </row>
    <row r="12" spans="1:23" ht="138" customHeight="1" thickBot="1">
      <c r="A12" s="49" t="s">
        <v>588</v>
      </c>
      <c r="B12" s="34" t="s">
        <v>2322</v>
      </c>
      <c r="C12" s="50" t="s">
        <v>2323</v>
      </c>
      <c r="D12" s="35" t="s">
        <v>2324</v>
      </c>
      <c r="E12" s="35" t="s">
        <v>134</v>
      </c>
      <c r="F12" s="35" t="s">
        <v>29</v>
      </c>
      <c r="G12" s="35" t="s">
        <v>2325</v>
      </c>
      <c r="H12" s="783">
        <v>2</v>
      </c>
      <c r="I12" s="43">
        <v>2</v>
      </c>
      <c r="J12" s="35" t="s">
        <v>364</v>
      </c>
      <c r="K12" s="35" t="s">
        <v>137</v>
      </c>
      <c r="L12" s="37">
        <v>1</v>
      </c>
      <c r="M12" s="35" t="s">
        <v>2326</v>
      </c>
      <c r="N12" s="35" t="s">
        <v>2355</v>
      </c>
      <c r="O12" s="43">
        <v>0</v>
      </c>
      <c r="P12" s="40" t="s">
        <v>140</v>
      </c>
      <c r="Q12" s="2"/>
      <c r="R12" s="3"/>
      <c r="S12" s="3"/>
      <c r="T12" s="3"/>
      <c r="U12" s="3"/>
      <c r="V12" s="3"/>
      <c r="W12" s="3"/>
    </row>
    <row r="13" spans="1:23" ht="75" customHeight="1">
      <c r="A13" s="8" t="s">
        <v>53</v>
      </c>
      <c r="B13" s="57" t="s">
        <v>2327</v>
      </c>
      <c r="C13" s="131"/>
      <c r="D13" s="131"/>
      <c r="E13" s="131"/>
      <c r="F13" s="131"/>
      <c r="G13" s="131"/>
      <c r="H13" s="784"/>
      <c r="I13" s="131"/>
      <c r="J13" s="131"/>
      <c r="K13" s="131"/>
      <c r="L13" s="178"/>
      <c r="M13" s="131"/>
      <c r="N13" s="131"/>
      <c r="O13" s="131"/>
      <c r="P13" s="132"/>
      <c r="Q13" s="2"/>
      <c r="R13" s="3"/>
      <c r="S13" s="3"/>
      <c r="T13" s="3"/>
      <c r="U13" s="3"/>
      <c r="V13" s="3"/>
      <c r="W13" s="3"/>
    </row>
    <row r="14" spans="1:23" ht="141" customHeight="1" thickBot="1">
      <c r="A14" s="16" t="s">
        <v>55</v>
      </c>
      <c r="B14" s="392" t="s">
        <v>2328</v>
      </c>
      <c r="C14" s="213" t="s">
        <v>1164</v>
      </c>
      <c r="D14" s="181" t="s">
        <v>2329</v>
      </c>
      <c r="E14" s="181" t="s">
        <v>134</v>
      </c>
      <c r="F14" s="18" t="s">
        <v>29</v>
      </c>
      <c r="G14" s="18" t="s">
        <v>2239</v>
      </c>
      <c r="H14" s="75">
        <v>5</v>
      </c>
      <c r="I14" s="22">
        <v>5</v>
      </c>
      <c r="J14" s="18" t="s">
        <v>364</v>
      </c>
      <c r="K14" s="18" t="s">
        <v>137</v>
      </c>
      <c r="L14" s="76">
        <v>1</v>
      </c>
      <c r="M14" s="18" t="s">
        <v>2240</v>
      </c>
      <c r="N14" s="55" t="s">
        <v>2241</v>
      </c>
      <c r="O14" s="55">
        <v>0</v>
      </c>
      <c r="P14" s="189" t="s">
        <v>140</v>
      </c>
      <c r="Q14" s="2"/>
      <c r="R14" s="3"/>
      <c r="S14" s="3"/>
      <c r="T14" s="3"/>
      <c r="U14" s="3"/>
      <c r="V14" s="3"/>
      <c r="W14" s="3"/>
    </row>
    <row r="15" spans="1:23" ht="86.25" customHeight="1">
      <c r="A15" s="8" t="s">
        <v>243</v>
      </c>
      <c r="B15" s="130" t="s">
        <v>2330</v>
      </c>
      <c r="C15" s="131"/>
      <c r="D15" s="10"/>
      <c r="E15" s="10"/>
      <c r="F15" s="10"/>
      <c r="G15" s="10"/>
      <c r="H15" s="784"/>
      <c r="I15" s="131"/>
      <c r="J15" s="10"/>
      <c r="K15" s="10"/>
      <c r="L15" s="178"/>
      <c r="M15" s="10"/>
      <c r="N15" s="742"/>
      <c r="O15" s="131"/>
      <c r="P15" s="132"/>
      <c r="Q15" s="2"/>
      <c r="R15" s="3"/>
      <c r="S15" s="3"/>
      <c r="T15" s="3"/>
      <c r="U15" s="3"/>
      <c r="V15" s="3"/>
      <c r="W15" s="3"/>
    </row>
    <row r="16" spans="1:23" ht="125.25" customHeight="1">
      <c r="A16" s="174" t="s">
        <v>164</v>
      </c>
      <c r="B16" s="188" t="s">
        <v>2331</v>
      </c>
      <c r="C16" s="45" t="s">
        <v>2332</v>
      </c>
      <c r="D16" s="45" t="s">
        <v>2333</v>
      </c>
      <c r="E16" s="38" t="s">
        <v>134</v>
      </c>
      <c r="F16" s="35" t="s">
        <v>29</v>
      </c>
      <c r="G16" s="35" t="s">
        <v>2334</v>
      </c>
      <c r="H16" s="45">
        <v>6</v>
      </c>
      <c r="I16" s="45">
        <v>6</v>
      </c>
      <c r="J16" s="45" t="s">
        <v>136</v>
      </c>
      <c r="K16" s="45" t="s">
        <v>137</v>
      </c>
      <c r="L16" s="175">
        <v>1</v>
      </c>
      <c r="M16" s="175" t="s">
        <v>2335</v>
      </c>
      <c r="N16" s="45" t="s">
        <v>2336</v>
      </c>
      <c r="O16" s="43">
        <v>0</v>
      </c>
      <c r="P16" s="40" t="s">
        <v>140</v>
      </c>
      <c r="Q16" s="153"/>
    </row>
    <row r="17" spans="1:22" ht="158.25" customHeight="1" thickBot="1">
      <c r="A17" s="171" t="s">
        <v>170</v>
      </c>
      <c r="B17" s="392" t="s">
        <v>2337</v>
      </c>
      <c r="C17" s="55" t="s">
        <v>2338</v>
      </c>
      <c r="D17" s="55" t="s">
        <v>2339</v>
      </c>
      <c r="E17" s="181" t="s">
        <v>134</v>
      </c>
      <c r="F17" s="18" t="s">
        <v>29</v>
      </c>
      <c r="G17" s="18" t="s">
        <v>2340</v>
      </c>
      <c r="H17" s="55">
        <v>12</v>
      </c>
      <c r="I17" s="55">
        <v>12</v>
      </c>
      <c r="J17" s="50" t="s">
        <v>136</v>
      </c>
      <c r="K17" s="50" t="s">
        <v>137</v>
      </c>
      <c r="L17" s="176">
        <v>1</v>
      </c>
      <c r="M17" s="176" t="s">
        <v>2341</v>
      </c>
      <c r="N17" s="50" t="s">
        <v>2342</v>
      </c>
      <c r="O17" s="50">
        <v>0</v>
      </c>
      <c r="P17" s="56" t="s">
        <v>140</v>
      </c>
      <c r="Q17" s="153"/>
    </row>
    <row r="18" spans="1:22" ht="30" customHeight="1"/>
    <row r="19" spans="1:22" ht="30" customHeight="1" thickBot="1"/>
    <row r="20" spans="1:22" ht="22.5" customHeight="1" thickBot="1">
      <c r="A20" s="1535" t="s">
        <v>75</v>
      </c>
      <c r="B20" s="1536"/>
      <c r="C20" s="1536"/>
      <c r="D20" s="1537"/>
      <c r="E20" s="1527" t="s">
        <v>76</v>
      </c>
      <c r="F20" s="1524" t="s">
        <v>77</v>
      </c>
      <c r="G20" s="1527" t="s">
        <v>78</v>
      </c>
      <c r="H20" s="1524" t="s">
        <v>79</v>
      </c>
      <c r="I20" s="1527" t="s">
        <v>80</v>
      </c>
      <c r="J20" s="1524" t="s">
        <v>81</v>
      </c>
      <c r="K20" s="1527" t="s">
        <v>82</v>
      </c>
      <c r="L20" s="1524" t="s">
        <v>79</v>
      </c>
      <c r="M20" s="1527" t="s">
        <v>83</v>
      </c>
      <c r="N20" s="1524" t="s">
        <v>84</v>
      </c>
      <c r="O20" s="1527" t="s">
        <v>85</v>
      </c>
      <c r="P20" s="1524" t="s">
        <v>86</v>
      </c>
      <c r="Q20" s="1527" t="s">
        <v>79</v>
      </c>
      <c r="R20" s="1524" t="s">
        <v>87</v>
      </c>
      <c r="S20" s="1527" t="s">
        <v>88</v>
      </c>
      <c r="T20" s="1524" t="s">
        <v>89</v>
      </c>
      <c r="U20" s="1527" t="s">
        <v>79</v>
      </c>
      <c r="V20" s="1524" t="s">
        <v>90</v>
      </c>
    </row>
    <row r="21" spans="1:22" ht="30" customHeight="1" thickBot="1">
      <c r="A21" s="77" t="s">
        <v>91</v>
      </c>
      <c r="B21" s="78" t="s">
        <v>92</v>
      </c>
      <c r="C21" s="79" t="s">
        <v>93</v>
      </c>
      <c r="D21" s="80" t="s">
        <v>94</v>
      </c>
      <c r="E21" s="1528"/>
      <c r="F21" s="1525"/>
      <c r="G21" s="1528"/>
      <c r="H21" s="1525"/>
      <c r="I21" s="1528"/>
      <c r="J21" s="1525"/>
      <c r="K21" s="1528"/>
      <c r="L21" s="1525"/>
      <c r="M21" s="1528"/>
      <c r="N21" s="1525"/>
      <c r="O21" s="1528"/>
      <c r="P21" s="1525"/>
      <c r="Q21" s="1528"/>
      <c r="R21" s="1525"/>
      <c r="S21" s="1528"/>
      <c r="T21" s="1525"/>
      <c r="U21" s="1528"/>
      <c r="V21" s="1525"/>
    </row>
    <row r="22" spans="1:22" ht="30" customHeight="1" thickBot="1">
      <c r="A22" s="1538"/>
      <c r="B22" s="1540" t="s">
        <v>95</v>
      </c>
      <c r="C22" s="1541"/>
      <c r="D22" s="1542"/>
      <c r="E22" s="1528"/>
      <c r="F22" s="1525"/>
      <c r="G22" s="1528"/>
      <c r="H22" s="1525"/>
      <c r="I22" s="1528"/>
      <c r="J22" s="1525"/>
      <c r="K22" s="1528"/>
      <c r="L22" s="1525"/>
      <c r="M22" s="1528"/>
      <c r="N22" s="1525"/>
      <c r="O22" s="1528"/>
      <c r="P22" s="1525"/>
      <c r="Q22" s="1528"/>
      <c r="R22" s="1525"/>
      <c r="S22" s="1528"/>
      <c r="T22" s="1525"/>
      <c r="U22" s="1528"/>
      <c r="V22" s="1525"/>
    </row>
    <row r="23" spans="1:22" ht="12" customHeight="1" thickBot="1">
      <c r="A23" s="1539"/>
      <c r="B23" s="81"/>
      <c r="C23" s="81"/>
      <c r="D23" s="1543"/>
      <c r="E23" s="1529"/>
      <c r="F23" s="1526"/>
      <c r="G23" s="1529"/>
      <c r="H23" s="1526"/>
      <c r="I23" s="1529"/>
      <c r="J23" s="1526"/>
      <c r="K23" s="1529"/>
      <c r="L23" s="1526"/>
      <c r="M23" s="1529"/>
      <c r="N23" s="1526"/>
      <c r="O23" s="1529"/>
      <c r="P23" s="1526"/>
      <c r="Q23" s="1529"/>
      <c r="R23" s="1526"/>
      <c r="S23" s="1529"/>
      <c r="T23" s="1526"/>
      <c r="U23" s="1529"/>
      <c r="V23" s="1526"/>
    </row>
    <row r="24" spans="1:22" ht="45.75" customHeight="1" thickBot="1">
      <c r="A24" s="82" t="s">
        <v>96</v>
      </c>
      <c r="B24" s="740" t="s">
        <v>97</v>
      </c>
      <c r="C24" s="82" t="s">
        <v>98</v>
      </c>
      <c r="D24" s="84" t="s">
        <v>99</v>
      </c>
      <c r="E24" s="1513" t="s">
        <v>100</v>
      </c>
      <c r="F24" s="1513"/>
      <c r="G24" s="1514"/>
      <c r="H24" s="85">
        <f>H25/H26</f>
        <v>0.97435897435897434</v>
      </c>
      <c r="I24" s="1512" t="s">
        <v>100</v>
      </c>
      <c r="J24" s="1513"/>
      <c r="K24" s="1514"/>
      <c r="L24" s="85">
        <f>L25/L26</f>
        <v>0.87179487179487181</v>
      </c>
      <c r="M24" s="86">
        <f>M25/M26</f>
        <v>0.92307692307692313</v>
      </c>
      <c r="N24" s="1512" t="s">
        <v>100</v>
      </c>
      <c r="O24" s="1513"/>
      <c r="P24" s="1514"/>
      <c r="Q24" s="85">
        <f>Q25/Q26</f>
        <v>0.84615384615384615</v>
      </c>
      <c r="R24" s="1512" t="s">
        <v>100</v>
      </c>
      <c r="S24" s="1513"/>
      <c r="T24" s="1514"/>
      <c r="U24" s="85">
        <f>U25/U26</f>
        <v>0</v>
      </c>
      <c r="V24" s="86">
        <f>V25/V26</f>
        <v>0.67307692307692313</v>
      </c>
    </row>
    <row r="25" spans="1:22" ht="30" customHeight="1">
      <c r="A25" s="1555" t="str">
        <f>B7</f>
        <v>El Gobierno Municipal ha planeado, monitoreado y evaluado su desempeño</v>
      </c>
      <c r="B25" s="1570" t="str">
        <f>B8</f>
        <v>Dar seguimiento y evaluar el cumplimiento de indicadores y metas durante el ejercicio 2020</v>
      </c>
      <c r="C25" s="1563" t="str">
        <f>C8</f>
        <v>Porcentaje de reportes de cumplimiento evaluados</v>
      </c>
      <c r="D25" s="158" t="s">
        <v>2343</v>
      </c>
      <c r="E25" s="105">
        <v>38</v>
      </c>
      <c r="F25" s="932">
        <v>32</v>
      </c>
      <c r="G25" s="933">
        <v>30</v>
      </c>
      <c r="H25" s="108">
        <f>+E25</f>
        <v>38</v>
      </c>
      <c r="I25" s="105">
        <v>34</v>
      </c>
      <c r="J25" s="932">
        <v>34</v>
      </c>
      <c r="K25" s="933">
        <v>36</v>
      </c>
      <c r="L25" s="108">
        <f>+I25</f>
        <v>34</v>
      </c>
      <c r="M25" s="109">
        <f>+H25+L25</f>
        <v>72</v>
      </c>
      <c r="N25" s="105">
        <v>33</v>
      </c>
      <c r="O25" s="932">
        <v>32</v>
      </c>
      <c r="P25" s="933"/>
      <c r="Q25" s="108">
        <f>+N25</f>
        <v>33</v>
      </c>
      <c r="R25" s="105"/>
      <c r="S25" s="932"/>
      <c r="T25" s="933"/>
      <c r="U25" s="108">
        <f>+R25</f>
        <v>0</v>
      </c>
      <c r="V25" s="109">
        <f>+H25+L25+Q25+U25</f>
        <v>105</v>
      </c>
    </row>
    <row r="26" spans="1:22" ht="34.5" customHeight="1" thickBot="1">
      <c r="A26" s="1556"/>
      <c r="B26" s="1571"/>
      <c r="C26" s="1564"/>
      <c r="D26" s="168" t="s">
        <v>2344</v>
      </c>
      <c r="E26" s="167">
        <v>39</v>
      </c>
      <c r="F26" s="934">
        <v>39</v>
      </c>
      <c r="G26" s="935">
        <v>39</v>
      </c>
      <c r="H26" s="112">
        <f>+E26</f>
        <v>39</v>
      </c>
      <c r="I26" s="167">
        <v>39</v>
      </c>
      <c r="J26" s="934">
        <v>39</v>
      </c>
      <c r="K26" s="935">
        <v>39</v>
      </c>
      <c r="L26" s="112">
        <f>+I26</f>
        <v>39</v>
      </c>
      <c r="M26" s="113">
        <f>+E26+I26</f>
        <v>78</v>
      </c>
      <c r="N26" s="167">
        <v>39</v>
      </c>
      <c r="O26" s="934">
        <v>39</v>
      </c>
      <c r="P26" s="935">
        <v>39</v>
      </c>
      <c r="Q26" s="112">
        <f>+N26</f>
        <v>39</v>
      </c>
      <c r="R26" s="167">
        <v>39</v>
      </c>
      <c r="S26" s="934">
        <v>39</v>
      </c>
      <c r="T26" s="935">
        <v>39</v>
      </c>
      <c r="U26" s="112">
        <f>+R26</f>
        <v>39</v>
      </c>
      <c r="V26" s="113">
        <f>+E26+I26+N26+R26</f>
        <v>156</v>
      </c>
    </row>
    <row r="27" spans="1:22" ht="42.75" customHeight="1" thickBot="1">
      <c r="A27" s="1556"/>
      <c r="B27" s="744" t="s">
        <v>103</v>
      </c>
      <c r="C27" s="82" t="s">
        <v>98</v>
      </c>
      <c r="D27" s="101" t="s">
        <v>104</v>
      </c>
      <c r="E27" s="1488" t="s">
        <v>100</v>
      </c>
      <c r="F27" s="1488"/>
      <c r="G27" s="1489"/>
      <c r="H27" s="102">
        <f>H28/H29</f>
        <v>1</v>
      </c>
      <c r="I27" s="1487" t="s">
        <v>100</v>
      </c>
      <c r="J27" s="1488"/>
      <c r="K27" s="1489"/>
      <c r="L27" s="102">
        <f>L28/L29</f>
        <v>1</v>
      </c>
      <c r="M27" s="103">
        <f>M28/M29</f>
        <v>1</v>
      </c>
      <c r="N27" s="1487" t="s">
        <v>100</v>
      </c>
      <c r="O27" s="1488"/>
      <c r="P27" s="1489"/>
      <c r="Q27" s="102">
        <f>Q28/Q29</f>
        <v>1</v>
      </c>
      <c r="R27" s="1487" t="s">
        <v>100</v>
      </c>
      <c r="S27" s="1488"/>
      <c r="T27" s="1489"/>
      <c r="U27" s="102">
        <f>U28/U29</f>
        <v>0</v>
      </c>
      <c r="V27" s="103">
        <f>V28/V29</f>
        <v>0.75</v>
      </c>
    </row>
    <row r="28" spans="1:22" ht="37.5" customHeight="1">
      <c r="A28" s="1556"/>
      <c r="B28" s="1498" t="str">
        <f>B9</f>
        <v>Elaborar reportes sobre el estatus del desempeño municipal para conocimiento y consideración de la Presidente</v>
      </c>
      <c r="C28" s="1498" t="str">
        <f>C9</f>
        <v>Porcentaje de reportes elaborados</v>
      </c>
      <c r="D28" s="158" t="s">
        <v>2345</v>
      </c>
      <c r="E28" s="105">
        <v>1</v>
      </c>
      <c r="F28" s="932">
        <v>1</v>
      </c>
      <c r="G28" s="933">
        <v>1</v>
      </c>
      <c r="H28" s="108">
        <f>+E28</f>
        <v>1</v>
      </c>
      <c r="I28" s="105">
        <v>1</v>
      </c>
      <c r="J28" s="932">
        <v>1</v>
      </c>
      <c r="K28" s="933">
        <v>1</v>
      </c>
      <c r="L28" s="108">
        <f>+I28</f>
        <v>1</v>
      </c>
      <c r="M28" s="109">
        <f>+H28+L28</f>
        <v>2</v>
      </c>
      <c r="N28" s="105">
        <v>1</v>
      </c>
      <c r="O28" s="932">
        <v>1</v>
      </c>
      <c r="P28" s="933"/>
      <c r="Q28" s="108">
        <f>+N28</f>
        <v>1</v>
      </c>
      <c r="R28" s="105"/>
      <c r="S28" s="932"/>
      <c r="T28" s="933"/>
      <c r="U28" s="108">
        <f>+R28</f>
        <v>0</v>
      </c>
      <c r="V28" s="109">
        <f>+H28+L28+Q28+U28</f>
        <v>3</v>
      </c>
    </row>
    <row r="29" spans="1:22" ht="42.75" customHeight="1" thickBot="1">
      <c r="A29" s="1556"/>
      <c r="B29" s="1499"/>
      <c r="C29" s="1499"/>
      <c r="D29" s="168" t="s">
        <v>2346</v>
      </c>
      <c r="E29" s="167">
        <v>1</v>
      </c>
      <c r="F29" s="934">
        <v>1</v>
      </c>
      <c r="G29" s="935">
        <v>1</v>
      </c>
      <c r="H29" s="112">
        <f>+E29</f>
        <v>1</v>
      </c>
      <c r="I29" s="167">
        <v>1</v>
      </c>
      <c r="J29" s="934">
        <v>1</v>
      </c>
      <c r="K29" s="935">
        <v>1</v>
      </c>
      <c r="L29" s="112">
        <f>+I29</f>
        <v>1</v>
      </c>
      <c r="M29" s="113">
        <f>+H29+L29</f>
        <v>2</v>
      </c>
      <c r="N29" s="167">
        <v>1</v>
      </c>
      <c r="O29" s="934">
        <v>1</v>
      </c>
      <c r="P29" s="935">
        <v>1</v>
      </c>
      <c r="Q29" s="112">
        <f>+N29</f>
        <v>1</v>
      </c>
      <c r="R29" s="167">
        <v>1</v>
      </c>
      <c r="S29" s="934">
        <v>1</v>
      </c>
      <c r="T29" s="935">
        <v>1</v>
      </c>
      <c r="U29" s="112">
        <f>+R29</f>
        <v>1</v>
      </c>
      <c r="V29" s="113">
        <f>+H29+L29+Q29+U29</f>
        <v>4</v>
      </c>
    </row>
    <row r="30" spans="1:22" ht="30" customHeight="1" thickBot="1">
      <c r="A30" s="1556"/>
      <c r="B30" s="744" t="s">
        <v>107</v>
      </c>
      <c r="C30" s="82" t="s">
        <v>98</v>
      </c>
      <c r="D30" s="101" t="s">
        <v>104</v>
      </c>
      <c r="E30" s="1488" t="s">
        <v>100</v>
      </c>
      <c r="F30" s="1488"/>
      <c r="G30" s="1489"/>
      <c r="H30" s="102">
        <f>H31/H32</f>
        <v>1</v>
      </c>
      <c r="I30" s="1487" t="s">
        <v>100</v>
      </c>
      <c r="J30" s="1488"/>
      <c r="K30" s="1489"/>
      <c r="L30" s="102" t="e">
        <f>L31/L32</f>
        <v>#DIV/0!</v>
      </c>
      <c r="M30" s="103">
        <f>M31/M32</f>
        <v>1</v>
      </c>
      <c r="N30" s="1487" t="s">
        <v>100</v>
      </c>
      <c r="O30" s="1488"/>
      <c r="P30" s="1489"/>
      <c r="Q30" s="102">
        <f>Q31/Q32</f>
        <v>1</v>
      </c>
      <c r="R30" s="1487" t="s">
        <v>100</v>
      </c>
      <c r="S30" s="1488"/>
      <c r="T30" s="1489"/>
      <c r="U30" s="102" t="e">
        <f>U31/U32</f>
        <v>#DIV/0!</v>
      </c>
      <c r="V30" s="103">
        <f>V31/V32</f>
        <v>1</v>
      </c>
    </row>
    <row r="31" spans="1:22" ht="41.25" customHeight="1">
      <c r="A31" s="1556"/>
      <c r="B31" s="1498" t="str">
        <f>B10</f>
        <v>Elaborar los informes de avances de indicadores de desempeño para la ASEJ</v>
      </c>
      <c r="C31" s="1498" t="str">
        <f>C10</f>
        <v>Porcentaje de informes elaborados</v>
      </c>
      <c r="D31" s="158" t="s">
        <v>2345</v>
      </c>
      <c r="E31" s="105">
        <v>1</v>
      </c>
      <c r="F31" s="106"/>
      <c r="G31" s="107"/>
      <c r="H31" s="108">
        <f>SUM(E31:G31)</f>
        <v>1</v>
      </c>
      <c r="I31" s="105"/>
      <c r="J31" s="106"/>
      <c r="K31" s="107"/>
      <c r="L31" s="108">
        <f>SUM(I31:K31)</f>
        <v>0</v>
      </c>
      <c r="M31" s="109">
        <f>+H31+L31</f>
        <v>1</v>
      </c>
      <c r="N31" s="105">
        <v>1</v>
      </c>
      <c r="O31" s="106"/>
      <c r="P31" s="107"/>
      <c r="Q31" s="108">
        <f>SUM(N31:P31)</f>
        <v>1</v>
      </c>
      <c r="R31" s="105"/>
      <c r="S31" s="106"/>
      <c r="T31" s="107"/>
      <c r="U31" s="108">
        <f>SUM(R31:T31)</f>
        <v>0</v>
      </c>
      <c r="V31" s="109">
        <f>+H31+L31+Q31+U31</f>
        <v>2</v>
      </c>
    </row>
    <row r="32" spans="1:22" ht="52.5" customHeight="1" thickBot="1">
      <c r="A32" s="1556"/>
      <c r="B32" s="1499"/>
      <c r="C32" s="1499"/>
      <c r="D32" s="168" t="s">
        <v>2346</v>
      </c>
      <c r="E32" s="167">
        <v>1</v>
      </c>
      <c r="F32" s="166"/>
      <c r="G32" s="165"/>
      <c r="H32" s="112">
        <f>SUM(E32:G32)</f>
        <v>1</v>
      </c>
      <c r="I32" s="167"/>
      <c r="J32" s="166"/>
      <c r="K32" s="165"/>
      <c r="L32" s="112">
        <f>SUM(I32:K32)</f>
        <v>0</v>
      </c>
      <c r="M32" s="113">
        <f>+H32+L32</f>
        <v>1</v>
      </c>
      <c r="N32" s="167">
        <v>1</v>
      </c>
      <c r="O32" s="166"/>
      <c r="P32" s="165"/>
      <c r="Q32" s="112">
        <f>SUM(N32:P32)</f>
        <v>1</v>
      </c>
      <c r="R32" s="167"/>
      <c r="S32" s="166"/>
      <c r="T32" s="165"/>
      <c r="U32" s="112">
        <f>SUM(R32:T32)</f>
        <v>0</v>
      </c>
      <c r="V32" s="113">
        <f>+H32+L32+Q32+U32</f>
        <v>2</v>
      </c>
    </row>
    <row r="33" spans="1:22" ht="42" customHeight="1" thickBot="1">
      <c r="A33" s="1556"/>
      <c r="B33" s="740" t="s">
        <v>110</v>
      </c>
      <c r="C33" s="82" t="s">
        <v>98</v>
      </c>
      <c r="D33" s="101" t="s">
        <v>104</v>
      </c>
      <c r="E33" s="1488" t="s">
        <v>100</v>
      </c>
      <c r="F33" s="1488"/>
      <c r="G33" s="1489"/>
      <c r="H33" s="102" t="e">
        <f>H34/H35</f>
        <v>#DIV/0!</v>
      </c>
      <c r="I33" s="1487" t="s">
        <v>100</v>
      </c>
      <c r="J33" s="1488"/>
      <c r="K33" s="1489"/>
      <c r="L33" s="102" t="e">
        <f>L34/L35</f>
        <v>#DIV/0!</v>
      </c>
      <c r="M33" s="103" t="e">
        <f>M34/M35</f>
        <v>#DIV/0!</v>
      </c>
      <c r="N33" s="1487" t="s">
        <v>100</v>
      </c>
      <c r="O33" s="1488"/>
      <c r="P33" s="1489"/>
      <c r="Q33" s="102" t="e">
        <f>Q34/Q35</f>
        <v>#DIV/0!</v>
      </c>
      <c r="R33" s="1487" t="s">
        <v>100</v>
      </c>
      <c r="S33" s="1488"/>
      <c r="T33" s="1489"/>
      <c r="U33" s="102">
        <f>U34/U35</f>
        <v>0</v>
      </c>
      <c r="V33" s="103">
        <f>V34/V35</f>
        <v>0</v>
      </c>
    </row>
    <row r="34" spans="1:22" ht="34.5" customHeight="1">
      <c r="A34" s="1556"/>
      <c r="B34" s="1568" t="str">
        <f>B11</f>
        <v>Apoyar a los Directores en la elaboración de sus Planes Operativos para el ejercicio 2021</v>
      </c>
      <c r="C34" s="1563" t="str">
        <f>C11</f>
        <v>Porcentaje de Planes Operativos Anuales entregados</v>
      </c>
      <c r="D34" s="158" t="s">
        <v>2347</v>
      </c>
      <c r="E34" s="105"/>
      <c r="F34" s="106"/>
      <c r="G34" s="107"/>
      <c r="H34" s="108">
        <f>SUM(E34:G34)</f>
        <v>0</v>
      </c>
      <c r="I34" s="105"/>
      <c r="J34" s="106"/>
      <c r="K34" s="107"/>
      <c r="L34" s="108">
        <f>SUM(I34:K34)</f>
        <v>0</v>
      </c>
      <c r="M34" s="109">
        <f>+H34+L34</f>
        <v>0</v>
      </c>
      <c r="N34" s="105"/>
      <c r="O34" s="106"/>
      <c r="P34" s="107"/>
      <c r="Q34" s="108">
        <f>SUM(N34:P34)</f>
        <v>0</v>
      </c>
      <c r="R34" s="105"/>
      <c r="S34" s="106"/>
      <c r="T34" s="107"/>
      <c r="U34" s="108">
        <f>SUM(R34:T34)</f>
        <v>0</v>
      </c>
      <c r="V34" s="109">
        <f>+H34+L34+Q34+U34</f>
        <v>0</v>
      </c>
    </row>
    <row r="35" spans="1:22" ht="44.25" customHeight="1" thickBot="1">
      <c r="A35" s="1556"/>
      <c r="B35" s="1569"/>
      <c r="C35" s="1564"/>
      <c r="D35" s="168" t="s">
        <v>2348</v>
      </c>
      <c r="E35" s="167"/>
      <c r="F35" s="166"/>
      <c r="G35" s="165"/>
      <c r="H35" s="112">
        <f>SUM(E35:G35)</f>
        <v>0</v>
      </c>
      <c r="I35" s="167"/>
      <c r="J35" s="166"/>
      <c r="K35" s="165"/>
      <c r="L35" s="112">
        <f>SUM(I35:K35)</f>
        <v>0</v>
      </c>
      <c r="M35" s="113">
        <f>+H35+L35</f>
        <v>0</v>
      </c>
      <c r="N35" s="167"/>
      <c r="O35" s="166"/>
      <c r="P35" s="165"/>
      <c r="Q35" s="112">
        <f>SUM(N35:P35)</f>
        <v>0</v>
      </c>
      <c r="R35" s="167"/>
      <c r="S35" s="166">
        <v>39</v>
      </c>
      <c r="T35" s="165"/>
      <c r="U35" s="112">
        <f>SUM(R35:T35)</f>
        <v>39</v>
      </c>
      <c r="V35" s="113">
        <f>+H35+L35+Q35+U35</f>
        <v>39</v>
      </c>
    </row>
    <row r="36" spans="1:22" ht="39.75" customHeight="1" thickBot="1">
      <c r="A36" s="1556"/>
      <c r="B36" s="740" t="s">
        <v>640</v>
      </c>
      <c r="C36" s="82" t="s">
        <v>98</v>
      </c>
      <c r="D36" s="101" t="s">
        <v>104</v>
      </c>
      <c r="E36" s="1488" t="s">
        <v>100</v>
      </c>
      <c r="F36" s="1488"/>
      <c r="G36" s="1489"/>
      <c r="H36" s="102" t="e">
        <f>H37/H38</f>
        <v>#DIV/0!</v>
      </c>
      <c r="I36" s="1487" t="s">
        <v>100</v>
      </c>
      <c r="J36" s="1488"/>
      <c r="K36" s="1489"/>
      <c r="L36" s="102" t="e">
        <f>L37/L38</f>
        <v>#DIV/0!</v>
      </c>
      <c r="M36" s="103" t="e">
        <f>M37/M38</f>
        <v>#DIV/0!</v>
      </c>
      <c r="N36" s="1487" t="s">
        <v>100</v>
      </c>
      <c r="O36" s="1488"/>
      <c r="P36" s="1489"/>
      <c r="Q36" s="102" t="e">
        <f>Q37/Q38</f>
        <v>#DIV/0!</v>
      </c>
      <c r="R36" s="1487" t="s">
        <v>100</v>
      </c>
      <c r="S36" s="1488"/>
      <c r="T36" s="1489"/>
      <c r="U36" s="102">
        <f>U37/U38</f>
        <v>0</v>
      </c>
      <c r="V36" s="103">
        <f>V37/V38</f>
        <v>0</v>
      </c>
    </row>
    <row r="37" spans="1:22" ht="69.75" customHeight="1">
      <c r="A37" s="1556"/>
      <c r="B37" s="1550" t="s">
        <v>2322</v>
      </c>
      <c r="C37" s="1563" t="str">
        <f>C12</f>
        <v>Porcentaje de etapas del proceso de planeación realizadas</v>
      </c>
      <c r="D37" s="158" t="s">
        <v>2262</v>
      </c>
      <c r="E37" s="105"/>
      <c r="F37" s="106"/>
      <c r="G37" s="107"/>
      <c r="H37" s="108">
        <f>SUM(E37:G37)</f>
        <v>0</v>
      </c>
      <c r="I37" s="105"/>
      <c r="J37" s="106"/>
      <c r="K37" s="107"/>
      <c r="L37" s="108">
        <f>SUM(I37:K37)</f>
        <v>0</v>
      </c>
      <c r="M37" s="109">
        <f>+H37+L37</f>
        <v>0</v>
      </c>
      <c r="N37" s="105"/>
      <c r="O37" s="106"/>
      <c r="P37" s="107"/>
      <c r="Q37" s="108">
        <f>SUM(N37:P37)</f>
        <v>0</v>
      </c>
      <c r="R37" s="105"/>
      <c r="S37" s="106"/>
      <c r="T37" s="107"/>
      <c r="U37" s="108">
        <f>SUM(R37:T37)</f>
        <v>0</v>
      </c>
      <c r="V37" s="109">
        <f>+H37+L37+Q37+U37</f>
        <v>0</v>
      </c>
    </row>
    <row r="38" spans="1:22" ht="63" customHeight="1" thickBot="1">
      <c r="A38" s="1557"/>
      <c r="B38" s="1551"/>
      <c r="C38" s="1564"/>
      <c r="D38" s="168" t="s">
        <v>2263</v>
      </c>
      <c r="E38" s="167"/>
      <c r="F38" s="166"/>
      <c r="G38" s="165"/>
      <c r="H38" s="112">
        <f>SUM(E38:G38)</f>
        <v>0</v>
      </c>
      <c r="I38" s="167"/>
      <c r="J38" s="166"/>
      <c r="K38" s="165"/>
      <c r="L38" s="112">
        <f>SUM(I38:K38)</f>
        <v>0</v>
      </c>
      <c r="M38" s="113">
        <f>+H38+L38</f>
        <v>0</v>
      </c>
      <c r="N38" s="167"/>
      <c r="O38" s="166"/>
      <c r="P38" s="165"/>
      <c r="Q38" s="112">
        <f>SUM(N38:P38)</f>
        <v>0</v>
      </c>
      <c r="R38" s="167"/>
      <c r="S38" s="166">
        <v>1</v>
      </c>
      <c r="T38" s="165">
        <v>1</v>
      </c>
      <c r="U38" s="112">
        <f>SUM(R38:T38)</f>
        <v>2</v>
      </c>
      <c r="V38" s="113">
        <f>+H38+L38+Q38+U38</f>
        <v>2</v>
      </c>
    </row>
    <row r="39" spans="1:22" ht="32.25" customHeight="1" thickBot="1">
      <c r="A39" s="82" t="s">
        <v>113</v>
      </c>
      <c r="B39" s="740" t="s">
        <v>114</v>
      </c>
      <c r="C39" s="82" t="s">
        <v>98</v>
      </c>
      <c r="D39" s="101" t="s">
        <v>104</v>
      </c>
      <c r="E39" s="1488" t="s">
        <v>100</v>
      </c>
      <c r="F39" s="1488"/>
      <c r="G39" s="1489"/>
      <c r="H39" s="102" t="e">
        <f>H40/H41</f>
        <v>#DIV/0!</v>
      </c>
      <c r="I39" s="1487" t="s">
        <v>100</v>
      </c>
      <c r="J39" s="1488"/>
      <c r="K39" s="1489"/>
      <c r="L39" s="102">
        <f>L40/L41</f>
        <v>1</v>
      </c>
      <c r="M39" s="103">
        <f>M40/M41</f>
        <v>1</v>
      </c>
      <c r="N39" s="1487" t="s">
        <v>100</v>
      </c>
      <c r="O39" s="1488"/>
      <c r="P39" s="1489"/>
      <c r="Q39" s="102">
        <f>Q40/Q41</f>
        <v>1</v>
      </c>
      <c r="R39" s="1487" t="s">
        <v>100</v>
      </c>
      <c r="S39" s="1488"/>
      <c r="T39" s="1489"/>
      <c r="U39" s="102" t="e">
        <f>U40/U41</f>
        <v>#DIV/0!</v>
      </c>
      <c r="V39" s="103">
        <f>V40/V41</f>
        <v>1</v>
      </c>
    </row>
    <row r="40" spans="1:22" ht="45.75" customHeight="1">
      <c r="A40" s="1555" t="str">
        <f>B13</f>
        <v>El Informe de actividades 2019-2020 ha sido elaborado</v>
      </c>
      <c r="B40" s="1561" t="s">
        <v>2328</v>
      </c>
      <c r="C40" s="1563" t="str">
        <f>C14</f>
        <v>Porcentaje de etapas realizadas</v>
      </c>
      <c r="D40" s="158" t="s">
        <v>2262</v>
      </c>
      <c r="E40" s="105"/>
      <c r="F40" s="106"/>
      <c r="G40" s="107"/>
      <c r="H40" s="108">
        <f>SUM(E40:G40)</f>
        <v>0</v>
      </c>
      <c r="I40" s="105"/>
      <c r="J40" s="106">
        <v>1</v>
      </c>
      <c r="K40" s="107">
        <v>1</v>
      </c>
      <c r="L40" s="108">
        <f>SUM(I40:K40)</f>
        <v>2</v>
      </c>
      <c r="M40" s="109">
        <f>+H40+L40</f>
        <v>2</v>
      </c>
      <c r="N40" s="105">
        <v>2</v>
      </c>
      <c r="O40" s="106">
        <v>1</v>
      </c>
      <c r="P40" s="107"/>
      <c r="Q40" s="108">
        <f>SUM(N40:P40)</f>
        <v>3</v>
      </c>
      <c r="R40" s="105"/>
      <c r="S40" s="106"/>
      <c r="T40" s="107"/>
      <c r="U40" s="108">
        <f>SUM(R40:T40)</f>
        <v>0</v>
      </c>
      <c r="V40" s="109">
        <f>+H40+L40+Q40+U40</f>
        <v>5</v>
      </c>
    </row>
    <row r="41" spans="1:22" ht="39.75" customHeight="1" thickBot="1">
      <c r="A41" s="1557"/>
      <c r="B41" s="1562"/>
      <c r="C41" s="1564"/>
      <c r="D41" s="168" t="s">
        <v>2263</v>
      </c>
      <c r="E41" s="167"/>
      <c r="F41" s="166"/>
      <c r="G41" s="165"/>
      <c r="H41" s="112">
        <f>SUM(E41:G41)</f>
        <v>0</v>
      </c>
      <c r="I41" s="167"/>
      <c r="J41" s="166">
        <v>1</v>
      </c>
      <c r="K41" s="165">
        <v>1</v>
      </c>
      <c r="L41" s="112">
        <f>SUM(I41:K41)</f>
        <v>2</v>
      </c>
      <c r="M41" s="113">
        <f>+H41+L41</f>
        <v>2</v>
      </c>
      <c r="N41" s="167">
        <v>2</v>
      </c>
      <c r="O41" s="166">
        <v>1</v>
      </c>
      <c r="P41" s="165"/>
      <c r="Q41" s="112">
        <f>SUM(N41:P41)</f>
        <v>3</v>
      </c>
      <c r="R41" s="167"/>
      <c r="S41" s="166"/>
      <c r="T41" s="165"/>
      <c r="U41" s="112">
        <f>SUM(R41:T41)</f>
        <v>0</v>
      </c>
      <c r="V41" s="113">
        <f>+H41+L41+Q41+U41</f>
        <v>5</v>
      </c>
    </row>
    <row r="42" spans="1:22" ht="39.75" customHeight="1" thickBot="1">
      <c r="A42" s="82" t="s">
        <v>218</v>
      </c>
      <c r="B42" s="740" t="s">
        <v>219</v>
      </c>
      <c r="C42" s="82" t="s">
        <v>98</v>
      </c>
      <c r="D42" s="101" t="s">
        <v>104</v>
      </c>
      <c r="E42" s="1488" t="s">
        <v>100</v>
      </c>
      <c r="F42" s="1488"/>
      <c r="G42" s="1489"/>
      <c r="H42" s="102">
        <f>H43/H44</f>
        <v>1</v>
      </c>
      <c r="I42" s="1487" t="s">
        <v>100</v>
      </c>
      <c r="J42" s="1488"/>
      <c r="K42" s="1489"/>
      <c r="L42" s="102">
        <f>L43/L44</f>
        <v>0.5</v>
      </c>
      <c r="M42" s="103">
        <f>M43/M44</f>
        <v>0.66666666666666663</v>
      </c>
      <c r="N42" s="1487" t="s">
        <v>100</v>
      </c>
      <c r="O42" s="1488"/>
      <c r="P42" s="1489"/>
      <c r="Q42" s="102">
        <f>Q43/Q44</f>
        <v>0</v>
      </c>
      <c r="R42" s="1487" t="s">
        <v>100</v>
      </c>
      <c r="S42" s="1488"/>
      <c r="T42" s="1489"/>
      <c r="U42" s="102">
        <f>U43/U44</f>
        <v>0</v>
      </c>
      <c r="V42" s="103">
        <f>V43/V44</f>
        <v>0.33333333333333331</v>
      </c>
    </row>
    <row r="43" spans="1:22" ht="42" customHeight="1">
      <c r="A43" s="1555" t="str">
        <f>B15</f>
        <v>El trabajo colaborativo con otras Direcciones, las capacitaciones y representaciones han sido realizadas</v>
      </c>
      <c r="B43" s="1570" t="str">
        <f>B16</f>
        <v>Llevar a cabo el trabajo colaborativo que le sea requerido a la Dirección</v>
      </c>
      <c r="C43" s="1563" t="str">
        <f>C16</f>
        <v>Porcentaje de intervenciones y/o trabajos realizados</v>
      </c>
      <c r="D43" s="390" t="s">
        <v>2349</v>
      </c>
      <c r="E43" s="105">
        <v>1</v>
      </c>
      <c r="F43" s="106">
        <v>0</v>
      </c>
      <c r="G43" s="107"/>
      <c r="H43" s="108">
        <f>SUM(E43:G43)</f>
        <v>1</v>
      </c>
      <c r="I43" s="105">
        <v>0</v>
      </c>
      <c r="J43" s="106"/>
      <c r="K43" s="107">
        <v>1</v>
      </c>
      <c r="L43" s="108">
        <f>SUM(I43:K43)</f>
        <v>1</v>
      </c>
      <c r="M43" s="109">
        <f>+H43+L43</f>
        <v>2</v>
      </c>
      <c r="N43" s="105"/>
      <c r="O43" s="106">
        <v>0</v>
      </c>
      <c r="P43" s="107"/>
      <c r="Q43" s="108">
        <f>SUM(N43:P43)</f>
        <v>0</v>
      </c>
      <c r="R43" s="105"/>
      <c r="S43" s="106"/>
      <c r="T43" s="107"/>
      <c r="U43" s="108">
        <f>SUM(R43:T43)</f>
        <v>0</v>
      </c>
      <c r="V43" s="109">
        <f>+H43+L43+Q43+U43</f>
        <v>2</v>
      </c>
    </row>
    <row r="44" spans="1:22" ht="56.25" customHeight="1" thickBot="1">
      <c r="A44" s="1556"/>
      <c r="B44" s="1571"/>
      <c r="C44" s="1564"/>
      <c r="D44" s="449" t="s">
        <v>2350</v>
      </c>
      <c r="E44" s="167"/>
      <c r="F44" s="166">
        <v>1</v>
      </c>
      <c r="G44" s="165"/>
      <c r="H44" s="112">
        <f>SUM(E44:G44)</f>
        <v>1</v>
      </c>
      <c r="I44" s="167">
        <v>1</v>
      </c>
      <c r="J44" s="166"/>
      <c r="K44" s="165">
        <v>1</v>
      </c>
      <c r="L44" s="112">
        <f>SUM(I44:K44)</f>
        <v>2</v>
      </c>
      <c r="M44" s="113">
        <f>+H44+L44</f>
        <v>3</v>
      </c>
      <c r="N44" s="167"/>
      <c r="O44" s="166">
        <v>1</v>
      </c>
      <c r="P44" s="165"/>
      <c r="Q44" s="112">
        <f>SUM(N44:P44)</f>
        <v>1</v>
      </c>
      <c r="R44" s="167">
        <v>1</v>
      </c>
      <c r="S44" s="166"/>
      <c r="T44" s="165">
        <v>1</v>
      </c>
      <c r="U44" s="112">
        <f>SUM(R44:T44)</f>
        <v>2</v>
      </c>
      <c r="V44" s="113">
        <f>+H44+L44+Q44+U44</f>
        <v>6</v>
      </c>
    </row>
    <row r="45" spans="1:22" ht="30" customHeight="1" thickBot="1">
      <c r="A45" s="1556"/>
      <c r="B45" s="744" t="s">
        <v>223</v>
      </c>
      <c r="C45" s="82" t="s">
        <v>98</v>
      </c>
      <c r="D45" s="101" t="s">
        <v>104</v>
      </c>
      <c r="E45" s="1488" t="s">
        <v>100</v>
      </c>
      <c r="F45" s="1488"/>
      <c r="G45" s="1489"/>
      <c r="H45" s="102">
        <f>H46/H47</f>
        <v>1</v>
      </c>
      <c r="I45" s="1487" t="s">
        <v>100</v>
      </c>
      <c r="J45" s="1488"/>
      <c r="K45" s="1489"/>
      <c r="L45" s="102">
        <f>L46/L47</f>
        <v>0</v>
      </c>
      <c r="M45" s="103">
        <f>M46/M47</f>
        <v>0.5</v>
      </c>
      <c r="N45" s="1487" t="s">
        <v>100</v>
      </c>
      <c r="O45" s="1488"/>
      <c r="P45" s="1489"/>
      <c r="Q45" s="102">
        <f>Q46/Q47</f>
        <v>0.33333333333333331</v>
      </c>
      <c r="R45" s="1487" t="s">
        <v>100</v>
      </c>
      <c r="S45" s="1488"/>
      <c r="T45" s="1489"/>
      <c r="U45" s="102">
        <f>U46/U47</f>
        <v>0</v>
      </c>
      <c r="V45" s="103">
        <f>V46/V47</f>
        <v>0.33333333333333331</v>
      </c>
    </row>
    <row r="46" spans="1:22" ht="52.5" customHeight="1">
      <c r="A46" s="1556"/>
      <c r="B46" s="1570" t="str">
        <f>B17</f>
        <v xml:space="preserve">Asistir a las capacitaciones requeridas y realizar las representaciones que sean solicitadas </v>
      </c>
      <c r="C46" s="1563" t="str">
        <f>C17</f>
        <v>Porcentaje de capacitaciones y/o representaciones realizadas</v>
      </c>
      <c r="D46" s="390" t="s">
        <v>2351</v>
      </c>
      <c r="E46" s="105">
        <v>1</v>
      </c>
      <c r="F46" s="106">
        <v>1</v>
      </c>
      <c r="G46" s="107">
        <v>1</v>
      </c>
      <c r="H46" s="108">
        <f>SUM(E46:G46)</f>
        <v>3</v>
      </c>
      <c r="I46" s="105">
        <v>0</v>
      </c>
      <c r="J46" s="106">
        <v>0</v>
      </c>
      <c r="K46" s="107">
        <v>0</v>
      </c>
      <c r="L46" s="108">
        <f>SUM(I46:K46)</f>
        <v>0</v>
      </c>
      <c r="M46" s="109">
        <f>+H46+L46</f>
        <v>3</v>
      </c>
      <c r="N46" s="105">
        <v>0</v>
      </c>
      <c r="O46" s="106">
        <v>1</v>
      </c>
      <c r="P46" s="107"/>
      <c r="Q46" s="108">
        <f>SUM(N46:P46)</f>
        <v>1</v>
      </c>
      <c r="R46" s="105"/>
      <c r="S46" s="106"/>
      <c r="T46" s="107"/>
      <c r="U46" s="108">
        <f>SUM(R46:T46)</f>
        <v>0</v>
      </c>
      <c r="V46" s="109">
        <f>+H46+L46+Q46+U46</f>
        <v>4</v>
      </c>
    </row>
    <row r="47" spans="1:22" ht="57" customHeight="1" thickBot="1">
      <c r="A47" s="1557"/>
      <c r="B47" s="1571"/>
      <c r="C47" s="1564"/>
      <c r="D47" s="449" t="s">
        <v>2352</v>
      </c>
      <c r="E47" s="167">
        <v>1</v>
      </c>
      <c r="F47" s="166">
        <v>1</v>
      </c>
      <c r="G47" s="165">
        <v>1</v>
      </c>
      <c r="H47" s="112">
        <f>SUM(E47:G47)</f>
        <v>3</v>
      </c>
      <c r="I47" s="167">
        <v>1</v>
      </c>
      <c r="J47" s="166">
        <v>1</v>
      </c>
      <c r="K47" s="165">
        <v>1</v>
      </c>
      <c r="L47" s="112">
        <f>SUM(I47:K47)</f>
        <v>3</v>
      </c>
      <c r="M47" s="113">
        <f>+H47+L47</f>
        <v>6</v>
      </c>
      <c r="N47" s="167">
        <v>1</v>
      </c>
      <c r="O47" s="166">
        <v>1</v>
      </c>
      <c r="P47" s="165">
        <v>1</v>
      </c>
      <c r="Q47" s="112">
        <f>SUM(N47:P47)</f>
        <v>3</v>
      </c>
      <c r="R47" s="167">
        <v>1</v>
      </c>
      <c r="S47" s="166">
        <v>1</v>
      </c>
      <c r="T47" s="165">
        <v>1</v>
      </c>
      <c r="U47" s="112">
        <f>SUM(R47:T47)</f>
        <v>3</v>
      </c>
      <c r="V47" s="113">
        <f>+H47+L47+Q47+U47</f>
        <v>12</v>
      </c>
    </row>
    <row r="48" spans="1:22" ht="34.5" customHeight="1" thickBot="1">
      <c r="A48" s="1500" t="s">
        <v>419</v>
      </c>
      <c r="B48" s="1501"/>
      <c r="C48" s="82" t="s">
        <v>98</v>
      </c>
      <c r="D48" s="101" t="s">
        <v>104</v>
      </c>
      <c r="E48" s="1488" t="s">
        <v>100</v>
      </c>
      <c r="F48" s="1488"/>
      <c r="G48" s="1489"/>
      <c r="H48" s="102">
        <f>H49/H50</f>
        <v>1</v>
      </c>
      <c r="I48" s="1487" t="s">
        <v>100</v>
      </c>
      <c r="J48" s="1488"/>
      <c r="K48" s="1489"/>
      <c r="L48" s="102">
        <f>L49/L50</f>
        <v>1</v>
      </c>
      <c r="M48" s="103">
        <f>M49/M50</f>
        <v>1</v>
      </c>
      <c r="N48" s="1487" t="s">
        <v>100</v>
      </c>
      <c r="O48" s="1488"/>
      <c r="P48" s="1489"/>
      <c r="Q48" s="102">
        <f>Q49/Q50</f>
        <v>1</v>
      </c>
      <c r="R48" s="1487" t="s">
        <v>100</v>
      </c>
      <c r="S48" s="1488"/>
      <c r="T48" s="1489"/>
      <c r="U48" s="102" t="e">
        <f>U49/U50</f>
        <v>#DIV/0!</v>
      </c>
      <c r="V48" s="103">
        <f>V49/V50</f>
        <v>1</v>
      </c>
    </row>
    <row r="49" spans="1:22" ht="33.75" customHeight="1">
      <c r="A49" s="1490" t="s">
        <v>1779</v>
      </c>
      <c r="B49" s="1491"/>
      <c r="C49" s="1494" t="s">
        <v>124</v>
      </c>
      <c r="D49" s="444" t="s">
        <v>125</v>
      </c>
      <c r="E49" s="105">
        <v>2</v>
      </c>
      <c r="F49" s="106">
        <v>1</v>
      </c>
      <c r="G49" s="107">
        <v>1</v>
      </c>
      <c r="H49" s="108">
        <f>SUM(E49:G49)</f>
        <v>4</v>
      </c>
      <c r="I49" s="105">
        <v>1</v>
      </c>
      <c r="J49" s="106">
        <v>1</v>
      </c>
      <c r="K49" s="107">
        <v>1</v>
      </c>
      <c r="L49" s="108">
        <f>SUM(I49:K49)</f>
        <v>3</v>
      </c>
      <c r="M49" s="109">
        <f>+H49+L49</f>
        <v>7</v>
      </c>
      <c r="N49" s="105">
        <v>1</v>
      </c>
      <c r="O49" s="106">
        <v>1</v>
      </c>
      <c r="P49" s="107"/>
      <c r="Q49" s="108">
        <f>SUM(N49:P49)</f>
        <v>2</v>
      </c>
      <c r="R49" s="105"/>
      <c r="S49" s="106"/>
      <c r="T49" s="107"/>
      <c r="U49" s="108">
        <f>SUM(R49:T49)</f>
        <v>0</v>
      </c>
      <c r="V49" s="109">
        <f>+H49+L49+Q49+U49</f>
        <v>9</v>
      </c>
    </row>
    <row r="50" spans="1:22" ht="32.25" customHeight="1" thickBot="1">
      <c r="A50" s="1492"/>
      <c r="B50" s="1493"/>
      <c r="C50" s="1495"/>
      <c r="D50" s="445" t="s">
        <v>126</v>
      </c>
      <c r="E50" s="115">
        <v>2</v>
      </c>
      <c r="F50" s="116">
        <v>1</v>
      </c>
      <c r="G50" s="117">
        <v>1</v>
      </c>
      <c r="H50" s="112">
        <f>SUM(E50:G50)</f>
        <v>4</v>
      </c>
      <c r="I50" s="115">
        <v>1</v>
      </c>
      <c r="J50" s="116">
        <v>1</v>
      </c>
      <c r="K50" s="117">
        <v>1</v>
      </c>
      <c r="L50" s="112">
        <f>SUM(I50:K50)</f>
        <v>3</v>
      </c>
      <c r="M50" s="113">
        <f>+H50+L50</f>
        <v>7</v>
      </c>
      <c r="N50" s="115">
        <v>1</v>
      </c>
      <c r="O50" s="116">
        <v>1</v>
      </c>
      <c r="P50" s="117"/>
      <c r="Q50" s="112">
        <f>SUM(N50:P50)</f>
        <v>2</v>
      </c>
      <c r="R50" s="115"/>
      <c r="S50" s="116"/>
      <c r="T50" s="117"/>
      <c r="U50" s="112">
        <f>SUM(R50:T50)</f>
        <v>0</v>
      </c>
      <c r="V50" s="113">
        <f>+H50+L50+Q50+U50</f>
        <v>9</v>
      </c>
    </row>
  </sheetData>
  <protectedRanges>
    <protectedRange sqref="E43:G43 I43:K43 N43:P43 R43:T43 E46:G46 I46:K46 N46:P46 R46:T46 E49:G49 I49:K49 N49:P49 R49:T49" name="Rango3"/>
    <protectedRange sqref="E40:G40 I40:K40 N40:P40 R40:T40" name="Rango2"/>
    <protectedRange sqref="E25:G25 I25:K25 N25:P25 R25:T25 E28:G28 I28:J28 K28 N28:P28 R28:T28 E31:G31 I31:K31 N31:P31 R31:T31 E34:G34 I34:K34 N34:P34 R34:T34" name="Rango1"/>
  </protectedRanges>
  <mergeCells count="83">
    <mergeCell ref="A49:B50"/>
    <mergeCell ref="C49:C50"/>
    <mergeCell ref="R45:T45"/>
    <mergeCell ref="B46:B47"/>
    <mergeCell ref="C46:C47"/>
    <mergeCell ref="A48:B48"/>
    <mergeCell ref="E48:G48"/>
    <mergeCell ref="I48:K48"/>
    <mergeCell ref="N48:P48"/>
    <mergeCell ref="R48:T48"/>
    <mergeCell ref="N42:P42"/>
    <mergeCell ref="R42:T42"/>
    <mergeCell ref="A43:A47"/>
    <mergeCell ref="B43:B44"/>
    <mergeCell ref="C43:C44"/>
    <mergeCell ref="E45:G45"/>
    <mergeCell ref="I45:K45"/>
    <mergeCell ref="N45:P45"/>
    <mergeCell ref="A40:A41"/>
    <mergeCell ref="B40:B41"/>
    <mergeCell ref="C40:C41"/>
    <mergeCell ref="E42:G42"/>
    <mergeCell ref="I42:K42"/>
    <mergeCell ref="R36:T36"/>
    <mergeCell ref="B37:B38"/>
    <mergeCell ref="C37:C38"/>
    <mergeCell ref="E39:G39"/>
    <mergeCell ref="I39:K39"/>
    <mergeCell ref="N39:P39"/>
    <mergeCell ref="R39:T39"/>
    <mergeCell ref="B34:B35"/>
    <mergeCell ref="C34:C35"/>
    <mergeCell ref="E36:G36"/>
    <mergeCell ref="I36:K36"/>
    <mergeCell ref="N36:P36"/>
    <mergeCell ref="R30:T30"/>
    <mergeCell ref="B31:B32"/>
    <mergeCell ref="C31:C32"/>
    <mergeCell ref="E33:G33"/>
    <mergeCell ref="I33:K33"/>
    <mergeCell ref="N33:P33"/>
    <mergeCell ref="R33:T33"/>
    <mergeCell ref="E24:G24"/>
    <mergeCell ref="I24:K24"/>
    <mergeCell ref="R24:T24"/>
    <mergeCell ref="A25:A38"/>
    <mergeCell ref="B25:B26"/>
    <mergeCell ref="C25:C26"/>
    <mergeCell ref="E27:G27"/>
    <mergeCell ref="I27:K27"/>
    <mergeCell ref="N27:P27"/>
    <mergeCell ref="R27:T27"/>
    <mergeCell ref="B28:B29"/>
    <mergeCell ref="C28:C29"/>
    <mergeCell ref="N24:P24"/>
    <mergeCell ref="E30:G30"/>
    <mergeCell ref="I30:K30"/>
    <mergeCell ref="N30:P30"/>
    <mergeCell ref="V20:V23"/>
    <mergeCell ref="K20:K23"/>
    <mergeCell ref="L20:L23"/>
    <mergeCell ref="M20:M23"/>
    <mergeCell ref="N20:N23"/>
    <mergeCell ref="O20:O23"/>
    <mergeCell ref="P20:P23"/>
    <mergeCell ref="Q20:Q23"/>
    <mergeCell ref="R20:R23"/>
    <mergeCell ref="S20:S23"/>
    <mergeCell ref="T20:T23"/>
    <mergeCell ref="U20:U23"/>
    <mergeCell ref="A1:B1"/>
    <mergeCell ref="C1:P1"/>
    <mergeCell ref="A3:P3"/>
    <mergeCell ref="A20:D20"/>
    <mergeCell ref="E20:E23"/>
    <mergeCell ref="F20:F23"/>
    <mergeCell ref="G20:G23"/>
    <mergeCell ref="H20:H23"/>
    <mergeCell ref="I20:I23"/>
    <mergeCell ref="J20:J23"/>
    <mergeCell ref="A22:A23"/>
    <mergeCell ref="B22:C22"/>
    <mergeCell ref="D22:D23"/>
  </mergeCells>
  <conditionalFormatting sqref="H24">
    <cfRule type="cellIs" dxfId="8123" priority="319" operator="greaterThan">
      <formula>1</formula>
    </cfRule>
    <cfRule type="cellIs" dxfId="8122" priority="320" operator="greaterThan">
      <formula>0.89</formula>
    </cfRule>
    <cfRule type="cellIs" dxfId="8121" priority="321" operator="greaterThan">
      <formula>0.69</formula>
    </cfRule>
    <cfRule type="cellIs" dxfId="8120" priority="322" operator="greaterThan">
      <formula>0.49</formula>
    </cfRule>
    <cfRule type="cellIs" dxfId="8119" priority="323" operator="greaterThan">
      <formula>0.29</formula>
    </cfRule>
    <cfRule type="cellIs" dxfId="8118" priority="324" operator="lessThan">
      <formula>0.29</formula>
    </cfRule>
  </conditionalFormatting>
  <conditionalFormatting sqref="L24">
    <cfRule type="cellIs" dxfId="8117" priority="313" operator="greaterThan">
      <formula>1</formula>
    </cfRule>
    <cfRule type="cellIs" dxfId="8116" priority="314" operator="greaterThan">
      <formula>0.89</formula>
    </cfRule>
    <cfRule type="cellIs" dxfId="8115" priority="315" operator="greaterThan">
      <formula>0.69</formula>
    </cfRule>
    <cfRule type="cellIs" dxfId="8114" priority="316" operator="greaterThan">
      <formula>0.49</formula>
    </cfRule>
    <cfRule type="cellIs" dxfId="8113" priority="317" operator="greaterThan">
      <formula>0.29</formula>
    </cfRule>
    <cfRule type="cellIs" dxfId="8112" priority="318" operator="lessThan">
      <formula>0.29</formula>
    </cfRule>
  </conditionalFormatting>
  <conditionalFormatting sqref="M24">
    <cfRule type="cellIs" dxfId="8111" priority="307" operator="greaterThan">
      <formula>1</formula>
    </cfRule>
    <cfRule type="cellIs" dxfId="8110" priority="308" operator="greaterThan">
      <formula>0.89</formula>
    </cfRule>
    <cfRule type="cellIs" dxfId="8109" priority="309" operator="greaterThan">
      <formula>0.69</formula>
    </cfRule>
    <cfRule type="cellIs" dxfId="8108" priority="310" operator="greaterThan">
      <formula>0.49</formula>
    </cfRule>
    <cfRule type="cellIs" dxfId="8107" priority="311" operator="greaterThan">
      <formula>0.29</formula>
    </cfRule>
    <cfRule type="cellIs" dxfId="8106" priority="312" operator="lessThan">
      <formula>0.29</formula>
    </cfRule>
  </conditionalFormatting>
  <conditionalFormatting sqref="Q24">
    <cfRule type="cellIs" dxfId="8105" priority="301" operator="greaterThan">
      <formula>1</formula>
    </cfRule>
    <cfRule type="cellIs" dxfId="8104" priority="302" operator="greaterThan">
      <formula>0.89</formula>
    </cfRule>
    <cfRule type="cellIs" dxfId="8103" priority="303" operator="greaterThan">
      <formula>0.69</formula>
    </cfRule>
    <cfRule type="cellIs" dxfId="8102" priority="304" operator="greaterThan">
      <formula>0.49</formula>
    </cfRule>
    <cfRule type="cellIs" dxfId="8101" priority="305" operator="greaterThan">
      <formula>0.29</formula>
    </cfRule>
    <cfRule type="cellIs" dxfId="8100" priority="306" operator="lessThan">
      <formula>0.29</formula>
    </cfRule>
  </conditionalFormatting>
  <conditionalFormatting sqref="U24">
    <cfRule type="cellIs" dxfId="8099" priority="295" operator="greaterThan">
      <formula>1</formula>
    </cfRule>
    <cfRule type="cellIs" dxfId="8098" priority="296" operator="greaterThan">
      <formula>0.89</formula>
    </cfRule>
    <cfRule type="cellIs" dxfId="8097" priority="297" operator="greaterThan">
      <formula>0.69</formula>
    </cfRule>
    <cfRule type="cellIs" dxfId="8096" priority="298" operator="greaterThan">
      <formula>0.49</formula>
    </cfRule>
    <cfRule type="cellIs" dxfId="8095" priority="299" operator="greaterThan">
      <formula>0.29</formula>
    </cfRule>
    <cfRule type="cellIs" dxfId="8094" priority="300" operator="lessThan">
      <formula>0.29</formula>
    </cfRule>
  </conditionalFormatting>
  <conditionalFormatting sqref="V24">
    <cfRule type="cellIs" dxfId="8093" priority="289" operator="greaterThan">
      <formula>1</formula>
    </cfRule>
    <cfRule type="cellIs" dxfId="8092" priority="290" operator="greaterThan">
      <formula>0.89</formula>
    </cfRule>
    <cfRule type="cellIs" dxfId="8091" priority="291" operator="greaterThan">
      <formula>0.69</formula>
    </cfRule>
    <cfRule type="cellIs" dxfId="8090" priority="292" operator="greaterThan">
      <formula>0.49</formula>
    </cfRule>
    <cfRule type="cellIs" dxfId="8089" priority="293" operator="greaterThan">
      <formula>0.29</formula>
    </cfRule>
    <cfRule type="cellIs" dxfId="8088" priority="294" operator="lessThan">
      <formula>0.29</formula>
    </cfRule>
  </conditionalFormatting>
  <conditionalFormatting sqref="V42">
    <cfRule type="cellIs" dxfId="8087" priority="145" operator="greaterThan">
      <formula>1</formula>
    </cfRule>
    <cfRule type="cellIs" dxfId="8086" priority="146" operator="greaterThan">
      <formula>0.89</formula>
    </cfRule>
    <cfRule type="cellIs" dxfId="8085" priority="147" operator="greaterThan">
      <formula>0.69</formula>
    </cfRule>
    <cfRule type="cellIs" dxfId="8084" priority="148" operator="greaterThan">
      <formula>0.49</formula>
    </cfRule>
    <cfRule type="cellIs" dxfId="8083" priority="149" operator="greaterThan">
      <formula>0.29</formula>
    </cfRule>
    <cfRule type="cellIs" dxfId="8082" priority="150" operator="lessThan">
      <formula>0.29</formula>
    </cfRule>
  </conditionalFormatting>
  <conditionalFormatting sqref="H27">
    <cfRule type="cellIs" dxfId="8081" priority="283" operator="greaterThan">
      <formula>1</formula>
    </cfRule>
    <cfRule type="cellIs" dxfId="8080" priority="284" operator="greaterThan">
      <formula>0.89</formula>
    </cfRule>
    <cfRule type="cellIs" dxfId="8079" priority="285" operator="greaterThan">
      <formula>0.69</formula>
    </cfRule>
    <cfRule type="cellIs" dxfId="8078" priority="286" operator="greaterThan">
      <formula>0.49</formula>
    </cfRule>
    <cfRule type="cellIs" dxfId="8077" priority="287" operator="greaterThan">
      <formula>0.29</formula>
    </cfRule>
    <cfRule type="cellIs" dxfId="8076" priority="288" operator="lessThan">
      <formula>0.29</formula>
    </cfRule>
  </conditionalFormatting>
  <conditionalFormatting sqref="L27">
    <cfRule type="cellIs" dxfId="8075" priority="277" operator="greaterThan">
      <formula>1</formula>
    </cfRule>
    <cfRule type="cellIs" dxfId="8074" priority="278" operator="greaterThan">
      <formula>0.89</formula>
    </cfRule>
    <cfRule type="cellIs" dxfId="8073" priority="279" operator="greaterThan">
      <formula>0.69</formula>
    </cfRule>
    <cfRule type="cellIs" dxfId="8072" priority="280" operator="greaterThan">
      <formula>0.49</formula>
    </cfRule>
    <cfRule type="cellIs" dxfId="8071" priority="281" operator="greaterThan">
      <formula>0.29</formula>
    </cfRule>
    <cfRule type="cellIs" dxfId="8070" priority="282" operator="lessThan">
      <formula>0.29</formula>
    </cfRule>
  </conditionalFormatting>
  <conditionalFormatting sqref="M27">
    <cfRule type="cellIs" dxfId="8069" priority="271" operator="greaterThan">
      <formula>1</formula>
    </cfRule>
    <cfRule type="cellIs" dxfId="8068" priority="272" operator="greaterThan">
      <formula>0.89</formula>
    </cfRule>
    <cfRule type="cellIs" dxfId="8067" priority="273" operator="greaterThan">
      <formula>0.69</formula>
    </cfRule>
    <cfRule type="cellIs" dxfId="8066" priority="274" operator="greaterThan">
      <formula>0.49</formula>
    </cfRule>
    <cfRule type="cellIs" dxfId="8065" priority="275" operator="greaterThan">
      <formula>0.29</formula>
    </cfRule>
    <cfRule type="cellIs" dxfId="8064" priority="276" operator="lessThan">
      <formula>0.29</formula>
    </cfRule>
  </conditionalFormatting>
  <conditionalFormatting sqref="Q27">
    <cfRule type="cellIs" dxfId="8063" priority="265" operator="greaterThan">
      <formula>1</formula>
    </cfRule>
    <cfRule type="cellIs" dxfId="8062" priority="266" operator="greaterThan">
      <formula>0.89</formula>
    </cfRule>
    <cfRule type="cellIs" dxfId="8061" priority="267" operator="greaterThan">
      <formula>0.69</formula>
    </cfRule>
    <cfRule type="cellIs" dxfId="8060" priority="268" operator="greaterThan">
      <formula>0.49</formula>
    </cfRule>
    <cfRule type="cellIs" dxfId="8059" priority="269" operator="greaterThan">
      <formula>0.29</formula>
    </cfRule>
    <cfRule type="cellIs" dxfId="8058" priority="270" operator="lessThan">
      <formula>0.29</formula>
    </cfRule>
  </conditionalFormatting>
  <conditionalFormatting sqref="U27">
    <cfRule type="cellIs" dxfId="8057" priority="259" operator="greaterThan">
      <formula>1</formula>
    </cfRule>
    <cfRule type="cellIs" dxfId="8056" priority="260" operator="greaterThan">
      <formula>0.89</formula>
    </cfRule>
    <cfRule type="cellIs" dxfId="8055" priority="261" operator="greaterThan">
      <formula>0.69</formula>
    </cfRule>
    <cfRule type="cellIs" dxfId="8054" priority="262" operator="greaterThan">
      <formula>0.49</formula>
    </cfRule>
    <cfRule type="cellIs" dxfId="8053" priority="263" operator="greaterThan">
      <formula>0.29</formula>
    </cfRule>
    <cfRule type="cellIs" dxfId="8052" priority="264" operator="lessThan">
      <formula>0.29</formula>
    </cfRule>
  </conditionalFormatting>
  <conditionalFormatting sqref="V27">
    <cfRule type="cellIs" dxfId="8051" priority="253" operator="greaterThan">
      <formula>1</formula>
    </cfRule>
    <cfRule type="cellIs" dxfId="8050" priority="254" operator="greaterThan">
      <formula>0.89</formula>
    </cfRule>
    <cfRule type="cellIs" dxfId="8049" priority="255" operator="greaterThan">
      <formula>0.69</formula>
    </cfRule>
    <cfRule type="cellIs" dxfId="8048" priority="256" operator="greaterThan">
      <formula>0.49</formula>
    </cfRule>
    <cfRule type="cellIs" dxfId="8047" priority="257" operator="greaterThan">
      <formula>0.29</formula>
    </cfRule>
    <cfRule type="cellIs" dxfId="8046" priority="258" operator="lessThan">
      <formula>0.29</formula>
    </cfRule>
  </conditionalFormatting>
  <conditionalFormatting sqref="H33">
    <cfRule type="cellIs" dxfId="8045" priority="247" operator="greaterThan">
      <formula>1</formula>
    </cfRule>
    <cfRule type="cellIs" dxfId="8044" priority="248" operator="greaterThan">
      <formula>0.89</formula>
    </cfRule>
    <cfRule type="cellIs" dxfId="8043" priority="249" operator="greaterThan">
      <formula>0.69</formula>
    </cfRule>
    <cfRule type="cellIs" dxfId="8042" priority="250" operator="greaterThan">
      <formula>0.49</formula>
    </cfRule>
    <cfRule type="cellIs" dxfId="8041" priority="251" operator="greaterThan">
      <formula>0.29</formula>
    </cfRule>
    <cfRule type="cellIs" dxfId="8040" priority="252" operator="lessThan">
      <formula>0.29</formula>
    </cfRule>
  </conditionalFormatting>
  <conditionalFormatting sqref="L33">
    <cfRule type="cellIs" dxfId="8039" priority="241" operator="greaterThan">
      <formula>1</formula>
    </cfRule>
    <cfRule type="cellIs" dxfId="8038" priority="242" operator="greaterThan">
      <formula>0.89</formula>
    </cfRule>
    <cfRule type="cellIs" dxfId="8037" priority="243" operator="greaterThan">
      <formula>0.69</formula>
    </cfRule>
    <cfRule type="cellIs" dxfId="8036" priority="244" operator="greaterThan">
      <formula>0.49</formula>
    </cfRule>
    <cfRule type="cellIs" dxfId="8035" priority="245" operator="greaterThan">
      <formula>0.29</formula>
    </cfRule>
    <cfRule type="cellIs" dxfId="8034" priority="246" operator="lessThan">
      <formula>0.29</formula>
    </cfRule>
  </conditionalFormatting>
  <conditionalFormatting sqref="M33">
    <cfRule type="cellIs" dxfId="8033" priority="235" operator="greaterThan">
      <formula>1</formula>
    </cfRule>
    <cfRule type="cellIs" dxfId="8032" priority="236" operator="greaterThan">
      <formula>0.89</formula>
    </cfRule>
    <cfRule type="cellIs" dxfId="8031" priority="237" operator="greaterThan">
      <formula>0.69</formula>
    </cfRule>
    <cfRule type="cellIs" dxfId="8030" priority="238" operator="greaterThan">
      <formula>0.49</formula>
    </cfRule>
    <cfRule type="cellIs" dxfId="8029" priority="239" operator="greaterThan">
      <formula>0.29</formula>
    </cfRule>
    <cfRule type="cellIs" dxfId="8028" priority="240" operator="lessThan">
      <formula>0.29</formula>
    </cfRule>
  </conditionalFormatting>
  <conditionalFormatting sqref="Q33">
    <cfRule type="cellIs" dxfId="8027" priority="229" operator="greaterThan">
      <formula>1</formula>
    </cfRule>
    <cfRule type="cellIs" dxfId="8026" priority="230" operator="greaterThan">
      <formula>0.89</formula>
    </cfRule>
    <cfRule type="cellIs" dxfId="8025" priority="231" operator="greaterThan">
      <formula>0.69</formula>
    </cfRule>
    <cfRule type="cellIs" dxfId="8024" priority="232" operator="greaterThan">
      <formula>0.49</formula>
    </cfRule>
    <cfRule type="cellIs" dxfId="8023" priority="233" operator="greaterThan">
      <formula>0.29</formula>
    </cfRule>
    <cfRule type="cellIs" dxfId="8022" priority="234" operator="lessThan">
      <formula>0.29</formula>
    </cfRule>
  </conditionalFormatting>
  <conditionalFormatting sqref="U33">
    <cfRule type="cellIs" dxfId="8021" priority="223" operator="greaterThan">
      <formula>1</formula>
    </cfRule>
    <cfRule type="cellIs" dxfId="8020" priority="224" operator="greaterThan">
      <formula>0.89</formula>
    </cfRule>
    <cfRule type="cellIs" dxfId="8019" priority="225" operator="greaterThan">
      <formula>0.69</formula>
    </cfRule>
    <cfRule type="cellIs" dxfId="8018" priority="226" operator="greaterThan">
      <formula>0.49</formula>
    </cfRule>
    <cfRule type="cellIs" dxfId="8017" priority="227" operator="greaterThan">
      <formula>0.29</formula>
    </cfRule>
    <cfRule type="cellIs" dxfId="8016" priority="228" operator="lessThan">
      <formula>0.29</formula>
    </cfRule>
  </conditionalFormatting>
  <conditionalFormatting sqref="V33">
    <cfRule type="cellIs" dxfId="8015" priority="217" operator="greaterThan">
      <formula>1</formula>
    </cfRule>
    <cfRule type="cellIs" dxfId="8014" priority="218" operator="greaterThan">
      <formula>0.89</formula>
    </cfRule>
    <cfRule type="cellIs" dxfId="8013" priority="219" operator="greaterThan">
      <formula>0.69</formula>
    </cfRule>
    <cfRule type="cellIs" dxfId="8012" priority="220" operator="greaterThan">
      <formula>0.49</formula>
    </cfRule>
    <cfRule type="cellIs" dxfId="8011" priority="221" operator="greaterThan">
      <formula>0.29</formula>
    </cfRule>
    <cfRule type="cellIs" dxfId="8010" priority="222" operator="lessThan">
      <formula>0.29</formula>
    </cfRule>
  </conditionalFormatting>
  <conditionalFormatting sqref="H36">
    <cfRule type="cellIs" dxfId="8009" priority="211" operator="greaterThan">
      <formula>1</formula>
    </cfRule>
    <cfRule type="cellIs" dxfId="8008" priority="212" operator="greaterThan">
      <formula>0.89</formula>
    </cfRule>
    <cfRule type="cellIs" dxfId="8007" priority="213" operator="greaterThan">
      <formula>0.69</formula>
    </cfRule>
    <cfRule type="cellIs" dxfId="8006" priority="214" operator="greaterThan">
      <formula>0.49</formula>
    </cfRule>
    <cfRule type="cellIs" dxfId="8005" priority="215" operator="greaterThan">
      <formula>0.29</formula>
    </cfRule>
    <cfRule type="cellIs" dxfId="8004" priority="216" operator="lessThan">
      <formula>0.29</formula>
    </cfRule>
  </conditionalFormatting>
  <conditionalFormatting sqref="L36">
    <cfRule type="cellIs" dxfId="8003" priority="205" operator="greaterThan">
      <formula>1</formula>
    </cfRule>
    <cfRule type="cellIs" dxfId="8002" priority="206" operator="greaterThan">
      <formula>0.89</formula>
    </cfRule>
    <cfRule type="cellIs" dxfId="8001" priority="207" operator="greaterThan">
      <formula>0.69</formula>
    </cfRule>
    <cfRule type="cellIs" dxfId="8000" priority="208" operator="greaterThan">
      <formula>0.49</formula>
    </cfRule>
    <cfRule type="cellIs" dxfId="7999" priority="209" operator="greaterThan">
      <formula>0.29</formula>
    </cfRule>
    <cfRule type="cellIs" dxfId="7998" priority="210" operator="lessThan">
      <formula>0.29</formula>
    </cfRule>
  </conditionalFormatting>
  <conditionalFormatting sqref="M36">
    <cfRule type="cellIs" dxfId="7997" priority="199" operator="greaterThan">
      <formula>1</formula>
    </cfRule>
    <cfRule type="cellIs" dxfId="7996" priority="200" operator="greaterThan">
      <formula>0.89</formula>
    </cfRule>
    <cfRule type="cellIs" dxfId="7995" priority="201" operator="greaterThan">
      <formula>0.69</formula>
    </cfRule>
    <cfRule type="cellIs" dxfId="7994" priority="202" operator="greaterThan">
      <formula>0.49</formula>
    </cfRule>
    <cfRule type="cellIs" dxfId="7993" priority="203" operator="greaterThan">
      <formula>0.29</formula>
    </cfRule>
    <cfRule type="cellIs" dxfId="7992" priority="204" operator="lessThan">
      <formula>0.29</formula>
    </cfRule>
  </conditionalFormatting>
  <conditionalFormatting sqref="Q36">
    <cfRule type="cellIs" dxfId="7991" priority="193" operator="greaterThan">
      <formula>1</formula>
    </cfRule>
    <cfRule type="cellIs" dxfId="7990" priority="194" operator="greaterThan">
      <formula>0.89</formula>
    </cfRule>
    <cfRule type="cellIs" dxfId="7989" priority="195" operator="greaterThan">
      <formula>0.69</formula>
    </cfRule>
    <cfRule type="cellIs" dxfId="7988" priority="196" operator="greaterThan">
      <formula>0.49</formula>
    </cfRule>
    <cfRule type="cellIs" dxfId="7987" priority="197" operator="greaterThan">
      <formula>0.29</formula>
    </cfRule>
    <cfRule type="cellIs" dxfId="7986" priority="198" operator="lessThan">
      <formula>0.29</formula>
    </cfRule>
  </conditionalFormatting>
  <conditionalFormatting sqref="U36">
    <cfRule type="cellIs" dxfId="7985" priority="187" operator="greaterThan">
      <formula>1</formula>
    </cfRule>
    <cfRule type="cellIs" dxfId="7984" priority="188" operator="greaterThan">
      <formula>0.89</formula>
    </cfRule>
    <cfRule type="cellIs" dxfId="7983" priority="189" operator="greaterThan">
      <formula>0.69</formula>
    </cfRule>
    <cfRule type="cellIs" dxfId="7982" priority="190" operator="greaterThan">
      <formula>0.49</formula>
    </cfRule>
    <cfRule type="cellIs" dxfId="7981" priority="191" operator="greaterThan">
      <formula>0.29</formula>
    </cfRule>
    <cfRule type="cellIs" dxfId="7980" priority="192" operator="lessThan">
      <formula>0.29</formula>
    </cfRule>
  </conditionalFormatting>
  <conditionalFormatting sqref="V36">
    <cfRule type="cellIs" dxfId="7979" priority="181" operator="greaterThan">
      <formula>1</formula>
    </cfRule>
    <cfRule type="cellIs" dxfId="7978" priority="182" operator="greaterThan">
      <formula>0.89</formula>
    </cfRule>
    <cfRule type="cellIs" dxfId="7977" priority="183" operator="greaterThan">
      <formula>0.69</formula>
    </cfRule>
    <cfRule type="cellIs" dxfId="7976" priority="184" operator="greaterThan">
      <formula>0.49</formula>
    </cfRule>
    <cfRule type="cellIs" dxfId="7975" priority="185" operator="greaterThan">
      <formula>0.29</formula>
    </cfRule>
    <cfRule type="cellIs" dxfId="7974" priority="186" operator="lessThan">
      <formula>0.29</formula>
    </cfRule>
  </conditionalFormatting>
  <conditionalFormatting sqref="H42">
    <cfRule type="cellIs" dxfId="7973" priority="175" operator="greaterThan">
      <formula>1</formula>
    </cfRule>
    <cfRule type="cellIs" dxfId="7972" priority="176" operator="greaterThan">
      <formula>0.89</formula>
    </cfRule>
    <cfRule type="cellIs" dxfId="7971" priority="177" operator="greaterThan">
      <formula>0.69</formula>
    </cfRule>
    <cfRule type="cellIs" dxfId="7970" priority="178" operator="greaterThan">
      <formula>0.49</formula>
    </cfRule>
    <cfRule type="cellIs" dxfId="7969" priority="179" operator="greaterThan">
      <formula>0.29</formula>
    </cfRule>
    <cfRule type="cellIs" dxfId="7968" priority="180" operator="lessThan">
      <formula>0.29</formula>
    </cfRule>
  </conditionalFormatting>
  <conditionalFormatting sqref="L42">
    <cfRule type="cellIs" dxfId="7967" priority="169" operator="greaterThan">
      <formula>1</formula>
    </cfRule>
    <cfRule type="cellIs" dxfId="7966" priority="170" operator="greaterThan">
      <formula>0.89</formula>
    </cfRule>
    <cfRule type="cellIs" dxfId="7965" priority="171" operator="greaterThan">
      <formula>0.69</formula>
    </cfRule>
    <cfRule type="cellIs" dxfId="7964" priority="172" operator="greaterThan">
      <formula>0.49</formula>
    </cfRule>
    <cfRule type="cellIs" dxfId="7963" priority="173" operator="greaterThan">
      <formula>0.29</formula>
    </cfRule>
    <cfRule type="cellIs" dxfId="7962" priority="174" operator="lessThan">
      <formula>0.29</formula>
    </cfRule>
  </conditionalFormatting>
  <conditionalFormatting sqref="M42">
    <cfRule type="cellIs" dxfId="7961" priority="163" operator="greaterThan">
      <formula>1</formula>
    </cfRule>
    <cfRule type="cellIs" dxfId="7960" priority="164" operator="greaterThan">
      <formula>0.89</formula>
    </cfRule>
    <cfRule type="cellIs" dxfId="7959" priority="165" operator="greaterThan">
      <formula>0.69</formula>
    </cfRule>
    <cfRule type="cellIs" dxfId="7958" priority="166" operator="greaterThan">
      <formula>0.49</formula>
    </cfRule>
    <cfRule type="cellIs" dxfId="7957" priority="167" operator="greaterThan">
      <formula>0.29</formula>
    </cfRule>
    <cfRule type="cellIs" dxfId="7956" priority="168" operator="lessThan">
      <formula>0.29</formula>
    </cfRule>
  </conditionalFormatting>
  <conditionalFormatting sqref="Q42">
    <cfRule type="cellIs" dxfId="7955" priority="157" operator="greaterThan">
      <formula>1</formula>
    </cfRule>
    <cfRule type="cellIs" dxfId="7954" priority="158" operator="greaterThan">
      <formula>0.89</formula>
    </cfRule>
    <cfRule type="cellIs" dxfId="7953" priority="159" operator="greaterThan">
      <formula>0.69</formula>
    </cfRule>
    <cfRule type="cellIs" dxfId="7952" priority="160" operator="greaterThan">
      <formula>0.49</formula>
    </cfRule>
    <cfRule type="cellIs" dxfId="7951" priority="161" operator="greaterThan">
      <formula>0.29</formula>
    </cfRule>
    <cfRule type="cellIs" dxfId="7950" priority="162" operator="lessThan">
      <formula>0.29</formula>
    </cfRule>
  </conditionalFormatting>
  <conditionalFormatting sqref="U42">
    <cfRule type="cellIs" dxfId="7949" priority="151" operator="greaterThan">
      <formula>1</formula>
    </cfRule>
    <cfRule type="cellIs" dxfId="7948" priority="152" operator="greaterThan">
      <formula>0.89</formula>
    </cfRule>
    <cfRule type="cellIs" dxfId="7947" priority="153" operator="greaterThan">
      <formula>0.69</formula>
    </cfRule>
    <cfRule type="cellIs" dxfId="7946" priority="154" operator="greaterThan">
      <formula>0.49</formula>
    </cfRule>
    <cfRule type="cellIs" dxfId="7945" priority="155" operator="greaterThan">
      <formula>0.29</formula>
    </cfRule>
    <cfRule type="cellIs" dxfId="7944" priority="156" operator="lessThan">
      <formula>0.29</formula>
    </cfRule>
  </conditionalFormatting>
  <conditionalFormatting sqref="V45">
    <cfRule type="cellIs" dxfId="7943" priority="109" operator="greaterThan">
      <formula>1</formula>
    </cfRule>
    <cfRule type="cellIs" dxfId="7942" priority="110" operator="greaterThan">
      <formula>0.89</formula>
    </cfRule>
    <cfRule type="cellIs" dxfId="7941" priority="111" operator="greaterThan">
      <formula>0.69</formula>
    </cfRule>
    <cfRule type="cellIs" dxfId="7940" priority="112" operator="greaterThan">
      <formula>0.49</formula>
    </cfRule>
    <cfRule type="cellIs" dxfId="7939" priority="113" operator="greaterThan">
      <formula>0.29</formula>
    </cfRule>
    <cfRule type="cellIs" dxfId="7938" priority="114" operator="lessThan">
      <formula>0.29</formula>
    </cfRule>
  </conditionalFormatting>
  <conditionalFormatting sqref="H45">
    <cfRule type="cellIs" dxfId="7937" priority="139" operator="greaterThan">
      <formula>1</formula>
    </cfRule>
    <cfRule type="cellIs" dxfId="7936" priority="140" operator="greaterThan">
      <formula>0.89</formula>
    </cfRule>
    <cfRule type="cellIs" dxfId="7935" priority="141" operator="greaterThan">
      <formula>0.69</formula>
    </cfRule>
    <cfRule type="cellIs" dxfId="7934" priority="142" operator="greaterThan">
      <formula>0.49</formula>
    </cfRule>
    <cfRule type="cellIs" dxfId="7933" priority="143" operator="greaterThan">
      <formula>0.29</formula>
    </cfRule>
    <cfRule type="cellIs" dxfId="7932" priority="144" operator="lessThan">
      <formula>0.29</formula>
    </cfRule>
  </conditionalFormatting>
  <conditionalFormatting sqref="L45">
    <cfRule type="cellIs" dxfId="7931" priority="133" operator="greaterThan">
      <formula>1</formula>
    </cfRule>
    <cfRule type="cellIs" dxfId="7930" priority="134" operator="greaterThan">
      <formula>0.89</formula>
    </cfRule>
    <cfRule type="cellIs" dxfId="7929" priority="135" operator="greaterThan">
      <formula>0.69</formula>
    </cfRule>
    <cfRule type="cellIs" dxfId="7928" priority="136" operator="greaterThan">
      <formula>0.49</formula>
    </cfRule>
    <cfRule type="cellIs" dxfId="7927" priority="137" operator="greaterThan">
      <formula>0.29</formula>
    </cfRule>
    <cfRule type="cellIs" dxfId="7926" priority="138" operator="lessThan">
      <formula>0.29</formula>
    </cfRule>
  </conditionalFormatting>
  <conditionalFormatting sqref="M45">
    <cfRule type="cellIs" dxfId="7925" priority="127" operator="greaterThan">
      <formula>1</formula>
    </cfRule>
    <cfRule type="cellIs" dxfId="7924" priority="128" operator="greaterThan">
      <formula>0.89</formula>
    </cfRule>
    <cfRule type="cellIs" dxfId="7923" priority="129" operator="greaterThan">
      <formula>0.69</formula>
    </cfRule>
    <cfRule type="cellIs" dxfId="7922" priority="130" operator="greaterThan">
      <formula>0.49</formula>
    </cfRule>
    <cfRule type="cellIs" dxfId="7921" priority="131" operator="greaterThan">
      <formula>0.29</formula>
    </cfRule>
    <cfRule type="cellIs" dxfId="7920" priority="132" operator="lessThan">
      <formula>0.29</formula>
    </cfRule>
  </conditionalFormatting>
  <conditionalFormatting sqref="Q45">
    <cfRule type="cellIs" dxfId="7919" priority="121" operator="greaterThan">
      <formula>1</formula>
    </cfRule>
    <cfRule type="cellIs" dxfId="7918" priority="122" operator="greaterThan">
      <formula>0.89</formula>
    </cfRule>
    <cfRule type="cellIs" dxfId="7917" priority="123" operator="greaterThan">
      <formula>0.69</formula>
    </cfRule>
    <cfRule type="cellIs" dxfId="7916" priority="124" operator="greaterThan">
      <formula>0.49</formula>
    </cfRule>
    <cfRule type="cellIs" dxfId="7915" priority="125" operator="greaterThan">
      <formula>0.29</formula>
    </cfRule>
    <cfRule type="cellIs" dxfId="7914" priority="126" operator="lessThan">
      <formula>0.29</formula>
    </cfRule>
  </conditionalFormatting>
  <conditionalFormatting sqref="U45">
    <cfRule type="cellIs" dxfId="7913" priority="115" operator="greaterThan">
      <formula>1</formula>
    </cfRule>
    <cfRule type="cellIs" dxfId="7912" priority="116" operator="greaterThan">
      <formula>0.89</formula>
    </cfRule>
    <cfRule type="cellIs" dxfId="7911" priority="117" operator="greaterThan">
      <formula>0.69</formula>
    </cfRule>
    <cfRule type="cellIs" dxfId="7910" priority="118" operator="greaterThan">
      <formula>0.49</formula>
    </cfRule>
    <cfRule type="cellIs" dxfId="7909" priority="119" operator="greaterThan">
      <formula>0.29</formula>
    </cfRule>
    <cfRule type="cellIs" dxfId="7908" priority="120" operator="lessThan">
      <formula>0.29</formula>
    </cfRule>
  </conditionalFormatting>
  <conditionalFormatting sqref="V48">
    <cfRule type="cellIs" dxfId="7907" priority="73" operator="greaterThan">
      <formula>1</formula>
    </cfRule>
    <cfRule type="cellIs" dxfId="7906" priority="74" operator="greaterThan">
      <formula>0.89</formula>
    </cfRule>
    <cfRule type="cellIs" dxfId="7905" priority="75" operator="greaterThan">
      <formula>0.69</formula>
    </cfRule>
    <cfRule type="cellIs" dxfId="7904" priority="76" operator="greaterThan">
      <formula>0.49</formula>
    </cfRule>
    <cfRule type="cellIs" dxfId="7903" priority="77" operator="greaterThan">
      <formula>0.29</formula>
    </cfRule>
    <cfRule type="cellIs" dxfId="7902" priority="78" operator="lessThan">
      <formula>0.29</formula>
    </cfRule>
  </conditionalFormatting>
  <conditionalFormatting sqref="H48">
    <cfRule type="cellIs" dxfId="7901" priority="103" operator="greaterThan">
      <formula>1</formula>
    </cfRule>
    <cfRule type="cellIs" dxfId="7900" priority="104" operator="greaterThan">
      <formula>0.89</formula>
    </cfRule>
    <cfRule type="cellIs" dxfId="7899" priority="105" operator="greaterThan">
      <formula>0.69</formula>
    </cfRule>
    <cfRule type="cellIs" dxfId="7898" priority="106" operator="greaterThan">
      <formula>0.49</formula>
    </cfRule>
    <cfRule type="cellIs" dxfId="7897" priority="107" operator="greaterThan">
      <formula>0.29</formula>
    </cfRule>
    <cfRule type="cellIs" dxfId="7896" priority="108" operator="lessThan">
      <formula>0.29</formula>
    </cfRule>
  </conditionalFormatting>
  <conditionalFormatting sqref="L48">
    <cfRule type="cellIs" dxfId="7895" priority="97" operator="greaterThan">
      <formula>1</formula>
    </cfRule>
    <cfRule type="cellIs" dxfId="7894" priority="98" operator="greaterThan">
      <formula>0.89</formula>
    </cfRule>
    <cfRule type="cellIs" dxfId="7893" priority="99" operator="greaterThan">
      <formula>0.69</formula>
    </cfRule>
    <cfRule type="cellIs" dxfId="7892" priority="100" operator="greaterThan">
      <formula>0.49</formula>
    </cfRule>
    <cfRule type="cellIs" dxfId="7891" priority="101" operator="greaterThan">
      <formula>0.29</formula>
    </cfRule>
    <cfRule type="cellIs" dxfId="7890" priority="102" operator="lessThan">
      <formula>0.29</formula>
    </cfRule>
  </conditionalFormatting>
  <conditionalFormatting sqref="M48">
    <cfRule type="cellIs" dxfId="7889" priority="91" operator="greaterThan">
      <formula>1</formula>
    </cfRule>
    <cfRule type="cellIs" dxfId="7888" priority="92" operator="greaterThan">
      <formula>0.89</formula>
    </cfRule>
    <cfRule type="cellIs" dxfId="7887" priority="93" operator="greaterThan">
      <formula>0.69</formula>
    </cfRule>
    <cfRule type="cellIs" dxfId="7886" priority="94" operator="greaterThan">
      <formula>0.49</formula>
    </cfRule>
    <cfRule type="cellIs" dxfId="7885" priority="95" operator="greaterThan">
      <formula>0.29</formula>
    </cfRule>
    <cfRule type="cellIs" dxfId="7884" priority="96" operator="lessThan">
      <formula>0.29</formula>
    </cfRule>
  </conditionalFormatting>
  <conditionalFormatting sqref="Q48">
    <cfRule type="cellIs" dxfId="7883" priority="85" operator="greaterThan">
      <formula>1</formula>
    </cfRule>
    <cfRule type="cellIs" dxfId="7882" priority="86" operator="greaterThan">
      <formula>0.89</formula>
    </cfRule>
    <cfRule type="cellIs" dxfId="7881" priority="87" operator="greaterThan">
      <formula>0.69</formula>
    </cfRule>
    <cfRule type="cellIs" dxfId="7880" priority="88" operator="greaterThan">
      <formula>0.49</formula>
    </cfRule>
    <cfRule type="cellIs" dxfId="7879" priority="89" operator="greaterThan">
      <formula>0.29</formula>
    </cfRule>
    <cfRule type="cellIs" dxfId="7878" priority="90" operator="lessThan">
      <formula>0.29</formula>
    </cfRule>
  </conditionalFormatting>
  <conditionalFormatting sqref="U48">
    <cfRule type="cellIs" dxfId="7877" priority="79" operator="greaterThan">
      <formula>1</formula>
    </cfRule>
    <cfRule type="cellIs" dxfId="7876" priority="80" operator="greaterThan">
      <formula>0.89</formula>
    </cfRule>
    <cfRule type="cellIs" dxfId="7875" priority="81" operator="greaterThan">
      <formula>0.69</formula>
    </cfRule>
    <cfRule type="cellIs" dxfId="7874" priority="82" operator="greaterThan">
      <formula>0.49</formula>
    </cfRule>
    <cfRule type="cellIs" dxfId="7873" priority="83" operator="greaterThan">
      <formula>0.29</formula>
    </cfRule>
    <cfRule type="cellIs" dxfId="7872" priority="84" operator="lessThan">
      <formula>0.29</formula>
    </cfRule>
  </conditionalFormatting>
  <conditionalFormatting sqref="V30">
    <cfRule type="cellIs" dxfId="7871" priority="37" operator="greaterThan">
      <formula>1</formula>
    </cfRule>
    <cfRule type="cellIs" dxfId="7870" priority="38" operator="greaterThan">
      <formula>0.89</formula>
    </cfRule>
    <cfRule type="cellIs" dxfId="7869" priority="39" operator="greaterThan">
      <formula>0.69</formula>
    </cfRule>
    <cfRule type="cellIs" dxfId="7868" priority="40" operator="greaterThan">
      <formula>0.49</formula>
    </cfRule>
    <cfRule type="cellIs" dxfId="7867" priority="41" operator="greaterThan">
      <formula>0.29</formula>
    </cfRule>
    <cfRule type="cellIs" dxfId="7866" priority="42" operator="lessThan">
      <formula>0.29</formula>
    </cfRule>
  </conditionalFormatting>
  <conditionalFormatting sqref="H30">
    <cfRule type="cellIs" dxfId="7865" priority="67" operator="greaterThan">
      <formula>1</formula>
    </cfRule>
    <cfRule type="cellIs" dxfId="7864" priority="68" operator="greaterThan">
      <formula>0.89</formula>
    </cfRule>
    <cfRule type="cellIs" dxfId="7863" priority="69" operator="greaterThan">
      <formula>0.69</formula>
    </cfRule>
    <cfRule type="cellIs" dxfId="7862" priority="70" operator="greaterThan">
      <formula>0.49</formula>
    </cfRule>
    <cfRule type="cellIs" dxfId="7861" priority="71" operator="greaterThan">
      <formula>0.29</formula>
    </cfRule>
    <cfRule type="cellIs" dxfId="7860" priority="72" operator="lessThan">
      <formula>0.29</formula>
    </cfRule>
  </conditionalFormatting>
  <conditionalFormatting sqref="L30">
    <cfRule type="cellIs" dxfId="7859" priority="61" operator="greaterThan">
      <formula>1</formula>
    </cfRule>
    <cfRule type="cellIs" dxfId="7858" priority="62" operator="greaterThan">
      <formula>0.89</formula>
    </cfRule>
    <cfRule type="cellIs" dxfId="7857" priority="63" operator="greaterThan">
      <formula>0.69</formula>
    </cfRule>
    <cfRule type="cellIs" dxfId="7856" priority="64" operator="greaterThan">
      <formula>0.49</formula>
    </cfRule>
    <cfRule type="cellIs" dxfId="7855" priority="65" operator="greaterThan">
      <formula>0.29</formula>
    </cfRule>
    <cfRule type="cellIs" dxfId="7854" priority="66" operator="lessThan">
      <formula>0.29</formula>
    </cfRule>
  </conditionalFormatting>
  <conditionalFormatting sqref="M30">
    <cfRule type="cellIs" dxfId="7853" priority="55" operator="greaterThan">
      <formula>1</formula>
    </cfRule>
    <cfRule type="cellIs" dxfId="7852" priority="56" operator="greaterThan">
      <formula>0.89</formula>
    </cfRule>
    <cfRule type="cellIs" dxfId="7851" priority="57" operator="greaterThan">
      <formula>0.69</formula>
    </cfRule>
    <cfRule type="cellIs" dxfId="7850" priority="58" operator="greaterThan">
      <formula>0.49</formula>
    </cfRule>
    <cfRule type="cellIs" dxfId="7849" priority="59" operator="greaterThan">
      <formula>0.29</formula>
    </cfRule>
    <cfRule type="cellIs" dxfId="7848" priority="60" operator="lessThan">
      <formula>0.29</formula>
    </cfRule>
  </conditionalFormatting>
  <conditionalFormatting sqref="Q30">
    <cfRule type="cellIs" dxfId="7847" priority="49" operator="greaterThan">
      <formula>1</formula>
    </cfRule>
    <cfRule type="cellIs" dxfId="7846" priority="50" operator="greaterThan">
      <formula>0.89</formula>
    </cfRule>
    <cfRule type="cellIs" dxfId="7845" priority="51" operator="greaterThan">
      <formula>0.69</formula>
    </cfRule>
    <cfRule type="cellIs" dxfId="7844" priority="52" operator="greaterThan">
      <formula>0.49</formula>
    </cfRule>
    <cfRule type="cellIs" dxfId="7843" priority="53" operator="greaterThan">
      <formula>0.29</formula>
    </cfRule>
    <cfRule type="cellIs" dxfId="7842" priority="54" operator="lessThan">
      <formula>0.29</formula>
    </cfRule>
  </conditionalFormatting>
  <conditionalFormatting sqref="U30">
    <cfRule type="cellIs" dxfId="7841" priority="43" operator="greaterThan">
      <formula>1</formula>
    </cfRule>
    <cfRule type="cellIs" dxfId="7840" priority="44" operator="greaterThan">
      <formula>0.89</formula>
    </cfRule>
    <cfRule type="cellIs" dxfId="7839" priority="45" operator="greaterThan">
      <formula>0.69</formula>
    </cfRule>
    <cfRule type="cellIs" dxfId="7838" priority="46" operator="greaterThan">
      <formula>0.49</formula>
    </cfRule>
    <cfRule type="cellIs" dxfId="7837" priority="47" operator="greaterThan">
      <formula>0.29</formula>
    </cfRule>
    <cfRule type="cellIs" dxfId="7836" priority="48" operator="lessThan">
      <formula>0.29</formula>
    </cfRule>
  </conditionalFormatting>
  <conditionalFormatting sqref="V39">
    <cfRule type="cellIs" dxfId="7835" priority="1" operator="greaterThan">
      <formula>1</formula>
    </cfRule>
    <cfRule type="cellIs" dxfId="7834" priority="2" operator="greaterThan">
      <formula>0.89</formula>
    </cfRule>
    <cfRule type="cellIs" dxfId="7833" priority="3" operator="greaterThan">
      <formula>0.69</formula>
    </cfRule>
    <cfRule type="cellIs" dxfId="7832" priority="4" operator="greaterThan">
      <formula>0.49</formula>
    </cfRule>
    <cfRule type="cellIs" dxfId="7831" priority="5" operator="greaterThan">
      <formula>0.29</formula>
    </cfRule>
    <cfRule type="cellIs" dxfId="7830" priority="6" operator="lessThan">
      <formula>0.29</formula>
    </cfRule>
  </conditionalFormatting>
  <conditionalFormatting sqref="H39">
    <cfRule type="cellIs" dxfId="7829" priority="31" operator="greaterThan">
      <formula>1</formula>
    </cfRule>
    <cfRule type="cellIs" dxfId="7828" priority="32" operator="greaterThan">
      <formula>0.89</formula>
    </cfRule>
    <cfRule type="cellIs" dxfId="7827" priority="33" operator="greaterThan">
      <formula>0.69</formula>
    </cfRule>
    <cfRule type="cellIs" dxfId="7826" priority="34" operator="greaterThan">
      <formula>0.49</formula>
    </cfRule>
    <cfRule type="cellIs" dxfId="7825" priority="35" operator="greaterThan">
      <formula>0.29</formula>
    </cfRule>
    <cfRule type="cellIs" dxfId="7824" priority="36" operator="lessThan">
      <formula>0.29</formula>
    </cfRule>
  </conditionalFormatting>
  <conditionalFormatting sqref="L39">
    <cfRule type="cellIs" dxfId="7823" priority="25" operator="greaterThan">
      <formula>1</formula>
    </cfRule>
    <cfRule type="cellIs" dxfId="7822" priority="26" operator="greaterThan">
      <formula>0.89</formula>
    </cfRule>
    <cfRule type="cellIs" dxfId="7821" priority="27" operator="greaterThan">
      <formula>0.69</formula>
    </cfRule>
    <cfRule type="cellIs" dxfId="7820" priority="28" operator="greaterThan">
      <formula>0.49</formula>
    </cfRule>
    <cfRule type="cellIs" dxfId="7819" priority="29" operator="greaterThan">
      <formula>0.29</formula>
    </cfRule>
    <cfRule type="cellIs" dxfId="7818" priority="30" operator="lessThan">
      <formula>0.29</formula>
    </cfRule>
  </conditionalFormatting>
  <conditionalFormatting sqref="M39">
    <cfRule type="cellIs" dxfId="7817" priority="19" operator="greaterThan">
      <formula>1</formula>
    </cfRule>
    <cfRule type="cellIs" dxfId="7816" priority="20" operator="greaterThan">
      <formula>0.89</formula>
    </cfRule>
    <cfRule type="cellIs" dxfId="7815" priority="21" operator="greaterThan">
      <formula>0.69</formula>
    </cfRule>
    <cfRule type="cellIs" dxfId="7814" priority="22" operator="greaterThan">
      <formula>0.49</formula>
    </cfRule>
    <cfRule type="cellIs" dxfId="7813" priority="23" operator="greaterThan">
      <formula>0.29</formula>
    </cfRule>
    <cfRule type="cellIs" dxfId="7812" priority="24" operator="lessThan">
      <formula>0.29</formula>
    </cfRule>
  </conditionalFormatting>
  <conditionalFormatting sqref="Q39">
    <cfRule type="cellIs" dxfId="7811" priority="13" operator="greaterThan">
      <formula>1</formula>
    </cfRule>
    <cfRule type="cellIs" dxfId="7810" priority="14" operator="greaterThan">
      <formula>0.89</formula>
    </cfRule>
    <cfRule type="cellIs" dxfId="7809" priority="15" operator="greaterThan">
      <formula>0.69</formula>
    </cfRule>
    <cfRule type="cellIs" dxfId="7808" priority="16" operator="greaterThan">
      <formula>0.49</formula>
    </cfRule>
    <cfRule type="cellIs" dxfId="7807" priority="17" operator="greaterThan">
      <formula>0.29</formula>
    </cfRule>
    <cfRule type="cellIs" dxfId="7806" priority="18" operator="lessThan">
      <formula>0.29</formula>
    </cfRule>
  </conditionalFormatting>
  <conditionalFormatting sqref="U39">
    <cfRule type="cellIs" dxfId="7805" priority="7" operator="greaterThan">
      <formula>1</formula>
    </cfRule>
    <cfRule type="cellIs" dxfId="7804" priority="8" operator="greaterThan">
      <formula>0.89</formula>
    </cfRule>
    <cfRule type="cellIs" dxfId="7803" priority="9" operator="greaterThan">
      <formula>0.69</formula>
    </cfRule>
    <cfRule type="cellIs" dxfId="7802" priority="10" operator="greaterThan">
      <formula>0.49</formula>
    </cfRule>
    <cfRule type="cellIs" dxfId="7801" priority="11" operator="greaterThan">
      <formula>0.29</formula>
    </cfRule>
    <cfRule type="cellIs" dxfId="7800"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10 L5:L12">
      <formula1>0.0001</formula1>
      <formula2>100000000</formula2>
    </dataValidation>
    <dataValidation type="list" allowBlank="1" showInputMessage="1" showErrorMessage="1" sqref="J5:J12 J14:J15">
      <formula1>Frecuencia</formula1>
    </dataValidation>
    <dataValidation type="list" allowBlank="1" showInputMessage="1" showErrorMessage="1" sqref="F5:F12 F14:F17">
      <formula1>Tipo</formula1>
    </dataValidation>
    <dataValidation type="list" allowBlank="1" showInputMessage="1" showErrorMessage="1" sqref="E5:E12 E14:E17">
      <formula1>Dimension</formula1>
    </dataValidation>
  </dataValidations>
  <pageMargins left="0.25" right="0.25" top="0.75" bottom="0.75" header="0.3" footer="0.3"/>
  <pageSetup paperSize="9" orientation="landscape" horizontalDpi="0"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50"/>
  <sheetViews>
    <sheetView topLeftCell="A30" zoomScale="70" zoomScaleNormal="70" workbookViewId="0">
      <selection activeCell="H57" sqref="H57"/>
    </sheetView>
  </sheetViews>
  <sheetFormatPr baseColWidth="10" defaultRowHeight="15"/>
  <cols>
    <col min="1" max="1" width="21.140625" style="1" customWidth="1"/>
    <col min="2" max="2" width="24.7109375" customWidth="1"/>
    <col min="3" max="3" width="20.28515625" customWidth="1"/>
    <col min="4" max="4" width="29.4257812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 min="22" max="22" width="13.28515625" bestFit="1" customWidth="1"/>
  </cols>
  <sheetData>
    <row r="1" spans="1:25" ht="28.5" customHeight="1">
      <c r="A1" s="1530" t="s">
        <v>0</v>
      </c>
      <c r="B1" s="1530"/>
      <c r="C1" s="1709"/>
      <c r="D1" s="1709"/>
      <c r="E1" s="1709"/>
      <c r="F1" s="1709"/>
      <c r="G1" s="1709"/>
      <c r="H1" s="1709"/>
      <c r="I1" s="1709"/>
      <c r="J1" s="1709"/>
      <c r="K1" s="1709"/>
      <c r="L1" s="1709"/>
      <c r="M1" s="1709"/>
      <c r="N1" s="1709"/>
      <c r="O1" s="1709"/>
      <c r="P1" s="1709"/>
    </row>
    <row r="2" spans="1:25" ht="28.5" customHeight="1">
      <c r="A2" s="1264"/>
      <c r="B2" s="1707" t="s">
        <v>3087</v>
      </c>
      <c r="C2" s="1707"/>
      <c r="D2" s="1265" t="s">
        <v>3088</v>
      </c>
      <c r="E2" s="1266" t="s">
        <v>3089</v>
      </c>
      <c r="F2" s="1266"/>
      <c r="G2" s="1266"/>
      <c r="H2" s="1266"/>
      <c r="I2" s="1267"/>
      <c r="J2" s="1263"/>
      <c r="K2" s="1263"/>
      <c r="L2" s="1263"/>
      <c r="M2" s="1263"/>
      <c r="N2" s="1263"/>
      <c r="O2" s="1263"/>
      <c r="P2" s="1263"/>
    </row>
    <row r="3" spans="1:25" ht="28.5" customHeight="1">
      <c r="A3" s="1264"/>
      <c r="B3" s="1707" t="s">
        <v>3090</v>
      </c>
      <c r="C3" s="1707"/>
      <c r="D3" s="1265" t="s">
        <v>3091</v>
      </c>
      <c r="E3" s="1266" t="s">
        <v>3092</v>
      </c>
      <c r="F3" s="1268"/>
      <c r="G3" s="1268"/>
      <c r="H3" s="1268"/>
      <c r="I3" s="1269"/>
      <c r="J3" s="1263"/>
      <c r="K3" s="1263"/>
      <c r="L3" s="1263"/>
      <c r="M3" s="1263"/>
      <c r="N3" s="1263"/>
      <c r="O3" s="1263"/>
      <c r="P3" s="1263"/>
    </row>
    <row r="4" spans="1:25" ht="28.5" customHeight="1">
      <c r="A4" s="1264"/>
      <c r="B4" s="1707" t="s">
        <v>3093</v>
      </c>
      <c r="C4" s="1707"/>
      <c r="D4" s="1265" t="s">
        <v>3094</v>
      </c>
      <c r="E4" s="1266" t="s">
        <v>3095</v>
      </c>
      <c r="F4" s="1268"/>
      <c r="G4" s="1268"/>
      <c r="H4" s="1268"/>
      <c r="I4" s="1269"/>
      <c r="J4" s="1263"/>
      <c r="K4" s="1263"/>
      <c r="L4" s="1263"/>
      <c r="M4" s="1263"/>
      <c r="N4" s="1263"/>
      <c r="O4" s="1263"/>
      <c r="P4" s="1263"/>
    </row>
    <row r="5" spans="1:25" ht="28.5" customHeight="1">
      <c r="A5" s="1264"/>
      <c r="B5" s="1707" t="s">
        <v>3096</v>
      </c>
      <c r="C5" s="1707"/>
      <c r="D5" s="1265" t="s">
        <v>3097</v>
      </c>
      <c r="E5" s="1266" t="s">
        <v>3098</v>
      </c>
      <c r="F5" s="1270"/>
      <c r="G5" s="1271"/>
      <c r="H5" s="1270"/>
      <c r="I5" s="1272"/>
      <c r="J5" s="1263"/>
      <c r="K5" s="1263"/>
      <c r="L5" s="1263"/>
      <c r="M5" s="1263"/>
      <c r="N5" s="1263"/>
      <c r="O5" s="1263"/>
      <c r="P5" s="1263"/>
    </row>
    <row r="6" spans="1:25" ht="28.5" customHeight="1">
      <c r="A6" s="1264"/>
      <c r="B6" s="1707" t="s">
        <v>3099</v>
      </c>
      <c r="C6" s="1707"/>
      <c r="D6" s="1265" t="s">
        <v>3100</v>
      </c>
      <c r="E6" s="1266" t="s">
        <v>3101</v>
      </c>
      <c r="F6" s="1270"/>
      <c r="G6" s="1271"/>
      <c r="H6" s="1270"/>
      <c r="I6" s="1272"/>
      <c r="J6" s="1263"/>
      <c r="K6" s="1263"/>
      <c r="L6" s="1263"/>
      <c r="M6" s="1263"/>
      <c r="N6" s="1263"/>
      <c r="O6" s="1263"/>
      <c r="P6" s="1263"/>
    </row>
    <row r="7" spans="1:25" ht="28.5" customHeight="1">
      <c r="A7" s="1264"/>
      <c r="B7" s="1707" t="s">
        <v>3102</v>
      </c>
      <c r="C7" s="1707"/>
      <c r="D7" s="1265" t="s">
        <v>3103</v>
      </c>
      <c r="E7" s="1266" t="s">
        <v>3104</v>
      </c>
      <c r="F7" s="1270"/>
      <c r="G7" s="1271"/>
      <c r="H7" s="1270"/>
      <c r="I7" s="1272"/>
      <c r="J7" s="1263"/>
      <c r="K7" s="1263"/>
      <c r="L7" s="1263"/>
      <c r="M7" s="1263"/>
      <c r="N7" s="1263"/>
      <c r="O7" s="1263"/>
      <c r="P7" s="1263"/>
    </row>
    <row r="8" spans="1:25" ht="28.5" customHeight="1">
      <c r="A8" s="1264"/>
      <c r="B8" s="1707" t="s">
        <v>3105</v>
      </c>
      <c r="C8" s="1707"/>
      <c r="D8" s="1265" t="s">
        <v>3106</v>
      </c>
      <c r="E8" s="1266" t="s">
        <v>3107</v>
      </c>
      <c r="F8" s="1273"/>
      <c r="G8" s="1273"/>
      <c r="H8" s="1273"/>
      <c r="I8" s="1274"/>
      <c r="J8" s="1263"/>
      <c r="K8" s="1263"/>
      <c r="L8" s="1263"/>
      <c r="M8" s="1263"/>
      <c r="N8" s="1263"/>
      <c r="O8" s="1263"/>
      <c r="P8" s="1263"/>
    </row>
    <row r="9" spans="1:25" ht="39.950000000000003" customHeight="1">
      <c r="A9" s="1708" t="s">
        <v>3108</v>
      </c>
      <c r="B9" s="1707" t="s">
        <v>3109</v>
      </c>
      <c r="C9" s="1707"/>
      <c r="D9" s="1265" t="s">
        <v>3110</v>
      </c>
      <c r="E9" s="1266" t="s">
        <v>3111</v>
      </c>
      <c r="F9" s="1273"/>
      <c r="G9" s="1273"/>
      <c r="H9" s="1273"/>
      <c r="I9" s="1274"/>
      <c r="J9" s="1263"/>
      <c r="K9" s="1263"/>
      <c r="L9" s="1263"/>
      <c r="M9" s="1263"/>
      <c r="N9" s="1263"/>
      <c r="O9" s="1263"/>
      <c r="P9" s="1263"/>
    </row>
    <row r="10" spans="1:25" ht="39.950000000000003" customHeight="1">
      <c r="A10" s="1708"/>
      <c r="B10" s="1707" t="s">
        <v>3112</v>
      </c>
      <c r="C10" s="1707"/>
      <c r="D10" s="1275" t="s">
        <v>3113</v>
      </c>
      <c r="E10" s="1266" t="s">
        <v>3114</v>
      </c>
      <c r="F10" s="1273"/>
      <c r="G10" s="1273"/>
      <c r="H10" s="1273"/>
      <c r="I10" s="1274"/>
      <c r="J10" s="1263"/>
      <c r="K10" s="1263"/>
      <c r="L10" s="1263"/>
      <c r="M10" s="1263"/>
      <c r="N10" s="1263"/>
      <c r="O10" s="1263"/>
      <c r="P10" s="1263"/>
    </row>
    <row r="11" spans="1:25" ht="39.950000000000003" customHeight="1">
      <c r="A11" s="1706" t="s">
        <v>3115</v>
      </c>
      <c r="B11" s="1707" t="s">
        <v>3116</v>
      </c>
      <c r="C11" s="1707"/>
      <c r="D11" s="1275" t="s">
        <v>3117</v>
      </c>
      <c r="E11" s="1266" t="s">
        <v>3118</v>
      </c>
      <c r="F11" s="1273"/>
      <c r="G11" s="1273"/>
      <c r="H11" s="1273"/>
      <c r="I11" s="1274"/>
      <c r="J11" s="1263"/>
      <c r="K11" s="1263"/>
      <c r="L11" s="1263"/>
      <c r="M11" s="1263"/>
      <c r="N11" s="1263"/>
      <c r="O11" s="1263"/>
      <c r="P11" s="1263"/>
    </row>
    <row r="12" spans="1:25" ht="39.950000000000003" customHeight="1">
      <c r="A12" s="1706"/>
      <c r="B12" s="1707" t="s">
        <v>3119</v>
      </c>
      <c r="C12" s="1707"/>
      <c r="D12" s="1275" t="s">
        <v>3120</v>
      </c>
      <c r="E12" s="1266" t="s">
        <v>3121</v>
      </c>
      <c r="F12" s="1273"/>
      <c r="G12" s="1273"/>
      <c r="H12" s="1273"/>
      <c r="I12" s="1274"/>
      <c r="J12" s="1263"/>
      <c r="K12" s="1263"/>
      <c r="L12" s="1263"/>
      <c r="M12" s="1263"/>
      <c r="N12" s="1263"/>
      <c r="O12" s="1263"/>
      <c r="P12" s="1263"/>
    </row>
    <row r="13" spans="1:25" ht="39.950000000000003" customHeight="1">
      <c r="A13" s="1708" t="s">
        <v>3122</v>
      </c>
      <c r="B13" s="1707" t="s">
        <v>3123</v>
      </c>
      <c r="C13" s="1707"/>
      <c r="D13" s="1265" t="s">
        <v>3124</v>
      </c>
      <c r="E13" s="1266" t="s">
        <v>3125</v>
      </c>
      <c r="F13" s="1273"/>
      <c r="G13" s="1273"/>
      <c r="H13" s="1273"/>
      <c r="I13" s="1274"/>
      <c r="J13" s="1263"/>
      <c r="K13" s="1263"/>
      <c r="L13" s="1263"/>
      <c r="M13" s="1263"/>
      <c r="N13" s="1263"/>
      <c r="O13" s="1263"/>
      <c r="P13" s="1263"/>
    </row>
    <row r="14" spans="1:25" ht="39.950000000000003" customHeight="1">
      <c r="A14" s="1708"/>
      <c r="B14" s="1707" t="s">
        <v>3126</v>
      </c>
      <c r="C14" s="1707"/>
      <c r="D14" s="1265" t="s">
        <v>3127</v>
      </c>
      <c r="E14" s="1266" t="s">
        <v>3128</v>
      </c>
      <c r="F14" s="1273"/>
      <c r="G14" s="1273"/>
      <c r="H14" s="1273"/>
      <c r="I14" s="1274"/>
      <c r="J14" s="1263"/>
      <c r="K14" s="1263"/>
      <c r="L14" s="1263"/>
      <c r="M14" s="1263"/>
      <c r="N14" s="1263"/>
      <c r="O14" s="1263"/>
      <c r="P14" s="1263"/>
    </row>
    <row r="15" spans="1:25" ht="17.25" customHeight="1" thickBot="1"/>
    <row r="16" spans="1:25" ht="44.25" customHeight="1" thickBot="1">
      <c r="A16" s="1532" t="s">
        <v>2</v>
      </c>
      <c r="B16" s="1533"/>
      <c r="C16" s="1533"/>
      <c r="D16" s="1533"/>
      <c r="E16" s="1533"/>
      <c r="F16" s="1533"/>
      <c r="G16" s="1533"/>
      <c r="H16" s="1533"/>
      <c r="I16" s="1533"/>
      <c r="J16" s="1533"/>
      <c r="K16" s="1533"/>
      <c r="L16" s="1533"/>
      <c r="M16" s="1533"/>
      <c r="N16" s="1533"/>
      <c r="O16" s="1533"/>
      <c r="P16" s="1534"/>
      <c r="Q16" s="1705" t="s">
        <v>3129</v>
      </c>
      <c r="R16" s="1705"/>
      <c r="S16" s="1705"/>
      <c r="T16" s="1705"/>
      <c r="U16" s="1705"/>
      <c r="V16" s="1705"/>
      <c r="W16" s="1705"/>
      <c r="X16" s="1705"/>
      <c r="Y16" s="1705"/>
    </row>
    <row r="17" spans="1:25" ht="57.75" customHeight="1" thickBot="1">
      <c r="A17" s="4"/>
      <c r="B17" s="5" t="s">
        <v>3</v>
      </c>
      <c r="C17" s="5" t="s">
        <v>4</v>
      </c>
      <c r="D17" s="5" t="s">
        <v>5</v>
      </c>
      <c r="E17" s="5" t="s">
        <v>6</v>
      </c>
      <c r="F17" s="5" t="s">
        <v>7</v>
      </c>
      <c r="G17" s="5" t="s">
        <v>8</v>
      </c>
      <c r="H17" s="5" t="s">
        <v>9</v>
      </c>
      <c r="I17" s="5" t="s">
        <v>10</v>
      </c>
      <c r="J17" s="5" t="s">
        <v>11</v>
      </c>
      <c r="K17" s="5" t="s">
        <v>12</v>
      </c>
      <c r="L17" s="5" t="s">
        <v>13</v>
      </c>
      <c r="M17" s="5" t="s">
        <v>14</v>
      </c>
      <c r="N17" s="5" t="s">
        <v>15</v>
      </c>
      <c r="O17" s="6" t="s">
        <v>16</v>
      </c>
      <c r="P17" s="7" t="s">
        <v>17</v>
      </c>
      <c r="Q17" s="1276" t="s">
        <v>3130</v>
      </c>
      <c r="R17" s="1276" t="s">
        <v>3131</v>
      </c>
      <c r="S17" s="1276" t="s">
        <v>3132</v>
      </c>
      <c r="T17" s="1276" t="s">
        <v>3133</v>
      </c>
      <c r="U17" s="1276" t="s">
        <v>3134</v>
      </c>
      <c r="V17" s="1276" t="s">
        <v>3135</v>
      </c>
      <c r="W17" s="1276" t="s">
        <v>3136</v>
      </c>
      <c r="X17" s="1276" t="s">
        <v>3137</v>
      </c>
      <c r="Y17" s="1276" t="s">
        <v>3138</v>
      </c>
    </row>
    <row r="18" spans="1:25" ht="159.75" customHeight="1">
      <c r="A18" s="8" t="s">
        <v>18</v>
      </c>
      <c r="B18" s="240" t="s">
        <v>3139</v>
      </c>
      <c r="C18" s="10"/>
      <c r="D18" s="10"/>
      <c r="E18" s="10"/>
      <c r="F18" s="10"/>
      <c r="G18" s="10"/>
      <c r="H18" s="11"/>
      <c r="I18" s="12"/>
      <c r="J18" s="13"/>
      <c r="K18" s="10"/>
      <c r="L18" s="12"/>
      <c r="M18" s="10"/>
      <c r="N18" s="13"/>
      <c r="O18" s="14"/>
      <c r="P18" s="15"/>
      <c r="Q18" s="1277"/>
      <c r="R18" s="1278"/>
      <c r="S18" s="1278"/>
      <c r="T18" s="1278"/>
      <c r="U18" s="1278"/>
      <c r="V18" s="1278"/>
      <c r="W18" s="1278"/>
      <c r="X18" s="1278"/>
      <c r="Y18" s="1279"/>
    </row>
    <row r="19" spans="1:25" ht="155.25" customHeight="1" thickBot="1">
      <c r="A19" s="119" t="s">
        <v>20</v>
      </c>
      <c r="B19" s="1280" t="s">
        <v>3140</v>
      </c>
      <c r="C19" s="121"/>
      <c r="D19" s="121"/>
      <c r="E19" s="121"/>
      <c r="F19" s="121"/>
      <c r="G19" s="121"/>
      <c r="H19" s="122"/>
      <c r="I19" s="123"/>
      <c r="J19" s="124"/>
      <c r="K19" s="121"/>
      <c r="L19" s="123"/>
      <c r="M19" s="121"/>
      <c r="N19" s="124"/>
      <c r="O19" s="125"/>
      <c r="P19" s="126"/>
      <c r="Q19" s="1281"/>
      <c r="R19" s="1282"/>
      <c r="S19" s="1282"/>
      <c r="T19" s="1282"/>
      <c r="U19" s="1282"/>
      <c r="V19" s="1282"/>
      <c r="W19" s="1282"/>
      <c r="X19" s="1282"/>
      <c r="Y19" s="1283"/>
    </row>
    <row r="20" spans="1:25" ht="96.75" customHeight="1">
      <c r="A20" s="8" t="s">
        <v>2709</v>
      </c>
      <c r="B20" s="232" t="s">
        <v>3141</v>
      </c>
      <c r="C20" s="10"/>
      <c r="D20" s="10"/>
      <c r="E20" s="10"/>
      <c r="F20" s="10"/>
      <c r="G20" s="10"/>
      <c r="H20" s="11"/>
      <c r="I20" s="12"/>
      <c r="J20" s="13"/>
      <c r="K20" s="10"/>
      <c r="L20" s="128"/>
      <c r="M20" s="14"/>
      <c r="N20" s="13"/>
      <c r="O20" s="14"/>
      <c r="P20" s="15"/>
      <c r="Q20" s="1284">
        <v>3211618</v>
      </c>
      <c r="R20" s="1285">
        <v>778500</v>
      </c>
      <c r="S20" s="1285">
        <v>690100</v>
      </c>
      <c r="T20" s="1285">
        <v>460000</v>
      </c>
      <c r="U20" s="1285">
        <v>181515</v>
      </c>
      <c r="V20" s="1285">
        <v>0</v>
      </c>
      <c r="W20" s="1285">
        <v>0</v>
      </c>
      <c r="X20" s="1285">
        <v>0</v>
      </c>
      <c r="Y20" s="1286">
        <v>9680830</v>
      </c>
    </row>
    <row r="21" spans="1:25" ht="112.5" customHeight="1">
      <c r="A21" s="33" t="s">
        <v>24</v>
      </c>
      <c r="B21" s="307" t="s">
        <v>3142</v>
      </c>
      <c r="C21" s="35" t="s">
        <v>3143</v>
      </c>
      <c r="D21" s="35" t="s">
        <v>3144</v>
      </c>
      <c r="E21" s="35" t="s">
        <v>386</v>
      </c>
      <c r="F21" s="35" t="s">
        <v>29</v>
      </c>
      <c r="G21" s="35" t="s">
        <v>3145</v>
      </c>
      <c r="H21" s="42">
        <v>311</v>
      </c>
      <c r="I21" s="42"/>
      <c r="J21" s="35" t="s">
        <v>136</v>
      </c>
      <c r="K21" s="35" t="s">
        <v>137</v>
      </c>
      <c r="L21" s="37">
        <v>1</v>
      </c>
      <c r="M21" s="35" t="s">
        <v>3146</v>
      </c>
      <c r="N21" s="35" t="s">
        <v>3147</v>
      </c>
      <c r="O21" s="43"/>
      <c r="P21" s="40"/>
      <c r="Q21" s="1287"/>
      <c r="R21" s="1288"/>
      <c r="S21" s="1288"/>
      <c r="T21" s="1288"/>
      <c r="U21" s="1288"/>
      <c r="V21" s="1288"/>
      <c r="W21" s="1288"/>
      <c r="X21" s="1288"/>
      <c r="Y21" s="1289"/>
    </row>
    <row r="22" spans="1:25" ht="121.5" customHeight="1" thickBot="1">
      <c r="A22" s="16" t="s">
        <v>36</v>
      </c>
      <c r="B22" s="191" t="s">
        <v>3148</v>
      </c>
      <c r="C22" s="18" t="s">
        <v>3149</v>
      </c>
      <c r="D22" s="18" t="s">
        <v>3150</v>
      </c>
      <c r="E22" s="18" t="s">
        <v>3151</v>
      </c>
      <c r="F22" s="18" t="s">
        <v>29</v>
      </c>
      <c r="G22" s="18" t="s">
        <v>3152</v>
      </c>
      <c r="H22" s="19">
        <v>165</v>
      </c>
      <c r="I22" s="19"/>
      <c r="J22" s="18" t="s">
        <v>136</v>
      </c>
      <c r="K22" s="18" t="s">
        <v>137</v>
      </c>
      <c r="L22" s="190">
        <v>1</v>
      </c>
      <c r="M22" s="18" t="s">
        <v>3146</v>
      </c>
      <c r="N22" s="35" t="s">
        <v>3153</v>
      </c>
      <c r="O22" s="55"/>
      <c r="P22" s="189"/>
      <c r="Q22" s="1287"/>
      <c r="R22" s="1288"/>
      <c r="S22" s="1288"/>
      <c r="T22" s="1288"/>
      <c r="U22" s="1288"/>
      <c r="V22" s="1288"/>
      <c r="W22" s="1288"/>
      <c r="X22" s="1288"/>
      <c r="Y22" s="1289"/>
    </row>
    <row r="23" spans="1:25" ht="121.5" customHeight="1" thickBot="1">
      <c r="A23" s="16" t="s">
        <v>41</v>
      </c>
      <c r="B23" s="782" t="s">
        <v>3154</v>
      </c>
      <c r="C23" s="121" t="s">
        <v>3155</v>
      </c>
      <c r="D23" s="121" t="s">
        <v>3156</v>
      </c>
      <c r="E23" s="121" t="s">
        <v>3151</v>
      </c>
      <c r="F23" s="121" t="s">
        <v>29</v>
      </c>
      <c r="G23" s="121" t="s">
        <v>3157</v>
      </c>
      <c r="H23" s="122">
        <v>100</v>
      </c>
      <c r="I23" s="122"/>
      <c r="J23" s="121" t="s">
        <v>136</v>
      </c>
      <c r="K23" s="121" t="s">
        <v>137</v>
      </c>
      <c r="L23" s="455">
        <v>1.1000000000000001</v>
      </c>
      <c r="M23" s="121" t="s">
        <v>3146</v>
      </c>
      <c r="N23" s="26" t="s">
        <v>3158</v>
      </c>
      <c r="O23" s="142"/>
      <c r="P23" s="146"/>
      <c r="Q23" s="1287"/>
      <c r="R23" s="1288"/>
      <c r="S23" s="1288"/>
      <c r="T23" s="1288"/>
      <c r="U23" s="1288"/>
      <c r="V23" s="1288"/>
      <c r="W23" s="1288"/>
      <c r="X23" s="1288"/>
      <c r="Y23" s="1289"/>
    </row>
    <row r="24" spans="1:25" ht="86.25" customHeight="1">
      <c r="A24" s="8" t="s">
        <v>2637</v>
      </c>
      <c r="B24" s="233" t="s">
        <v>3159</v>
      </c>
      <c r="C24" s="14"/>
      <c r="D24" s="14"/>
      <c r="E24" s="14"/>
      <c r="F24" s="14"/>
      <c r="G24" s="14"/>
      <c r="H24" s="58"/>
      <c r="I24" s="14"/>
      <c r="J24" s="59"/>
      <c r="K24" s="14"/>
      <c r="L24" s="60"/>
      <c r="M24" s="59"/>
      <c r="N24" s="61"/>
      <c r="O24" s="131"/>
      <c r="P24" s="132"/>
      <c r="Q24" s="1284">
        <v>661390</v>
      </c>
      <c r="R24" s="1285">
        <v>1046000</v>
      </c>
      <c r="S24" s="1285">
        <v>29000</v>
      </c>
      <c r="T24" s="1285">
        <v>0</v>
      </c>
      <c r="U24" s="1285">
        <v>63000</v>
      </c>
      <c r="V24" s="1285">
        <v>0</v>
      </c>
      <c r="W24" s="1285">
        <v>0</v>
      </c>
      <c r="X24" s="1285">
        <v>0</v>
      </c>
      <c r="Y24" s="1286">
        <v>0</v>
      </c>
    </row>
    <row r="25" spans="1:25" ht="131.25" customHeight="1">
      <c r="A25" s="33" t="s">
        <v>55</v>
      </c>
      <c r="B25" s="244" t="s">
        <v>3160</v>
      </c>
      <c r="C25" s="43" t="s">
        <v>3161</v>
      </c>
      <c r="D25" s="35" t="s">
        <v>3162</v>
      </c>
      <c r="E25" s="35" t="s">
        <v>386</v>
      </c>
      <c r="F25" s="35" t="s">
        <v>29</v>
      </c>
      <c r="G25" s="35" t="s">
        <v>3163</v>
      </c>
      <c r="H25" s="64">
        <v>12</v>
      </c>
      <c r="I25" s="65"/>
      <c r="J25" s="35" t="s">
        <v>136</v>
      </c>
      <c r="K25" s="35" t="s">
        <v>137</v>
      </c>
      <c r="L25" s="66">
        <v>1</v>
      </c>
      <c r="M25" s="35" t="s">
        <v>3164</v>
      </c>
      <c r="N25" s="43" t="s">
        <v>3165</v>
      </c>
      <c r="O25" s="43"/>
      <c r="P25" s="40"/>
      <c r="Q25" s="1287"/>
      <c r="R25" s="1288"/>
      <c r="S25" s="1288"/>
      <c r="T25" s="1288"/>
      <c r="U25" s="1288"/>
      <c r="V25" s="1288"/>
      <c r="W25" s="1288"/>
      <c r="X25" s="1288"/>
      <c r="Y25" s="1289"/>
    </row>
    <row r="26" spans="1:25" ht="131.25" customHeight="1" thickBot="1">
      <c r="A26" s="49" t="s">
        <v>64</v>
      </c>
      <c r="B26" s="177" t="s">
        <v>3166</v>
      </c>
      <c r="C26" s="50" t="s">
        <v>3167</v>
      </c>
      <c r="D26" s="51" t="s">
        <v>3168</v>
      </c>
      <c r="E26" s="51" t="s">
        <v>386</v>
      </c>
      <c r="F26" s="51" t="s">
        <v>29</v>
      </c>
      <c r="G26" s="18" t="s">
        <v>3169</v>
      </c>
      <c r="H26" s="52">
        <v>180</v>
      </c>
      <c r="I26" s="53"/>
      <c r="J26" s="51" t="s">
        <v>136</v>
      </c>
      <c r="K26" s="51" t="s">
        <v>137</v>
      </c>
      <c r="L26" s="54">
        <v>1</v>
      </c>
      <c r="M26" s="18" t="s">
        <v>3164</v>
      </c>
      <c r="N26" s="55" t="s">
        <v>3170</v>
      </c>
      <c r="O26" s="50"/>
      <c r="P26" s="56"/>
      <c r="Q26" s="1287"/>
      <c r="R26" s="1288"/>
      <c r="S26" s="1288"/>
      <c r="T26" s="1288"/>
      <c r="U26" s="1288"/>
      <c r="V26" s="1288"/>
      <c r="W26" s="1288"/>
      <c r="X26" s="1288"/>
      <c r="Y26" s="1289"/>
    </row>
    <row r="27" spans="1:25" ht="30" customHeight="1"/>
    <row r="28" spans="1:25" ht="30" customHeight="1" thickBot="1"/>
    <row r="29" spans="1:25" ht="22.5" customHeight="1" thickBot="1">
      <c r="A29" s="1535" t="s">
        <v>75</v>
      </c>
      <c r="B29" s="1536"/>
      <c r="C29" s="1536"/>
      <c r="D29" s="1537"/>
      <c r="E29" s="1527" t="s">
        <v>76</v>
      </c>
      <c r="F29" s="1524" t="s">
        <v>77</v>
      </c>
      <c r="G29" s="1527" t="s">
        <v>78</v>
      </c>
      <c r="H29" s="1524" t="s">
        <v>79</v>
      </c>
      <c r="I29" s="1527" t="s">
        <v>80</v>
      </c>
      <c r="J29" s="1524" t="s">
        <v>81</v>
      </c>
      <c r="K29" s="1527" t="s">
        <v>82</v>
      </c>
      <c r="L29" s="1524" t="s">
        <v>79</v>
      </c>
      <c r="M29" s="1527" t="s">
        <v>83</v>
      </c>
      <c r="N29" s="1524" t="s">
        <v>84</v>
      </c>
      <c r="O29" s="1527" t="s">
        <v>85</v>
      </c>
      <c r="P29" s="1524" t="s">
        <v>86</v>
      </c>
      <c r="Q29" s="1527" t="s">
        <v>79</v>
      </c>
      <c r="R29" s="1524" t="s">
        <v>87</v>
      </c>
      <c r="S29" s="1527" t="s">
        <v>88</v>
      </c>
      <c r="T29" s="1524" t="s">
        <v>89</v>
      </c>
      <c r="U29" s="1527" t="s">
        <v>79</v>
      </c>
      <c r="V29" s="1524" t="s">
        <v>90</v>
      </c>
    </row>
    <row r="30" spans="1:25" ht="30" customHeight="1" thickBot="1">
      <c r="A30" s="77" t="s">
        <v>91</v>
      </c>
      <c r="B30" s="78" t="s">
        <v>92</v>
      </c>
      <c r="C30" s="79" t="s">
        <v>93</v>
      </c>
      <c r="D30" s="80" t="s">
        <v>94</v>
      </c>
      <c r="E30" s="1528"/>
      <c r="F30" s="1525"/>
      <c r="G30" s="1528"/>
      <c r="H30" s="1525"/>
      <c r="I30" s="1528"/>
      <c r="J30" s="1525"/>
      <c r="K30" s="1528"/>
      <c r="L30" s="1525"/>
      <c r="M30" s="1528"/>
      <c r="N30" s="1525"/>
      <c r="O30" s="1528"/>
      <c r="P30" s="1525"/>
      <c r="Q30" s="1528"/>
      <c r="R30" s="1525"/>
      <c r="S30" s="1528"/>
      <c r="T30" s="1525"/>
      <c r="U30" s="1528"/>
      <c r="V30" s="1525"/>
    </row>
    <row r="31" spans="1:25" ht="30" customHeight="1" thickBot="1">
      <c r="A31" s="1538"/>
      <c r="B31" s="1540" t="s">
        <v>95</v>
      </c>
      <c r="C31" s="1541"/>
      <c r="D31" s="1542"/>
      <c r="E31" s="1528"/>
      <c r="F31" s="1525"/>
      <c r="G31" s="1528"/>
      <c r="H31" s="1525"/>
      <c r="I31" s="1528"/>
      <c r="J31" s="1525"/>
      <c r="K31" s="1528"/>
      <c r="L31" s="1525"/>
      <c r="M31" s="1528"/>
      <c r="N31" s="1525"/>
      <c r="O31" s="1528"/>
      <c r="P31" s="1525"/>
      <c r="Q31" s="1528"/>
      <c r="R31" s="1525"/>
      <c r="S31" s="1528"/>
      <c r="T31" s="1525"/>
      <c r="U31" s="1528"/>
      <c r="V31" s="1525"/>
    </row>
    <row r="32" spans="1:25" ht="12" customHeight="1" thickBot="1">
      <c r="A32" s="1539"/>
      <c r="B32" s="81"/>
      <c r="C32" s="81"/>
      <c r="D32" s="1543"/>
      <c r="E32" s="1529"/>
      <c r="F32" s="1526"/>
      <c r="G32" s="1529"/>
      <c r="H32" s="1526"/>
      <c r="I32" s="1529"/>
      <c r="J32" s="1526"/>
      <c r="K32" s="1529"/>
      <c r="L32" s="1526"/>
      <c r="M32" s="1529"/>
      <c r="N32" s="1526"/>
      <c r="O32" s="1529"/>
      <c r="P32" s="1526"/>
      <c r="Q32" s="1529"/>
      <c r="R32" s="1526"/>
      <c r="S32" s="1529"/>
      <c r="T32" s="1526"/>
      <c r="U32" s="1529"/>
      <c r="V32" s="1526"/>
    </row>
    <row r="33" spans="1:22" ht="45.75" customHeight="1" thickBot="1">
      <c r="A33" s="82" t="s">
        <v>96</v>
      </c>
      <c r="B33" s="1261" t="s">
        <v>97</v>
      </c>
      <c r="C33" s="82" t="s">
        <v>98</v>
      </c>
      <c r="D33" s="84" t="s">
        <v>99</v>
      </c>
      <c r="E33" s="1513" t="s">
        <v>100</v>
      </c>
      <c r="F33" s="1513"/>
      <c r="G33" s="1514"/>
      <c r="H33" s="85">
        <f>H34/H35</f>
        <v>0.95</v>
      </c>
      <c r="I33" s="1512" t="s">
        <v>100</v>
      </c>
      <c r="J33" s="1513"/>
      <c r="K33" s="1514"/>
      <c r="L33" s="85">
        <f t="shared" ref="L33:M33" si="0">L34/L35</f>
        <v>1.0266666666666666</v>
      </c>
      <c r="M33" s="86">
        <f t="shared" si="0"/>
        <v>0.98709677419354835</v>
      </c>
      <c r="N33" s="1512" t="s">
        <v>100</v>
      </c>
      <c r="O33" s="1513"/>
      <c r="P33" s="1514"/>
      <c r="Q33" s="85">
        <f>Q34/Q35</f>
        <v>0</v>
      </c>
      <c r="R33" s="1512" t="s">
        <v>100</v>
      </c>
      <c r="S33" s="1513"/>
      <c r="T33" s="1514"/>
      <c r="U33" s="85">
        <f t="shared" ref="U33:V33" si="1">U34/U35</f>
        <v>0</v>
      </c>
      <c r="V33" s="86">
        <f t="shared" si="1"/>
        <v>0.49196141479099681</v>
      </c>
    </row>
    <row r="34" spans="1:22" ht="30" customHeight="1">
      <c r="A34" s="1673" t="s">
        <v>3141</v>
      </c>
      <c r="B34" s="1570" t="s">
        <v>3142</v>
      </c>
      <c r="C34" s="1563" t="s">
        <v>3143</v>
      </c>
      <c r="D34" s="158" t="s">
        <v>3171</v>
      </c>
      <c r="E34" s="105">
        <v>27</v>
      </c>
      <c r="F34" s="106">
        <v>21</v>
      </c>
      <c r="G34" s="107">
        <v>28</v>
      </c>
      <c r="H34" s="108">
        <f>SUM(E34:G34)</f>
        <v>76</v>
      </c>
      <c r="I34" s="348">
        <v>25</v>
      </c>
      <c r="J34" s="349">
        <v>24</v>
      </c>
      <c r="K34" s="350">
        <v>28</v>
      </c>
      <c r="L34" s="108">
        <f t="shared" ref="L34" si="2">SUM(I34:K34)</f>
        <v>77</v>
      </c>
      <c r="M34" s="109">
        <f>+H34+L34</f>
        <v>153</v>
      </c>
      <c r="N34" s="105"/>
      <c r="O34" s="106"/>
      <c r="P34" s="107"/>
      <c r="Q34" s="108">
        <f>SUM(N34:P34)</f>
        <v>0</v>
      </c>
      <c r="R34" s="105"/>
      <c r="S34" s="106"/>
      <c r="T34" s="107"/>
      <c r="U34" s="108">
        <f t="shared" ref="U34:U35" si="3">SUM(R34:T34)</f>
        <v>0</v>
      </c>
      <c r="V34" s="109">
        <f>+H34+L34+Q34+U34</f>
        <v>153</v>
      </c>
    </row>
    <row r="35" spans="1:22" ht="34.5" customHeight="1" thickBot="1">
      <c r="A35" s="1674"/>
      <c r="B35" s="1571"/>
      <c r="C35" s="1564"/>
      <c r="D35" s="168" t="s">
        <v>3172</v>
      </c>
      <c r="E35" s="167">
        <v>28</v>
      </c>
      <c r="F35" s="166">
        <v>26</v>
      </c>
      <c r="G35" s="165">
        <v>26</v>
      </c>
      <c r="H35" s="112">
        <f>SUM(E35:G35)</f>
        <v>80</v>
      </c>
      <c r="I35" s="929">
        <v>24</v>
      </c>
      <c r="J35" s="930">
        <v>24</v>
      </c>
      <c r="K35" s="931">
        <v>27</v>
      </c>
      <c r="L35" s="112">
        <f t="shared" ref="L35" si="4">SUM(I35:K35)</f>
        <v>75</v>
      </c>
      <c r="M35" s="113">
        <f>+H35+L35</f>
        <v>155</v>
      </c>
      <c r="N35" s="167">
        <v>28</v>
      </c>
      <c r="O35" s="166">
        <v>29</v>
      </c>
      <c r="P35" s="165">
        <v>22</v>
      </c>
      <c r="Q35" s="112">
        <f>SUM(N35:P35)</f>
        <v>79</v>
      </c>
      <c r="R35" s="167">
        <v>26</v>
      </c>
      <c r="S35" s="166">
        <v>24</v>
      </c>
      <c r="T35" s="165">
        <v>27</v>
      </c>
      <c r="U35" s="112">
        <f t="shared" si="3"/>
        <v>77</v>
      </c>
      <c r="V35" s="113">
        <f>+H35+L35+Q35+U35</f>
        <v>311</v>
      </c>
    </row>
    <row r="36" spans="1:22" ht="42.75" customHeight="1" thickBot="1">
      <c r="A36" s="1674"/>
      <c r="B36" s="1262" t="s">
        <v>103</v>
      </c>
      <c r="C36" s="82" t="s">
        <v>98</v>
      </c>
      <c r="D36" s="101" t="s">
        <v>104</v>
      </c>
      <c r="E36" s="1488" t="s">
        <v>100</v>
      </c>
      <c r="F36" s="1488"/>
      <c r="G36" s="1489"/>
      <c r="H36" s="102">
        <f>H37/H38</f>
        <v>1</v>
      </c>
      <c r="I36" s="1504" t="s">
        <v>100</v>
      </c>
      <c r="J36" s="1502"/>
      <c r="K36" s="1503"/>
      <c r="L36" s="102">
        <f>L37/L38</f>
        <v>1</v>
      </c>
      <c r="M36" s="103">
        <f>M37/M38</f>
        <v>1</v>
      </c>
      <c r="N36" s="1487" t="s">
        <v>100</v>
      </c>
      <c r="O36" s="1488"/>
      <c r="P36" s="1489"/>
      <c r="Q36" s="102">
        <f>Q37/Q38</f>
        <v>0</v>
      </c>
      <c r="R36" s="1702" t="s">
        <v>100</v>
      </c>
      <c r="S36" s="1703"/>
      <c r="T36" s="1704"/>
      <c r="U36" s="102">
        <f>U37/U38</f>
        <v>0</v>
      </c>
      <c r="V36" s="103">
        <f>V37/V38</f>
        <v>0.49090909090909091</v>
      </c>
    </row>
    <row r="37" spans="1:22" ht="30" customHeight="1">
      <c r="A37" s="1674"/>
      <c r="B37" s="1498" t="s">
        <v>3148</v>
      </c>
      <c r="C37" s="1498" t="s">
        <v>3173</v>
      </c>
      <c r="D37" s="158" t="s">
        <v>3174</v>
      </c>
      <c r="E37" s="105">
        <v>13</v>
      </c>
      <c r="F37" s="106">
        <v>14</v>
      </c>
      <c r="G37" s="107">
        <v>14</v>
      </c>
      <c r="H37" s="108">
        <f t="shared" ref="H37" si="5">SUM(E37:G37)</f>
        <v>41</v>
      </c>
      <c r="I37" s="348">
        <v>13</v>
      </c>
      <c r="J37" s="349">
        <v>13</v>
      </c>
      <c r="K37" s="350">
        <v>14</v>
      </c>
      <c r="L37" s="108">
        <f t="shared" ref="L37" si="6">SUM(I37:K37)</f>
        <v>40</v>
      </c>
      <c r="M37" s="109">
        <f t="shared" ref="M37:M41" si="7">+H37+L37</f>
        <v>81</v>
      </c>
      <c r="N37" s="105"/>
      <c r="O37" s="106"/>
      <c r="P37" s="107"/>
      <c r="Q37" s="108">
        <f t="shared" ref="Q37" si="8">SUM(N37:P37)</f>
        <v>0</v>
      </c>
      <c r="R37" s="105"/>
      <c r="S37" s="106"/>
      <c r="T37" s="107"/>
      <c r="U37" s="108">
        <f t="shared" ref="U37" si="9">SUM(R37:T37)</f>
        <v>0</v>
      </c>
      <c r="V37" s="109">
        <f>+H37+L37+Q37+U37</f>
        <v>81</v>
      </c>
    </row>
    <row r="38" spans="1:22" ht="30" customHeight="1" thickBot="1">
      <c r="A38" s="1674"/>
      <c r="B38" s="1499"/>
      <c r="C38" s="1499"/>
      <c r="D38" s="869" t="s">
        <v>3175</v>
      </c>
      <c r="E38" s="197">
        <v>13</v>
      </c>
      <c r="F38" s="198">
        <v>14</v>
      </c>
      <c r="G38" s="199">
        <v>14</v>
      </c>
      <c r="H38" s="110">
        <f t="shared" ref="H38:H41" si="10">SUM(E38:G38)</f>
        <v>41</v>
      </c>
      <c r="I38" s="1412">
        <v>13</v>
      </c>
      <c r="J38" s="1413">
        <v>13</v>
      </c>
      <c r="K38" s="1414">
        <v>14</v>
      </c>
      <c r="L38" s="110">
        <f t="shared" ref="L38" si="11">SUM(I38:K38)</f>
        <v>40</v>
      </c>
      <c r="M38" s="111">
        <f t="shared" si="7"/>
        <v>81</v>
      </c>
      <c r="N38" s="872">
        <v>14</v>
      </c>
      <c r="O38" s="873">
        <v>15</v>
      </c>
      <c r="P38" s="874">
        <v>12</v>
      </c>
      <c r="Q38" s="110">
        <f t="shared" ref="Q38" si="12">SUM(N38:P38)</f>
        <v>41</v>
      </c>
      <c r="R38" s="872">
        <v>14</v>
      </c>
      <c r="S38" s="873">
        <v>14</v>
      </c>
      <c r="T38" s="874">
        <v>15</v>
      </c>
      <c r="U38" s="110">
        <f t="shared" ref="U38" si="13">SUM(R38:T38)</f>
        <v>43</v>
      </c>
      <c r="V38" s="111">
        <f>+H38+L38+Q38+U38</f>
        <v>165</v>
      </c>
    </row>
    <row r="39" spans="1:22" ht="30" customHeight="1" thickBot="1">
      <c r="A39" s="1674"/>
      <c r="B39" s="1262" t="s">
        <v>107</v>
      </c>
      <c r="C39" s="82" t="s">
        <v>98</v>
      </c>
      <c r="D39" s="101" t="s">
        <v>104</v>
      </c>
      <c r="E39" s="1488" t="s">
        <v>100</v>
      </c>
      <c r="F39" s="1488"/>
      <c r="G39" s="1489"/>
      <c r="H39" s="102">
        <f>H40/H41</f>
        <v>1.0308776352133608</v>
      </c>
      <c r="I39" s="1504" t="s">
        <v>100</v>
      </c>
      <c r="J39" s="1502"/>
      <c r="K39" s="1503"/>
      <c r="L39" s="102">
        <f>L40/L41</f>
        <v>0.99649638188776557</v>
      </c>
      <c r="M39" s="103">
        <f>M40/M41</f>
        <v>1.0159291734051723</v>
      </c>
      <c r="N39" s="1487" t="s">
        <v>100</v>
      </c>
      <c r="O39" s="1488"/>
      <c r="P39" s="1489"/>
      <c r="Q39" s="102">
        <f>Q40/Q41</f>
        <v>0</v>
      </c>
      <c r="R39" s="1487" t="s">
        <v>100</v>
      </c>
      <c r="S39" s="1488"/>
      <c r="T39" s="1489"/>
      <c r="U39" s="102">
        <f>U40/U41</f>
        <v>0</v>
      </c>
      <c r="V39" s="103">
        <f>V40/V41</f>
        <v>0.54620561998830885</v>
      </c>
    </row>
    <row r="40" spans="1:22" ht="30" customHeight="1">
      <c r="A40" s="1674"/>
      <c r="B40" s="1498" t="s">
        <v>3154</v>
      </c>
      <c r="C40" s="1498" t="s">
        <v>3176</v>
      </c>
      <c r="D40" s="158" t="s">
        <v>3177</v>
      </c>
      <c r="E40" s="363">
        <v>25698891.940000001</v>
      </c>
      <c r="F40" s="364">
        <v>32108510.949999999</v>
      </c>
      <c r="G40" s="362">
        <v>25589674.719999999</v>
      </c>
      <c r="H40" s="1290">
        <f t="shared" si="10"/>
        <v>83397077.609999999</v>
      </c>
      <c r="I40" s="940">
        <v>18787302.75</v>
      </c>
      <c r="J40" s="941">
        <v>22599867.879999999</v>
      </c>
      <c r="K40" s="1211">
        <v>20625545.780000001</v>
      </c>
      <c r="L40" s="1290">
        <f t="shared" ref="L40" si="14">SUM(I40:K40)</f>
        <v>62012716.409999996</v>
      </c>
      <c r="M40" s="1291">
        <f t="shared" si="7"/>
        <v>145409794.01999998</v>
      </c>
      <c r="N40" s="363"/>
      <c r="O40" s="364"/>
      <c r="P40" s="362"/>
      <c r="Q40" s="1290">
        <f t="shared" ref="Q40" si="15">SUM(N40:P40)</f>
        <v>0</v>
      </c>
      <c r="R40" s="363"/>
      <c r="S40" s="364"/>
      <c r="T40" s="362"/>
      <c r="U40" s="1290">
        <f t="shared" ref="U40" si="16">SUM(R40:T40)</f>
        <v>0</v>
      </c>
      <c r="V40" s="1291">
        <f>+H40+L40+Q40+U40</f>
        <v>145409794.01999998</v>
      </c>
    </row>
    <row r="41" spans="1:22" ht="30" customHeight="1" thickBot="1">
      <c r="A41" s="1675"/>
      <c r="B41" s="1499"/>
      <c r="C41" s="1499"/>
      <c r="D41" s="869" t="s">
        <v>3178</v>
      </c>
      <c r="E41" s="1294">
        <v>23931417.949999999</v>
      </c>
      <c r="F41" s="1295">
        <v>32792380.25</v>
      </c>
      <c r="G41" s="1296">
        <v>24175306.370000001</v>
      </c>
      <c r="H41" s="1292">
        <f t="shared" si="10"/>
        <v>80899104.570000008</v>
      </c>
      <c r="I41" s="1415">
        <v>20368883.210000001</v>
      </c>
      <c r="J41" s="1416">
        <v>21331702.469999999</v>
      </c>
      <c r="K41" s="1417">
        <v>20530163.510000002</v>
      </c>
      <c r="L41" s="1292">
        <f t="shared" ref="L41" si="17">SUM(I41:K41)</f>
        <v>62230749.189999998</v>
      </c>
      <c r="M41" s="1293">
        <f t="shared" si="7"/>
        <v>143129853.75999999</v>
      </c>
      <c r="N41" s="1294">
        <v>23338649.780000001</v>
      </c>
      <c r="O41" s="1295">
        <v>20073951.859999999</v>
      </c>
      <c r="P41" s="1296">
        <v>15342912.09</v>
      </c>
      <c r="Q41" s="1292">
        <f t="shared" ref="Q41" si="18">SUM(N41:P41)</f>
        <v>58755513.730000004</v>
      </c>
      <c r="R41" s="1294">
        <v>26311263.440000001</v>
      </c>
      <c r="S41" s="1295">
        <v>16527262.460000001</v>
      </c>
      <c r="T41" s="1296">
        <v>21494154.719999999</v>
      </c>
      <c r="U41" s="1292">
        <f t="shared" ref="U41" si="19">SUM(R41:T41)</f>
        <v>64332680.620000005</v>
      </c>
      <c r="V41" s="1293">
        <f>+H41+L41+Q41+U41</f>
        <v>266218048.11000001</v>
      </c>
    </row>
    <row r="42" spans="1:22" ht="42" customHeight="1" thickBot="1">
      <c r="A42" s="82" t="s">
        <v>113</v>
      </c>
      <c r="B42" s="1261" t="s">
        <v>114</v>
      </c>
      <c r="C42" s="82" t="s">
        <v>98</v>
      </c>
      <c r="D42" s="101" t="s">
        <v>104</v>
      </c>
      <c r="E42" s="1488" t="s">
        <v>100</v>
      </c>
      <c r="F42" s="1488"/>
      <c r="G42" s="1489"/>
      <c r="H42" s="102">
        <f t="shared" ref="H42" si="20">H43/H44</f>
        <v>1</v>
      </c>
      <c r="I42" s="1504" t="s">
        <v>100</v>
      </c>
      <c r="J42" s="1502"/>
      <c r="K42" s="1503"/>
      <c r="L42" s="102">
        <f t="shared" ref="L42:M42" si="21">L43/L44</f>
        <v>0.66666666666666663</v>
      </c>
      <c r="M42" s="103">
        <f t="shared" si="21"/>
        <v>0.83333333333333337</v>
      </c>
      <c r="N42" s="1487" t="s">
        <v>100</v>
      </c>
      <c r="O42" s="1488"/>
      <c r="P42" s="1489"/>
      <c r="Q42" s="102">
        <f t="shared" ref="Q42" si="22">Q43/Q44</f>
        <v>0</v>
      </c>
      <c r="R42" s="1487" t="s">
        <v>100</v>
      </c>
      <c r="S42" s="1488"/>
      <c r="T42" s="1489"/>
      <c r="U42" s="102">
        <f t="shared" ref="U42:V42" si="23">U43/U44</f>
        <v>0</v>
      </c>
      <c r="V42" s="103">
        <f t="shared" si="23"/>
        <v>0.41666666666666669</v>
      </c>
    </row>
    <row r="43" spans="1:22" ht="34.5" customHeight="1">
      <c r="A43" s="1699" t="s">
        <v>3179</v>
      </c>
      <c r="B43" s="1568" t="s">
        <v>3160</v>
      </c>
      <c r="C43" s="1563" t="s">
        <v>3180</v>
      </c>
      <c r="D43" s="158" t="s">
        <v>3181</v>
      </c>
      <c r="E43" s="105">
        <v>1</v>
      </c>
      <c r="F43" s="106">
        <v>1</v>
      </c>
      <c r="G43" s="107">
        <v>1</v>
      </c>
      <c r="H43" s="108">
        <f t="shared" ref="H43:H44" si="24">SUM(E43:G43)</f>
        <v>3</v>
      </c>
      <c r="I43" s="348">
        <v>0</v>
      </c>
      <c r="J43" s="349">
        <v>0</v>
      </c>
      <c r="K43" s="350">
        <v>2</v>
      </c>
      <c r="L43" s="108">
        <f t="shared" ref="L43" si="25">SUM(I43:K43)</f>
        <v>2</v>
      </c>
      <c r="M43" s="109">
        <f t="shared" ref="M43:M44" si="26">+H43+L43</f>
        <v>5</v>
      </c>
      <c r="N43" s="105"/>
      <c r="O43" s="106"/>
      <c r="P43" s="107"/>
      <c r="Q43" s="108">
        <f t="shared" ref="Q43:Q44" si="27">SUM(N43:P43)</f>
        <v>0</v>
      </c>
      <c r="R43" s="105"/>
      <c r="S43" s="106"/>
      <c r="T43" s="107"/>
      <c r="U43" s="108">
        <f t="shared" ref="U43:U44" si="28">SUM(R43:T43)</f>
        <v>0</v>
      </c>
      <c r="V43" s="109">
        <f t="shared" ref="V43:V44" si="29">+H43+L43+Q43+U43</f>
        <v>5</v>
      </c>
    </row>
    <row r="44" spans="1:22" ht="34.5" customHeight="1" thickBot="1">
      <c r="A44" s="1700"/>
      <c r="B44" s="1569"/>
      <c r="C44" s="1564"/>
      <c r="D44" s="168" t="s">
        <v>1588</v>
      </c>
      <c r="E44" s="167">
        <v>1</v>
      </c>
      <c r="F44" s="166">
        <v>1</v>
      </c>
      <c r="G44" s="165">
        <v>1</v>
      </c>
      <c r="H44" s="112">
        <f t="shared" si="24"/>
        <v>3</v>
      </c>
      <c r="I44" s="929">
        <v>1</v>
      </c>
      <c r="J44" s="930">
        <v>1</v>
      </c>
      <c r="K44" s="931">
        <v>1</v>
      </c>
      <c r="L44" s="112">
        <f t="shared" ref="L44" si="30">SUM(I44:K44)</f>
        <v>3</v>
      </c>
      <c r="M44" s="113">
        <f t="shared" si="26"/>
        <v>6</v>
      </c>
      <c r="N44" s="167">
        <v>1</v>
      </c>
      <c r="O44" s="166">
        <v>1</v>
      </c>
      <c r="P44" s="165">
        <v>1</v>
      </c>
      <c r="Q44" s="112">
        <f t="shared" si="27"/>
        <v>3</v>
      </c>
      <c r="R44" s="167">
        <v>1</v>
      </c>
      <c r="S44" s="166">
        <v>1</v>
      </c>
      <c r="T44" s="165">
        <v>1</v>
      </c>
      <c r="U44" s="112">
        <f t="shared" si="28"/>
        <v>3</v>
      </c>
      <c r="V44" s="113">
        <f t="shared" si="29"/>
        <v>12</v>
      </c>
    </row>
    <row r="45" spans="1:22" ht="39.75" customHeight="1" thickBot="1">
      <c r="A45" s="1700"/>
      <c r="B45" s="1261" t="s">
        <v>117</v>
      </c>
      <c r="C45" s="82" t="s">
        <v>98</v>
      </c>
      <c r="D45" s="101" t="s">
        <v>104</v>
      </c>
      <c r="E45" s="1488" t="s">
        <v>100</v>
      </c>
      <c r="F45" s="1488"/>
      <c r="G45" s="1489"/>
      <c r="H45" s="102">
        <f t="shared" ref="H45" si="31">H46/H47</f>
        <v>1.0338983050847457</v>
      </c>
      <c r="I45" s="1504" t="s">
        <v>100</v>
      </c>
      <c r="J45" s="1502"/>
      <c r="K45" s="1503"/>
      <c r="L45" s="102">
        <f t="shared" ref="L45:M45" si="32">L46/L47</f>
        <v>0.80645161290322576</v>
      </c>
      <c r="M45" s="103">
        <f t="shared" si="32"/>
        <v>0.9555555555555556</v>
      </c>
      <c r="N45" s="1487" t="s">
        <v>100</v>
      </c>
      <c r="O45" s="1488"/>
      <c r="P45" s="1489"/>
      <c r="Q45" s="102">
        <f t="shared" ref="Q45" si="33">Q46/Q47</f>
        <v>0</v>
      </c>
      <c r="R45" s="1487" t="s">
        <v>100</v>
      </c>
      <c r="S45" s="1488"/>
      <c r="T45" s="1489"/>
      <c r="U45" s="102">
        <f t="shared" ref="U45:V45" si="34">U46/U47</f>
        <v>0</v>
      </c>
      <c r="V45" s="103">
        <f t="shared" si="34"/>
        <v>0.4777777777777778</v>
      </c>
    </row>
    <row r="46" spans="1:22" ht="32.25" customHeight="1">
      <c r="A46" s="1700"/>
      <c r="B46" s="1568" t="s">
        <v>3166</v>
      </c>
      <c r="C46" s="1563" t="s">
        <v>3182</v>
      </c>
      <c r="D46" s="158" t="s">
        <v>3183</v>
      </c>
      <c r="E46" s="105">
        <v>30</v>
      </c>
      <c r="F46" s="106">
        <v>20</v>
      </c>
      <c r="G46" s="107">
        <v>11</v>
      </c>
      <c r="H46" s="108">
        <f t="shared" ref="H46:H47" si="35">SUM(E46:G46)</f>
        <v>61</v>
      </c>
      <c r="I46" s="348">
        <v>10</v>
      </c>
      <c r="J46" s="349">
        <v>8</v>
      </c>
      <c r="K46" s="350">
        <v>7</v>
      </c>
      <c r="L46" s="108">
        <f t="shared" ref="L46" si="36">SUM(I46:K46)</f>
        <v>25</v>
      </c>
      <c r="M46" s="109">
        <f t="shared" ref="M46:M47" si="37">+H46+L46</f>
        <v>86</v>
      </c>
      <c r="N46" s="105"/>
      <c r="O46" s="106"/>
      <c r="P46" s="107"/>
      <c r="Q46" s="108">
        <f t="shared" ref="Q46:Q47" si="38">SUM(N46:P46)</f>
        <v>0</v>
      </c>
      <c r="R46" s="105"/>
      <c r="S46" s="106"/>
      <c r="T46" s="107"/>
      <c r="U46" s="108">
        <f t="shared" ref="U46:U47" si="39">SUM(R46:T46)</f>
        <v>0</v>
      </c>
      <c r="V46" s="109">
        <f t="shared" ref="V46:V47" si="40">+H46+L46+Q46+U46</f>
        <v>86</v>
      </c>
    </row>
    <row r="47" spans="1:22" ht="32.25" customHeight="1" thickBot="1">
      <c r="A47" s="1701"/>
      <c r="B47" s="1569"/>
      <c r="C47" s="1564"/>
      <c r="D47" s="168" t="s">
        <v>423</v>
      </c>
      <c r="E47" s="167">
        <v>15</v>
      </c>
      <c r="F47" s="166">
        <v>20</v>
      </c>
      <c r="G47" s="165">
        <v>24</v>
      </c>
      <c r="H47" s="112">
        <f t="shared" si="35"/>
        <v>59</v>
      </c>
      <c r="I47" s="929">
        <v>11</v>
      </c>
      <c r="J47" s="930">
        <v>12</v>
      </c>
      <c r="K47" s="931">
        <v>8</v>
      </c>
      <c r="L47" s="112">
        <f t="shared" ref="L47" si="41">SUM(I47:K47)</f>
        <v>31</v>
      </c>
      <c r="M47" s="113">
        <f t="shared" si="37"/>
        <v>90</v>
      </c>
      <c r="N47" s="167">
        <v>5</v>
      </c>
      <c r="O47" s="166">
        <v>10</v>
      </c>
      <c r="P47" s="165">
        <v>30</v>
      </c>
      <c r="Q47" s="112">
        <f t="shared" si="38"/>
        <v>45</v>
      </c>
      <c r="R47" s="167">
        <v>22</v>
      </c>
      <c r="S47" s="166">
        <v>18</v>
      </c>
      <c r="T47" s="165">
        <v>5</v>
      </c>
      <c r="U47" s="112">
        <f t="shared" si="39"/>
        <v>45</v>
      </c>
      <c r="V47" s="113">
        <f t="shared" si="40"/>
        <v>180</v>
      </c>
    </row>
    <row r="48" spans="1:22" ht="39.75" customHeight="1" thickBot="1">
      <c r="A48" s="82" t="s">
        <v>123</v>
      </c>
      <c r="B48" s="1261" t="s">
        <v>219</v>
      </c>
      <c r="C48" s="82" t="s">
        <v>98</v>
      </c>
      <c r="D48" s="101" t="s">
        <v>104</v>
      </c>
      <c r="E48" s="1488" t="s">
        <v>100</v>
      </c>
      <c r="F48" s="1488"/>
      <c r="G48" s="1489"/>
      <c r="H48" s="102">
        <f t="shared" ref="H48" si="42">H49/H50</f>
        <v>1</v>
      </c>
      <c r="I48" s="1504" t="s">
        <v>100</v>
      </c>
      <c r="J48" s="1502"/>
      <c r="K48" s="1503"/>
      <c r="L48" s="102" t="e">
        <f>#REF!/#REF!</f>
        <v>#REF!</v>
      </c>
      <c r="M48" s="102">
        <f t="shared" ref="M48" si="43">M49/M50</f>
        <v>1</v>
      </c>
      <c r="N48" s="1487" t="s">
        <v>100</v>
      </c>
      <c r="O48" s="1488"/>
      <c r="P48" s="1489"/>
      <c r="Q48" s="102" t="e">
        <f t="shared" ref="Q48" si="44">Q49/Q50</f>
        <v>#DIV/0!</v>
      </c>
      <c r="R48" s="1487" t="s">
        <v>100</v>
      </c>
      <c r="S48" s="1488"/>
      <c r="T48" s="1489"/>
      <c r="U48" s="102" t="e">
        <f t="shared" ref="U48" si="45">U49/U50</f>
        <v>#DIV/0!</v>
      </c>
      <c r="V48" s="103" t="e">
        <f>#REF!/#REF!</f>
        <v>#REF!</v>
      </c>
    </row>
    <row r="49" spans="1:22" ht="33.75" customHeight="1">
      <c r="A49" s="1695" t="s">
        <v>1779</v>
      </c>
      <c r="B49" s="1696"/>
      <c r="C49" s="1650" t="s">
        <v>124</v>
      </c>
      <c r="D49" s="875" t="s">
        <v>125</v>
      </c>
      <c r="E49" s="105">
        <v>5</v>
      </c>
      <c r="F49" s="106">
        <v>6</v>
      </c>
      <c r="G49" s="107">
        <v>5</v>
      </c>
      <c r="H49" s="108">
        <f t="shared" ref="H49:H50" si="46">SUM(E49:G49)</f>
        <v>16</v>
      </c>
      <c r="I49" s="348">
        <v>0</v>
      </c>
      <c r="J49" s="349">
        <v>3</v>
      </c>
      <c r="K49" s="350">
        <v>2</v>
      </c>
      <c r="L49" s="108">
        <f t="shared" ref="L49" si="47">SUM(I49:K49)</f>
        <v>5</v>
      </c>
      <c r="M49" s="109">
        <f t="shared" ref="M49:M50" si="48">+H49+L49</f>
        <v>21</v>
      </c>
      <c r="N49" s="105"/>
      <c r="O49" s="106"/>
      <c r="P49" s="107"/>
      <c r="Q49" s="108">
        <f t="shared" ref="Q49:Q50" si="49">SUM(N49:P49)</f>
        <v>0</v>
      </c>
      <c r="R49" s="105"/>
      <c r="S49" s="106"/>
      <c r="T49" s="107"/>
      <c r="U49" s="108">
        <f t="shared" ref="U49:U50" si="50">SUM(R49:T49)</f>
        <v>0</v>
      </c>
      <c r="V49" s="109">
        <f t="shared" ref="V49:V50" si="51">+H49+L49+Q49+U49</f>
        <v>21</v>
      </c>
    </row>
    <row r="50" spans="1:22" ht="32.25" customHeight="1" thickBot="1">
      <c r="A50" s="1697"/>
      <c r="B50" s="1698"/>
      <c r="C50" s="1651"/>
      <c r="D50" s="876" t="s">
        <v>126</v>
      </c>
      <c r="E50" s="115">
        <v>5</v>
      </c>
      <c r="F50" s="116">
        <v>6</v>
      </c>
      <c r="G50" s="117">
        <v>5</v>
      </c>
      <c r="H50" s="112">
        <f t="shared" si="46"/>
        <v>16</v>
      </c>
      <c r="I50" s="356">
        <v>0</v>
      </c>
      <c r="J50" s="357">
        <v>3</v>
      </c>
      <c r="K50" s="358">
        <v>2</v>
      </c>
      <c r="L50" s="112">
        <f t="shared" ref="L50" si="52">SUM(I50:K50)</f>
        <v>5</v>
      </c>
      <c r="M50" s="113">
        <f t="shared" si="48"/>
        <v>21</v>
      </c>
      <c r="N50" s="115"/>
      <c r="O50" s="116"/>
      <c r="P50" s="117"/>
      <c r="Q50" s="112">
        <f t="shared" si="49"/>
        <v>0</v>
      </c>
      <c r="R50" s="115"/>
      <c r="S50" s="116"/>
      <c r="T50" s="117"/>
      <c r="U50" s="112">
        <f t="shared" si="50"/>
        <v>0</v>
      </c>
      <c r="V50" s="113">
        <f t="shared" si="51"/>
        <v>21</v>
      </c>
    </row>
  </sheetData>
  <mergeCells count="80">
    <mergeCell ref="B5:C5"/>
    <mergeCell ref="A1:B1"/>
    <mergeCell ref="C1:P1"/>
    <mergeCell ref="B2:C2"/>
    <mergeCell ref="B3:C3"/>
    <mergeCell ref="B4:C4"/>
    <mergeCell ref="B6:C6"/>
    <mergeCell ref="B7:C7"/>
    <mergeCell ref="B8:C8"/>
    <mergeCell ref="A9:A10"/>
    <mergeCell ref="B9:C9"/>
    <mergeCell ref="B10:C10"/>
    <mergeCell ref="A11:A12"/>
    <mergeCell ref="B11:C11"/>
    <mergeCell ref="B12:C12"/>
    <mergeCell ref="A13:A14"/>
    <mergeCell ref="B13:C13"/>
    <mergeCell ref="B14:C14"/>
    <mergeCell ref="A16:P16"/>
    <mergeCell ref="Q16:Y16"/>
    <mergeCell ref="A29:D29"/>
    <mergeCell ref="E29:E32"/>
    <mergeCell ref="F29:F32"/>
    <mergeCell ref="G29:G32"/>
    <mergeCell ref="H29:H32"/>
    <mergeCell ref="I29:I32"/>
    <mergeCell ref="J29:J32"/>
    <mergeCell ref="K29:K32"/>
    <mergeCell ref="A31:A32"/>
    <mergeCell ref="B31:C31"/>
    <mergeCell ref="D31:D32"/>
    <mergeCell ref="L29:L32"/>
    <mergeCell ref="M29:M32"/>
    <mergeCell ref="R29:R32"/>
    <mergeCell ref="T29:T32"/>
    <mergeCell ref="U29:U32"/>
    <mergeCell ref="V29:V32"/>
    <mergeCell ref="E33:G33"/>
    <mergeCell ref="I33:K33"/>
    <mergeCell ref="N33:P33"/>
    <mergeCell ref="R33:T33"/>
    <mergeCell ref="S29:S32"/>
    <mergeCell ref="N29:N32"/>
    <mergeCell ref="O29:O32"/>
    <mergeCell ref="P29:P32"/>
    <mergeCell ref="Q29:Q32"/>
    <mergeCell ref="A34:A41"/>
    <mergeCell ref="B34:B35"/>
    <mergeCell ref="C34:C35"/>
    <mergeCell ref="E36:G36"/>
    <mergeCell ref="I36:K36"/>
    <mergeCell ref="N36:P36"/>
    <mergeCell ref="R42:T42"/>
    <mergeCell ref="R36:T36"/>
    <mergeCell ref="B37:B38"/>
    <mergeCell ref="C37:C38"/>
    <mergeCell ref="E39:G39"/>
    <mergeCell ref="I39:K39"/>
    <mergeCell ref="N39:P39"/>
    <mergeCell ref="R39:T39"/>
    <mergeCell ref="B40:B41"/>
    <mergeCell ref="C40:C41"/>
    <mergeCell ref="E42:G42"/>
    <mergeCell ref="I42:K42"/>
    <mergeCell ref="N42:P42"/>
    <mergeCell ref="A49:B50"/>
    <mergeCell ref="C49:C50"/>
    <mergeCell ref="R45:T45"/>
    <mergeCell ref="B46:B47"/>
    <mergeCell ref="C46:C47"/>
    <mergeCell ref="E48:G48"/>
    <mergeCell ref="I48:K48"/>
    <mergeCell ref="N48:P48"/>
    <mergeCell ref="R48:T48"/>
    <mergeCell ref="A43:A47"/>
    <mergeCell ref="B43:B44"/>
    <mergeCell ref="C43:C44"/>
    <mergeCell ref="E45:G45"/>
    <mergeCell ref="I45:K45"/>
    <mergeCell ref="N45:P45"/>
  </mergeCells>
  <conditionalFormatting sqref="H33">
    <cfRule type="cellIs" dxfId="7799" priority="211" operator="greaterThan">
      <formula>1</formula>
    </cfRule>
    <cfRule type="cellIs" dxfId="7798" priority="212" operator="greaterThan">
      <formula>0.89</formula>
    </cfRule>
    <cfRule type="cellIs" dxfId="7797" priority="213" operator="greaterThan">
      <formula>0.69</formula>
    </cfRule>
    <cfRule type="cellIs" dxfId="7796" priority="214" operator="greaterThan">
      <formula>0.49</formula>
    </cfRule>
    <cfRule type="cellIs" dxfId="7795" priority="215" operator="greaterThan">
      <formula>0.29</formula>
    </cfRule>
    <cfRule type="cellIs" dxfId="7794" priority="216" operator="lessThan">
      <formula>0.29</formula>
    </cfRule>
  </conditionalFormatting>
  <conditionalFormatting sqref="L33">
    <cfRule type="cellIs" dxfId="7793" priority="205" operator="greaterThan">
      <formula>1</formula>
    </cfRule>
    <cfRule type="cellIs" dxfId="7792" priority="206" operator="greaterThan">
      <formula>0.89</formula>
    </cfRule>
    <cfRule type="cellIs" dxfId="7791" priority="207" operator="greaterThan">
      <formula>0.69</formula>
    </cfRule>
    <cfRule type="cellIs" dxfId="7790" priority="208" operator="greaterThan">
      <formula>0.49</formula>
    </cfRule>
    <cfRule type="cellIs" dxfId="7789" priority="209" operator="greaterThan">
      <formula>0.29</formula>
    </cfRule>
    <cfRule type="cellIs" dxfId="7788" priority="210" operator="lessThan">
      <formula>0.29</formula>
    </cfRule>
  </conditionalFormatting>
  <conditionalFormatting sqref="M33">
    <cfRule type="cellIs" dxfId="7787" priority="199" operator="greaterThan">
      <formula>1</formula>
    </cfRule>
    <cfRule type="cellIs" dxfId="7786" priority="200" operator="greaterThan">
      <formula>0.89</formula>
    </cfRule>
    <cfRule type="cellIs" dxfId="7785" priority="201" operator="greaterThan">
      <formula>0.69</formula>
    </cfRule>
    <cfRule type="cellIs" dxfId="7784" priority="202" operator="greaterThan">
      <formula>0.49</formula>
    </cfRule>
    <cfRule type="cellIs" dxfId="7783" priority="203" operator="greaterThan">
      <formula>0.29</formula>
    </cfRule>
    <cfRule type="cellIs" dxfId="7782" priority="204" operator="lessThan">
      <formula>0.29</formula>
    </cfRule>
  </conditionalFormatting>
  <conditionalFormatting sqref="Q33">
    <cfRule type="cellIs" dxfId="7781" priority="193" operator="greaterThan">
      <formula>1</formula>
    </cfRule>
    <cfRule type="cellIs" dxfId="7780" priority="194" operator="greaterThan">
      <formula>0.89</formula>
    </cfRule>
    <cfRule type="cellIs" dxfId="7779" priority="195" operator="greaterThan">
      <formula>0.69</formula>
    </cfRule>
    <cfRule type="cellIs" dxfId="7778" priority="196" operator="greaterThan">
      <formula>0.49</formula>
    </cfRule>
    <cfRule type="cellIs" dxfId="7777" priority="197" operator="greaterThan">
      <formula>0.29</formula>
    </cfRule>
    <cfRule type="cellIs" dxfId="7776" priority="198" operator="lessThan">
      <formula>0.29</formula>
    </cfRule>
  </conditionalFormatting>
  <conditionalFormatting sqref="U33">
    <cfRule type="cellIs" dxfId="7775" priority="187" operator="greaterThan">
      <formula>1</formula>
    </cfRule>
    <cfRule type="cellIs" dxfId="7774" priority="188" operator="greaterThan">
      <formula>0.89</formula>
    </cfRule>
    <cfRule type="cellIs" dxfId="7773" priority="189" operator="greaterThan">
      <formula>0.69</formula>
    </cfRule>
    <cfRule type="cellIs" dxfId="7772" priority="190" operator="greaterThan">
      <formula>0.49</formula>
    </cfRule>
    <cfRule type="cellIs" dxfId="7771" priority="191" operator="greaterThan">
      <formula>0.29</formula>
    </cfRule>
    <cfRule type="cellIs" dxfId="7770" priority="192" operator="lessThan">
      <formula>0.29</formula>
    </cfRule>
  </conditionalFormatting>
  <conditionalFormatting sqref="V33">
    <cfRule type="cellIs" dxfId="7769" priority="181" operator="greaterThan">
      <formula>1</formula>
    </cfRule>
    <cfRule type="cellIs" dxfId="7768" priority="182" operator="greaterThan">
      <formula>0.89</formula>
    </cfRule>
    <cfRule type="cellIs" dxfId="7767" priority="183" operator="greaterThan">
      <formula>0.69</formula>
    </cfRule>
    <cfRule type="cellIs" dxfId="7766" priority="184" operator="greaterThan">
      <formula>0.49</formula>
    </cfRule>
    <cfRule type="cellIs" dxfId="7765" priority="185" operator="greaterThan">
      <formula>0.29</formula>
    </cfRule>
    <cfRule type="cellIs" dxfId="7764" priority="186" operator="lessThan">
      <formula>0.29</formula>
    </cfRule>
  </conditionalFormatting>
  <conditionalFormatting sqref="V48">
    <cfRule type="cellIs" dxfId="7763" priority="61" operator="greaterThan">
      <formula>1</formula>
    </cfRule>
    <cfRule type="cellIs" dxfId="7762" priority="62" operator="greaterThan">
      <formula>0.89</formula>
    </cfRule>
    <cfRule type="cellIs" dxfId="7761" priority="63" operator="greaterThan">
      <formula>0.69</formula>
    </cfRule>
    <cfRule type="cellIs" dxfId="7760" priority="64" operator="greaterThan">
      <formula>0.49</formula>
    </cfRule>
    <cfRule type="cellIs" dxfId="7759" priority="65" operator="greaterThan">
      <formula>0.29</formula>
    </cfRule>
    <cfRule type="cellIs" dxfId="7758" priority="66" operator="lessThan">
      <formula>0.29</formula>
    </cfRule>
  </conditionalFormatting>
  <conditionalFormatting sqref="H36">
    <cfRule type="cellIs" dxfId="7757" priority="175" operator="greaterThan">
      <formula>1</formula>
    </cfRule>
    <cfRule type="cellIs" dxfId="7756" priority="176" operator="greaterThan">
      <formula>0.89</formula>
    </cfRule>
    <cfRule type="cellIs" dxfId="7755" priority="177" operator="greaterThan">
      <formula>0.69</formula>
    </cfRule>
    <cfRule type="cellIs" dxfId="7754" priority="178" operator="greaterThan">
      <formula>0.49</formula>
    </cfRule>
    <cfRule type="cellIs" dxfId="7753" priority="179" operator="greaterThan">
      <formula>0.29</formula>
    </cfRule>
    <cfRule type="cellIs" dxfId="7752" priority="180" operator="lessThan">
      <formula>0.29</formula>
    </cfRule>
  </conditionalFormatting>
  <conditionalFormatting sqref="L36">
    <cfRule type="cellIs" dxfId="7751" priority="169" operator="greaterThan">
      <formula>1</formula>
    </cfRule>
    <cfRule type="cellIs" dxfId="7750" priority="170" operator="greaterThan">
      <formula>0.89</formula>
    </cfRule>
    <cfRule type="cellIs" dxfId="7749" priority="171" operator="greaterThan">
      <formula>0.69</formula>
    </cfRule>
    <cfRule type="cellIs" dxfId="7748" priority="172" operator="greaterThan">
      <formula>0.49</formula>
    </cfRule>
    <cfRule type="cellIs" dxfId="7747" priority="173" operator="greaterThan">
      <formula>0.29</formula>
    </cfRule>
    <cfRule type="cellIs" dxfId="7746" priority="174" operator="lessThan">
      <formula>0.29</formula>
    </cfRule>
  </conditionalFormatting>
  <conditionalFormatting sqref="M36">
    <cfRule type="cellIs" dxfId="7745" priority="163" operator="greaterThan">
      <formula>1</formula>
    </cfRule>
    <cfRule type="cellIs" dxfId="7744" priority="164" operator="greaterThan">
      <formula>0.89</formula>
    </cfRule>
    <cfRule type="cellIs" dxfId="7743" priority="165" operator="greaterThan">
      <formula>0.69</formula>
    </cfRule>
    <cfRule type="cellIs" dxfId="7742" priority="166" operator="greaterThan">
      <formula>0.49</formula>
    </cfRule>
    <cfRule type="cellIs" dxfId="7741" priority="167" operator="greaterThan">
      <formula>0.29</formula>
    </cfRule>
    <cfRule type="cellIs" dxfId="7740" priority="168" operator="lessThan">
      <formula>0.29</formula>
    </cfRule>
  </conditionalFormatting>
  <conditionalFormatting sqref="Q36">
    <cfRule type="cellIs" dxfId="7739" priority="157" operator="greaterThan">
      <formula>1</formula>
    </cfRule>
    <cfRule type="cellIs" dxfId="7738" priority="158" operator="greaterThan">
      <formula>0.89</formula>
    </cfRule>
    <cfRule type="cellIs" dxfId="7737" priority="159" operator="greaterThan">
      <formula>0.69</formula>
    </cfRule>
    <cfRule type="cellIs" dxfId="7736" priority="160" operator="greaterThan">
      <formula>0.49</formula>
    </cfRule>
    <cfRule type="cellIs" dxfId="7735" priority="161" operator="greaterThan">
      <formula>0.29</formula>
    </cfRule>
    <cfRule type="cellIs" dxfId="7734" priority="162" operator="lessThan">
      <formula>0.29</formula>
    </cfRule>
  </conditionalFormatting>
  <conditionalFormatting sqref="U36">
    <cfRule type="cellIs" dxfId="7733" priority="151" operator="greaterThan">
      <formula>1</formula>
    </cfRule>
    <cfRule type="cellIs" dxfId="7732" priority="152" operator="greaterThan">
      <formula>0.89</formula>
    </cfRule>
    <cfRule type="cellIs" dxfId="7731" priority="153" operator="greaterThan">
      <formula>0.69</formula>
    </cfRule>
    <cfRule type="cellIs" dxfId="7730" priority="154" operator="greaterThan">
      <formula>0.49</formula>
    </cfRule>
    <cfRule type="cellIs" dxfId="7729" priority="155" operator="greaterThan">
      <formula>0.29</formula>
    </cfRule>
    <cfRule type="cellIs" dxfId="7728" priority="156" operator="lessThan">
      <formula>0.29</formula>
    </cfRule>
  </conditionalFormatting>
  <conditionalFormatting sqref="V36">
    <cfRule type="cellIs" dxfId="7727" priority="145" operator="greaterThan">
      <formula>1</formula>
    </cfRule>
    <cfRule type="cellIs" dxfId="7726" priority="146" operator="greaterThan">
      <formula>0.89</formula>
    </cfRule>
    <cfRule type="cellIs" dxfId="7725" priority="147" operator="greaterThan">
      <formula>0.69</formula>
    </cfRule>
    <cfRule type="cellIs" dxfId="7724" priority="148" operator="greaterThan">
      <formula>0.49</formula>
    </cfRule>
    <cfRule type="cellIs" dxfId="7723" priority="149" operator="greaterThan">
      <formula>0.29</formula>
    </cfRule>
    <cfRule type="cellIs" dxfId="7722" priority="150" operator="lessThan">
      <formula>0.29</formula>
    </cfRule>
  </conditionalFormatting>
  <conditionalFormatting sqref="H42">
    <cfRule type="cellIs" dxfId="7721" priority="139" operator="greaterThan">
      <formula>1</formula>
    </cfRule>
    <cfRule type="cellIs" dxfId="7720" priority="140" operator="greaterThan">
      <formula>0.89</formula>
    </cfRule>
    <cfRule type="cellIs" dxfId="7719" priority="141" operator="greaterThan">
      <formula>0.69</formula>
    </cfRule>
    <cfRule type="cellIs" dxfId="7718" priority="142" operator="greaterThan">
      <formula>0.49</formula>
    </cfRule>
    <cfRule type="cellIs" dxfId="7717" priority="143" operator="greaterThan">
      <formula>0.29</formula>
    </cfRule>
    <cfRule type="cellIs" dxfId="7716" priority="144" operator="lessThan">
      <formula>0.29</formula>
    </cfRule>
  </conditionalFormatting>
  <conditionalFormatting sqref="L42">
    <cfRule type="cellIs" dxfId="7715" priority="133" operator="greaterThan">
      <formula>1</formula>
    </cfRule>
    <cfRule type="cellIs" dxfId="7714" priority="134" operator="greaterThan">
      <formula>0.89</formula>
    </cfRule>
    <cfRule type="cellIs" dxfId="7713" priority="135" operator="greaterThan">
      <formula>0.69</formula>
    </cfRule>
    <cfRule type="cellIs" dxfId="7712" priority="136" operator="greaterThan">
      <formula>0.49</formula>
    </cfRule>
    <cfRule type="cellIs" dxfId="7711" priority="137" operator="greaterThan">
      <formula>0.29</formula>
    </cfRule>
    <cfRule type="cellIs" dxfId="7710" priority="138" operator="lessThan">
      <formula>0.29</formula>
    </cfRule>
  </conditionalFormatting>
  <conditionalFormatting sqref="M42">
    <cfRule type="cellIs" dxfId="7709" priority="127" operator="greaterThan">
      <formula>1</formula>
    </cfRule>
    <cfRule type="cellIs" dxfId="7708" priority="128" operator="greaterThan">
      <formula>0.89</formula>
    </cfRule>
    <cfRule type="cellIs" dxfId="7707" priority="129" operator="greaterThan">
      <formula>0.69</formula>
    </cfRule>
    <cfRule type="cellIs" dxfId="7706" priority="130" operator="greaterThan">
      <formula>0.49</formula>
    </cfRule>
    <cfRule type="cellIs" dxfId="7705" priority="131" operator="greaterThan">
      <formula>0.29</formula>
    </cfRule>
    <cfRule type="cellIs" dxfId="7704" priority="132" operator="lessThan">
      <formula>0.29</formula>
    </cfRule>
  </conditionalFormatting>
  <conditionalFormatting sqref="Q42">
    <cfRule type="cellIs" dxfId="7703" priority="121" operator="greaterThan">
      <formula>1</formula>
    </cfRule>
    <cfRule type="cellIs" dxfId="7702" priority="122" operator="greaterThan">
      <formula>0.89</formula>
    </cfRule>
    <cfRule type="cellIs" dxfId="7701" priority="123" operator="greaterThan">
      <formula>0.69</formula>
    </cfRule>
    <cfRule type="cellIs" dxfId="7700" priority="124" operator="greaterThan">
      <formula>0.49</formula>
    </cfRule>
    <cfRule type="cellIs" dxfId="7699" priority="125" operator="greaterThan">
      <formula>0.29</formula>
    </cfRule>
    <cfRule type="cellIs" dxfId="7698" priority="126" operator="lessThan">
      <formula>0.29</formula>
    </cfRule>
  </conditionalFormatting>
  <conditionalFormatting sqref="U42">
    <cfRule type="cellIs" dxfId="7697" priority="115" operator="greaterThan">
      <formula>1</formula>
    </cfRule>
    <cfRule type="cellIs" dxfId="7696" priority="116" operator="greaterThan">
      <formula>0.89</formula>
    </cfRule>
    <cfRule type="cellIs" dxfId="7695" priority="117" operator="greaterThan">
      <formula>0.69</formula>
    </cfRule>
    <cfRule type="cellIs" dxfId="7694" priority="118" operator="greaterThan">
      <formula>0.49</formula>
    </cfRule>
    <cfRule type="cellIs" dxfId="7693" priority="119" operator="greaterThan">
      <formula>0.29</formula>
    </cfRule>
    <cfRule type="cellIs" dxfId="7692" priority="120" operator="lessThan">
      <formula>0.29</formula>
    </cfRule>
  </conditionalFormatting>
  <conditionalFormatting sqref="V42">
    <cfRule type="cellIs" dxfId="7691" priority="109" operator="greaterThan">
      <formula>1</formula>
    </cfRule>
    <cfRule type="cellIs" dxfId="7690" priority="110" operator="greaterThan">
      <formula>0.89</formula>
    </cfRule>
    <cfRule type="cellIs" dxfId="7689" priority="111" operator="greaterThan">
      <formula>0.69</formula>
    </cfRule>
    <cfRule type="cellIs" dxfId="7688" priority="112" operator="greaterThan">
      <formula>0.49</formula>
    </cfRule>
    <cfRule type="cellIs" dxfId="7687" priority="113" operator="greaterThan">
      <formula>0.29</formula>
    </cfRule>
    <cfRule type="cellIs" dxfId="7686" priority="114" operator="lessThan">
      <formula>0.29</formula>
    </cfRule>
  </conditionalFormatting>
  <conditionalFormatting sqref="H45">
    <cfRule type="cellIs" dxfId="7685" priority="103" operator="greaterThan">
      <formula>1</formula>
    </cfRule>
    <cfRule type="cellIs" dxfId="7684" priority="104" operator="greaterThan">
      <formula>0.89</formula>
    </cfRule>
    <cfRule type="cellIs" dxfId="7683" priority="105" operator="greaterThan">
      <formula>0.69</formula>
    </cfRule>
    <cfRule type="cellIs" dxfId="7682" priority="106" operator="greaterThan">
      <formula>0.49</formula>
    </cfRule>
    <cfRule type="cellIs" dxfId="7681" priority="107" operator="greaterThan">
      <formula>0.29</formula>
    </cfRule>
    <cfRule type="cellIs" dxfId="7680" priority="108" operator="lessThan">
      <formula>0.29</formula>
    </cfRule>
  </conditionalFormatting>
  <conditionalFormatting sqref="L45">
    <cfRule type="cellIs" dxfId="7679" priority="97" operator="greaterThan">
      <formula>1</formula>
    </cfRule>
    <cfRule type="cellIs" dxfId="7678" priority="98" operator="greaterThan">
      <formula>0.89</formula>
    </cfRule>
    <cfRule type="cellIs" dxfId="7677" priority="99" operator="greaterThan">
      <formula>0.69</formula>
    </cfRule>
    <cfRule type="cellIs" dxfId="7676" priority="100" operator="greaterThan">
      <formula>0.49</formula>
    </cfRule>
    <cfRule type="cellIs" dxfId="7675" priority="101" operator="greaterThan">
      <formula>0.29</formula>
    </cfRule>
    <cfRule type="cellIs" dxfId="7674" priority="102" operator="lessThan">
      <formula>0.29</formula>
    </cfRule>
  </conditionalFormatting>
  <conditionalFormatting sqref="M45">
    <cfRule type="cellIs" dxfId="7673" priority="91" operator="greaterThan">
      <formula>1</formula>
    </cfRule>
    <cfRule type="cellIs" dxfId="7672" priority="92" operator="greaterThan">
      <formula>0.89</formula>
    </cfRule>
    <cfRule type="cellIs" dxfId="7671" priority="93" operator="greaterThan">
      <formula>0.69</formula>
    </cfRule>
    <cfRule type="cellIs" dxfId="7670" priority="94" operator="greaterThan">
      <formula>0.49</formula>
    </cfRule>
    <cfRule type="cellIs" dxfId="7669" priority="95" operator="greaterThan">
      <formula>0.29</formula>
    </cfRule>
    <cfRule type="cellIs" dxfId="7668" priority="96" operator="lessThan">
      <formula>0.29</formula>
    </cfRule>
  </conditionalFormatting>
  <conditionalFormatting sqref="Q45">
    <cfRule type="cellIs" dxfId="7667" priority="85" operator="greaterThan">
      <formula>1</formula>
    </cfRule>
    <cfRule type="cellIs" dxfId="7666" priority="86" operator="greaterThan">
      <formula>0.89</formula>
    </cfRule>
    <cfRule type="cellIs" dxfId="7665" priority="87" operator="greaterThan">
      <formula>0.69</formula>
    </cfRule>
    <cfRule type="cellIs" dxfId="7664" priority="88" operator="greaterThan">
      <formula>0.49</formula>
    </cfRule>
    <cfRule type="cellIs" dxfId="7663" priority="89" operator="greaterThan">
      <formula>0.29</formula>
    </cfRule>
    <cfRule type="cellIs" dxfId="7662" priority="90" operator="lessThan">
      <formula>0.29</formula>
    </cfRule>
  </conditionalFormatting>
  <conditionalFormatting sqref="U45">
    <cfRule type="cellIs" dxfId="7661" priority="79" operator="greaterThan">
      <formula>1</formula>
    </cfRule>
    <cfRule type="cellIs" dxfId="7660" priority="80" operator="greaterThan">
      <formula>0.89</formula>
    </cfRule>
    <cfRule type="cellIs" dxfId="7659" priority="81" operator="greaterThan">
      <formula>0.69</formula>
    </cfRule>
    <cfRule type="cellIs" dxfId="7658" priority="82" operator="greaterThan">
      <formula>0.49</formula>
    </cfRule>
    <cfRule type="cellIs" dxfId="7657" priority="83" operator="greaterThan">
      <formula>0.29</formula>
    </cfRule>
    <cfRule type="cellIs" dxfId="7656" priority="84" operator="lessThan">
      <formula>0.29</formula>
    </cfRule>
  </conditionalFormatting>
  <conditionalFormatting sqref="V45">
    <cfRule type="cellIs" dxfId="7655" priority="73" operator="greaterThan">
      <formula>1</formula>
    </cfRule>
    <cfRule type="cellIs" dxfId="7654" priority="74" operator="greaterThan">
      <formula>0.89</formula>
    </cfRule>
    <cfRule type="cellIs" dxfId="7653" priority="75" operator="greaterThan">
      <formula>0.69</formula>
    </cfRule>
    <cfRule type="cellIs" dxfId="7652" priority="76" operator="greaterThan">
      <formula>0.49</formula>
    </cfRule>
    <cfRule type="cellIs" dxfId="7651" priority="77" operator="greaterThan">
      <formula>0.29</formula>
    </cfRule>
    <cfRule type="cellIs" dxfId="7650" priority="78" operator="lessThan">
      <formula>0.29</formula>
    </cfRule>
  </conditionalFormatting>
  <conditionalFormatting sqref="L48">
    <cfRule type="cellIs" dxfId="7649" priority="67" operator="greaterThan">
      <formula>1</formula>
    </cfRule>
    <cfRule type="cellIs" dxfId="7648" priority="68" operator="greaterThan">
      <formula>0.89</formula>
    </cfRule>
    <cfRule type="cellIs" dxfId="7647" priority="69" operator="greaterThan">
      <formula>0.69</formula>
    </cfRule>
    <cfRule type="cellIs" dxfId="7646" priority="70" operator="greaterThan">
      <formula>0.49</formula>
    </cfRule>
    <cfRule type="cellIs" dxfId="7645" priority="71" operator="greaterThan">
      <formula>0.29</formula>
    </cfRule>
    <cfRule type="cellIs" dxfId="7644" priority="72" operator="lessThan">
      <formula>0.29</formula>
    </cfRule>
  </conditionalFormatting>
  <conditionalFormatting sqref="V39">
    <cfRule type="cellIs" dxfId="7643" priority="25" operator="greaterThan">
      <formula>1</formula>
    </cfRule>
    <cfRule type="cellIs" dxfId="7642" priority="26" operator="greaterThan">
      <formula>0.89</formula>
    </cfRule>
    <cfRule type="cellIs" dxfId="7641" priority="27" operator="greaterThan">
      <formula>0.69</formula>
    </cfRule>
    <cfRule type="cellIs" dxfId="7640" priority="28" operator="greaterThan">
      <formula>0.49</formula>
    </cfRule>
    <cfRule type="cellIs" dxfId="7639" priority="29" operator="greaterThan">
      <formula>0.29</formula>
    </cfRule>
    <cfRule type="cellIs" dxfId="7638" priority="30" operator="lessThan">
      <formula>0.29</formula>
    </cfRule>
  </conditionalFormatting>
  <conditionalFormatting sqref="H39">
    <cfRule type="cellIs" dxfId="7637" priority="55" operator="greaterThan">
      <formula>1</formula>
    </cfRule>
    <cfRule type="cellIs" dxfId="7636" priority="56" operator="greaterThan">
      <formula>0.89</formula>
    </cfRule>
    <cfRule type="cellIs" dxfId="7635" priority="57" operator="greaterThan">
      <formula>0.69</formula>
    </cfRule>
    <cfRule type="cellIs" dxfId="7634" priority="58" operator="greaterThan">
      <formula>0.49</formula>
    </cfRule>
    <cfRule type="cellIs" dxfId="7633" priority="59" operator="greaterThan">
      <formula>0.29</formula>
    </cfRule>
    <cfRule type="cellIs" dxfId="7632" priority="60" operator="lessThan">
      <formula>0.29</formula>
    </cfRule>
  </conditionalFormatting>
  <conditionalFormatting sqref="L39">
    <cfRule type="cellIs" dxfId="7631" priority="49" operator="greaterThan">
      <formula>1</formula>
    </cfRule>
    <cfRule type="cellIs" dxfId="7630" priority="50" operator="greaterThan">
      <formula>0.89</formula>
    </cfRule>
    <cfRule type="cellIs" dxfId="7629" priority="51" operator="greaterThan">
      <formula>0.69</formula>
    </cfRule>
    <cfRule type="cellIs" dxfId="7628" priority="52" operator="greaterThan">
      <formula>0.49</formula>
    </cfRule>
    <cfRule type="cellIs" dxfId="7627" priority="53" operator="greaterThan">
      <formula>0.29</formula>
    </cfRule>
    <cfRule type="cellIs" dxfId="7626" priority="54" operator="lessThan">
      <formula>0.29</formula>
    </cfRule>
  </conditionalFormatting>
  <conditionalFormatting sqref="M39">
    <cfRule type="cellIs" dxfId="7625" priority="43" operator="greaterThan">
      <formula>1</formula>
    </cfRule>
    <cfRule type="cellIs" dxfId="7624" priority="44" operator="greaterThan">
      <formula>0.89</formula>
    </cfRule>
    <cfRule type="cellIs" dxfId="7623" priority="45" operator="greaterThan">
      <formula>0.69</formula>
    </cfRule>
    <cfRule type="cellIs" dxfId="7622" priority="46" operator="greaterThan">
      <formula>0.49</formula>
    </cfRule>
    <cfRule type="cellIs" dxfId="7621" priority="47" operator="greaterThan">
      <formula>0.29</formula>
    </cfRule>
    <cfRule type="cellIs" dxfId="7620" priority="48" operator="lessThan">
      <formula>0.29</formula>
    </cfRule>
  </conditionalFormatting>
  <conditionalFormatting sqref="Q39">
    <cfRule type="cellIs" dxfId="7619" priority="37" operator="greaterThan">
      <formula>1</formula>
    </cfRule>
    <cfRule type="cellIs" dxfId="7618" priority="38" operator="greaterThan">
      <formula>0.89</formula>
    </cfRule>
    <cfRule type="cellIs" dxfId="7617" priority="39" operator="greaterThan">
      <formula>0.69</formula>
    </cfRule>
    <cfRule type="cellIs" dxfId="7616" priority="40" operator="greaterThan">
      <formula>0.49</formula>
    </cfRule>
    <cfRule type="cellIs" dxfId="7615" priority="41" operator="greaterThan">
      <formula>0.29</formula>
    </cfRule>
    <cfRule type="cellIs" dxfId="7614" priority="42" operator="lessThan">
      <formula>0.29</formula>
    </cfRule>
  </conditionalFormatting>
  <conditionalFormatting sqref="U39">
    <cfRule type="cellIs" dxfId="7613" priority="31" operator="greaterThan">
      <formula>1</formula>
    </cfRule>
    <cfRule type="cellIs" dxfId="7612" priority="32" operator="greaterThan">
      <formula>0.89</formula>
    </cfRule>
    <cfRule type="cellIs" dxfId="7611" priority="33" operator="greaterThan">
      <formula>0.69</formula>
    </cfRule>
    <cfRule type="cellIs" dxfId="7610" priority="34" operator="greaterThan">
      <formula>0.49</formula>
    </cfRule>
    <cfRule type="cellIs" dxfId="7609" priority="35" operator="greaterThan">
      <formula>0.29</formula>
    </cfRule>
    <cfRule type="cellIs" dxfId="7608" priority="36" operator="lessThan">
      <formula>0.29</formula>
    </cfRule>
  </conditionalFormatting>
  <conditionalFormatting sqref="H48">
    <cfRule type="cellIs" dxfId="7607" priority="19" operator="greaterThan">
      <formula>1</formula>
    </cfRule>
    <cfRule type="cellIs" dxfId="7606" priority="20" operator="greaterThan">
      <formula>0.89</formula>
    </cfRule>
    <cfRule type="cellIs" dxfId="7605" priority="21" operator="greaterThan">
      <formula>0.69</formula>
    </cfRule>
    <cfRule type="cellIs" dxfId="7604" priority="22" operator="greaterThan">
      <formula>0.49</formula>
    </cfRule>
    <cfRule type="cellIs" dxfId="7603" priority="23" operator="greaterThan">
      <formula>0.29</formula>
    </cfRule>
    <cfRule type="cellIs" dxfId="7602" priority="24" operator="lessThan">
      <formula>0.29</formula>
    </cfRule>
  </conditionalFormatting>
  <conditionalFormatting sqref="M48">
    <cfRule type="cellIs" dxfId="7601" priority="13" operator="greaterThan">
      <formula>1</formula>
    </cfRule>
    <cfRule type="cellIs" dxfId="7600" priority="14" operator="greaterThan">
      <formula>0.89</formula>
    </cfRule>
    <cfRule type="cellIs" dxfId="7599" priority="15" operator="greaterThan">
      <formula>0.69</formula>
    </cfRule>
    <cfRule type="cellIs" dxfId="7598" priority="16" operator="greaterThan">
      <formula>0.49</formula>
    </cfRule>
    <cfRule type="cellIs" dxfId="7597" priority="17" operator="greaterThan">
      <formula>0.29</formula>
    </cfRule>
    <cfRule type="cellIs" dxfId="7596" priority="18" operator="lessThan">
      <formula>0.29</formula>
    </cfRule>
  </conditionalFormatting>
  <conditionalFormatting sqref="Q48">
    <cfRule type="cellIs" dxfId="7595" priority="7" operator="greaterThan">
      <formula>1</formula>
    </cfRule>
    <cfRule type="cellIs" dxfId="7594" priority="8" operator="greaterThan">
      <formula>0.89</formula>
    </cfRule>
    <cfRule type="cellIs" dxfId="7593" priority="9" operator="greaterThan">
      <formula>0.69</formula>
    </cfRule>
    <cfRule type="cellIs" dxfId="7592" priority="10" operator="greaterThan">
      <formula>0.49</formula>
    </cfRule>
    <cfRule type="cellIs" dxfId="7591" priority="11" operator="greaterThan">
      <formula>0.29</formula>
    </cfRule>
    <cfRule type="cellIs" dxfId="7590" priority="12" operator="lessThan">
      <formula>0.29</formula>
    </cfRule>
  </conditionalFormatting>
  <conditionalFormatting sqref="U48">
    <cfRule type="cellIs" dxfId="7589" priority="1" operator="greaterThan">
      <formula>1</formula>
    </cfRule>
    <cfRule type="cellIs" dxfId="7588" priority="2" operator="greaterThan">
      <formula>0.89</formula>
    </cfRule>
    <cfRule type="cellIs" dxfId="7587" priority="3" operator="greaterThan">
      <formula>0.69</formula>
    </cfRule>
    <cfRule type="cellIs" dxfId="7586" priority="4" operator="greaterThan">
      <formula>0.49</formula>
    </cfRule>
    <cfRule type="cellIs" dxfId="7585" priority="5" operator="greaterThan">
      <formula>0.29</formula>
    </cfRule>
    <cfRule type="cellIs" dxfId="7584" priority="6" operator="lessThan">
      <formula>0.29</formula>
    </cfRule>
  </conditionalFormatting>
  <dataValidations count="16">
    <dataValidation type="list" allowBlank="1" showInputMessage="1" showErrorMessage="1" sqref="E18:E23 E25:E26">
      <formula1>Dimension</formula1>
    </dataValidation>
    <dataValidation type="list" allowBlank="1" showInputMessage="1" showErrorMessage="1" sqref="F18:F23 F25:F26">
      <formula1>Tipo</formula1>
    </dataValidation>
    <dataValidation type="list" allowBlank="1" showInputMessage="1" showErrorMessage="1" sqref="J18:J23 J25:J26">
      <formula1>Frecuencia</formula1>
    </dataValidation>
    <dataValidation type="decimal" allowBlank="1" showInputMessage="1" showErrorMessage="1" sqref="H18:I23 L18:L23">
      <formula1>0.0001</formula1>
      <formula2>100000000</formula2>
    </dataValidation>
    <dataValidation allowBlank="1" showInputMessage="1" showErrorMessage="1" prompt="&quot;Resumen Narrativo&quot; u &quot;objetivo&quot; se entiende como el estado deseado luego de la implementación de una intervención pública. " sqref="B17"/>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17"/>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17"/>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17"/>
    <dataValidation allowBlank="1" showInputMessage="1" showErrorMessage="1" prompt="Valores numéricos que se habrán de relacionar con el cálculo del indicador propuesto. _x000a_Manual para el diseño y la construcción de indicadores de Coneval." sqref="G17"/>
    <dataValidation allowBlank="1" showInputMessage="1" showErrorMessage="1" prompt="Los &quot;valores programados&quot; son los datos numéricos asociados a las variables del indicador en cuestión que permiten calcular la meta del mismo. " sqref="H17:I17"/>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17"/>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17"/>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17"/>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17"/>
    <dataValidation allowBlank="1" showInputMessage="1" showErrorMessage="1" prompt="Hace referencia a las fuentes de información que pueden _x000a_ser usadas para verificar el alcance de los objetivos." sqref="M17"/>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17"/>
  </dataValidations>
  <pageMargins left="0.23622047244094491" right="0.23622047244094491" top="0.74803149606299213" bottom="0.74803149606299213" header="0.31496062992125984" footer="0.31496062992125984"/>
  <pageSetup paperSize="9" scale="9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46"/>
  <sheetViews>
    <sheetView topLeftCell="C35" zoomScale="70" zoomScaleNormal="70" workbookViewId="0">
      <selection activeCell="O39" sqref="O39"/>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2134</v>
      </c>
      <c r="D1" s="1531"/>
      <c r="E1" s="1531"/>
      <c r="F1" s="1531"/>
      <c r="G1" s="1531"/>
      <c r="H1" s="1531"/>
      <c r="I1" s="1531"/>
      <c r="J1" s="1531"/>
      <c r="K1" s="1531"/>
      <c r="L1" s="1531"/>
      <c r="M1" s="1531"/>
      <c r="N1" s="1531"/>
      <c r="O1" s="1531"/>
      <c r="P1" s="1531"/>
    </row>
    <row r="2" spans="1:23" ht="17.25" customHeight="1" thickBot="1"/>
    <row r="3" spans="1:23" ht="44.25" customHeight="1" thickBot="1">
      <c r="A3" s="1692" t="s">
        <v>2</v>
      </c>
      <c r="B3" s="1693"/>
      <c r="C3" s="1693"/>
      <c r="D3" s="1693"/>
      <c r="E3" s="1693"/>
      <c r="F3" s="1693"/>
      <c r="G3" s="1693"/>
      <c r="H3" s="1693"/>
      <c r="I3" s="1693"/>
      <c r="J3" s="1693"/>
      <c r="K3" s="1693"/>
      <c r="L3" s="1693"/>
      <c r="M3" s="1693"/>
      <c r="N3" s="1693"/>
      <c r="O3" s="1693"/>
      <c r="P3" s="1694"/>
      <c r="Q3" s="2"/>
      <c r="R3" s="3"/>
      <c r="S3" s="3"/>
      <c r="T3" s="3"/>
      <c r="U3" s="3"/>
      <c r="V3" s="3"/>
      <c r="W3" s="3"/>
    </row>
    <row r="4" spans="1:23" ht="57.75" customHeight="1" thickBot="1">
      <c r="A4" s="754"/>
      <c r="B4" s="509"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30.5" customHeight="1">
      <c r="A5" s="8" t="s">
        <v>18</v>
      </c>
      <c r="B5" s="755" t="s">
        <v>2135</v>
      </c>
      <c r="C5" s="10"/>
      <c r="D5" s="10"/>
      <c r="E5" s="10"/>
      <c r="F5" s="10"/>
      <c r="G5" s="10"/>
      <c r="H5" s="11"/>
      <c r="I5" s="12"/>
      <c r="J5" s="13"/>
      <c r="K5" s="10"/>
      <c r="L5" s="12"/>
      <c r="M5" s="10"/>
      <c r="N5" s="13"/>
      <c r="O5" s="14"/>
      <c r="P5" s="15"/>
      <c r="Q5" s="2"/>
      <c r="R5" s="3"/>
      <c r="S5" s="3"/>
      <c r="T5" s="3"/>
      <c r="U5" s="3"/>
      <c r="V5" s="3"/>
      <c r="W5" s="3"/>
    </row>
    <row r="6" spans="1:23" ht="155.25" customHeight="1" thickBot="1">
      <c r="A6" s="49" t="s">
        <v>20</v>
      </c>
      <c r="B6" s="170" t="s">
        <v>2136</v>
      </c>
      <c r="C6" s="18"/>
      <c r="D6" s="18"/>
      <c r="E6" s="18"/>
      <c r="F6" s="18"/>
      <c r="G6" s="18"/>
      <c r="H6" s="19"/>
      <c r="I6" s="20"/>
      <c r="J6" s="21"/>
      <c r="K6" s="18"/>
      <c r="L6" s="20"/>
      <c r="M6" s="18"/>
      <c r="N6" s="21"/>
      <c r="O6" s="22"/>
      <c r="P6" s="23"/>
      <c r="Q6" s="2"/>
      <c r="R6" s="3"/>
      <c r="S6" s="3"/>
      <c r="T6" s="3"/>
      <c r="U6" s="3"/>
      <c r="V6" s="3"/>
      <c r="W6" s="3"/>
    </row>
    <row r="7" spans="1:23" ht="78" customHeight="1">
      <c r="A7" s="8" t="s">
        <v>22</v>
      </c>
      <c r="B7" s="756" t="s">
        <v>2137</v>
      </c>
      <c r="C7" s="10"/>
      <c r="D7" s="10"/>
      <c r="E7" s="10"/>
      <c r="F7" s="10"/>
      <c r="G7" s="10"/>
      <c r="H7" s="11"/>
      <c r="I7" s="12"/>
      <c r="J7" s="13"/>
      <c r="K7" s="10"/>
      <c r="L7" s="128"/>
      <c r="M7" s="14"/>
      <c r="N7" s="13"/>
      <c r="O7" s="14"/>
      <c r="P7" s="15"/>
      <c r="Q7" s="2"/>
      <c r="R7" s="3"/>
      <c r="S7" s="3"/>
      <c r="T7" s="3"/>
      <c r="U7" s="3"/>
      <c r="V7" s="3"/>
      <c r="W7" s="3"/>
    </row>
    <row r="8" spans="1:23" ht="112.5" customHeight="1">
      <c r="A8" s="757" t="s">
        <v>24</v>
      </c>
      <c r="B8" s="34" t="s">
        <v>2138</v>
      </c>
      <c r="C8" s="758" t="s">
        <v>2139</v>
      </c>
      <c r="D8" s="35" t="s">
        <v>2140</v>
      </c>
      <c r="E8" s="35" t="s">
        <v>134</v>
      </c>
      <c r="F8" s="35" t="s">
        <v>29</v>
      </c>
      <c r="G8" s="35" t="s">
        <v>2141</v>
      </c>
      <c r="H8" s="42">
        <v>10</v>
      </c>
      <c r="I8" s="42">
        <v>10</v>
      </c>
      <c r="J8" s="35" t="s">
        <v>136</v>
      </c>
      <c r="K8" s="35" t="s">
        <v>137</v>
      </c>
      <c r="L8" s="37">
        <v>1</v>
      </c>
      <c r="M8" s="35" t="s">
        <v>2142</v>
      </c>
      <c r="N8" s="35" t="s">
        <v>2143</v>
      </c>
      <c r="O8" s="43">
        <v>0</v>
      </c>
      <c r="P8" s="40" t="s">
        <v>140</v>
      </c>
      <c r="Q8" s="2"/>
      <c r="R8" s="3"/>
      <c r="S8" s="3"/>
      <c r="T8" s="3"/>
      <c r="U8" s="3"/>
      <c r="V8" s="3"/>
      <c r="W8" s="3"/>
    </row>
    <row r="9" spans="1:23" ht="121.5" customHeight="1">
      <c r="A9" s="33" t="s">
        <v>36</v>
      </c>
      <c r="B9" s="41" t="s">
        <v>2144</v>
      </c>
      <c r="C9" s="35" t="s">
        <v>2145</v>
      </c>
      <c r="D9" s="35" t="s">
        <v>2146</v>
      </c>
      <c r="E9" s="35" t="s">
        <v>134</v>
      </c>
      <c r="F9" s="35" t="s">
        <v>29</v>
      </c>
      <c r="G9" s="35" t="s">
        <v>2147</v>
      </c>
      <c r="H9" s="42">
        <v>10</v>
      </c>
      <c r="I9" s="42">
        <v>10</v>
      </c>
      <c r="J9" s="35" t="s">
        <v>136</v>
      </c>
      <c r="K9" s="35" t="s">
        <v>137</v>
      </c>
      <c r="L9" s="37">
        <v>1</v>
      </c>
      <c r="M9" s="35" t="s">
        <v>2142</v>
      </c>
      <c r="N9" s="35" t="s">
        <v>2148</v>
      </c>
      <c r="O9" s="43">
        <v>0</v>
      </c>
      <c r="P9" s="40" t="s">
        <v>140</v>
      </c>
      <c r="Q9" s="2"/>
      <c r="R9" s="3"/>
      <c r="S9" s="3"/>
      <c r="T9" s="3"/>
      <c r="U9" s="3"/>
      <c r="V9" s="3"/>
      <c r="W9" s="3"/>
    </row>
    <row r="10" spans="1:23" ht="123.75" customHeight="1" thickBot="1">
      <c r="A10" s="16" t="s">
        <v>41</v>
      </c>
      <c r="B10" s="210" t="s">
        <v>2149</v>
      </c>
      <c r="C10" s="55" t="s">
        <v>2150</v>
      </c>
      <c r="D10" s="55" t="s">
        <v>2151</v>
      </c>
      <c r="E10" s="22" t="s">
        <v>134</v>
      </c>
      <c r="F10" s="22" t="s">
        <v>29</v>
      </c>
      <c r="G10" s="18" t="s">
        <v>2141</v>
      </c>
      <c r="H10" s="75">
        <v>10</v>
      </c>
      <c r="I10" s="22">
        <v>10</v>
      </c>
      <c r="J10" s="53" t="s">
        <v>136</v>
      </c>
      <c r="K10" s="22" t="s">
        <v>137</v>
      </c>
      <c r="L10" s="76">
        <v>1</v>
      </c>
      <c r="M10" s="18" t="s">
        <v>2142</v>
      </c>
      <c r="N10" s="55" t="s">
        <v>2152</v>
      </c>
      <c r="O10" s="55">
        <v>0</v>
      </c>
      <c r="P10" s="189" t="s">
        <v>140</v>
      </c>
      <c r="Q10" s="2"/>
      <c r="R10" s="3"/>
      <c r="S10" s="3" t="s">
        <v>331</v>
      </c>
      <c r="T10" s="3"/>
      <c r="U10" s="3"/>
      <c r="V10" s="3"/>
      <c r="W10" s="3"/>
    </row>
    <row r="11" spans="1:23" ht="131.25" customHeight="1">
      <c r="A11" s="757" t="s">
        <v>53</v>
      </c>
      <c r="B11" s="755" t="s">
        <v>2153</v>
      </c>
      <c r="C11" s="45"/>
      <c r="D11" s="26"/>
      <c r="E11" s="26"/>
      <c r="F11" s="26"/>
      <c r="G11" s="26"/>
      <c r="H11" s="46"/>
      <c r="I11" s="31"/>
      <c r="J11" s="26"/>
      <c r="K11" s="26"/>
      <c r="L11" s="47"/>
      <c r="M11" s="26"/>
      <c r="N11" s="45"/>
      <c r="O11" s="45"/>
      <c r="P11" s="48"/>
      <c r="Q11" s="2"/>
      <c r="R11" s="3"/>
      <c r="S11" s="3"/>
      <c r="T11" s="3"/>
      <c r="U11" s="3"/>
      <c r="V11" s="3"/>
      <c r="W11" s="3"/>
    </row>
    <row r="12" spans="1:23" ht="99" customHeight="1">
      <c r="A12" s="251" t="s">
        <v>55</v>
      </c>
      <c r="B12" s="244" t="s">
        <v>2154</v>
      </c>
      <c r="C12" s="43" t="s">
        <v>2155</v>
      </c>
      <c r="D12" s="35" t="s">
        <v>2156</v>
      </c>
      <c r="E12" s="35" t="s">
        <v>134</v>
      </c>
      <c r="F12" s="35" t="s">
        <v>29</v>
      </c>
      <c r="G12" s="35" t="s">
        <v>1600</v>
      </c>
      <c r="H12" s="64">
        <v>12</v>
      </c>
      <c r="I12" s="65">
        <v>12</v>
      </c>
      <c r="J12" s="65" t="s">
        <v>136</v>
      </c>
      <c r="K12" s="65" t="s">
        <v>137</v>
      </c>
      <c r="L12" s="66">
        <v>1</v>
      </c>
      <c r="M12" s="43" t="s">
        <v>2157</v>
      </c>
      <c r="N12" s="43" t="s">
        <v>2158</v>
      </c>
      <c r="O12" s="43">
        <v>0</v>
      </c>
      <c r="P12" s="40" t="s">
        <v>140</v>
      </c>
      <c r="Q12" s="2"/>
      <c r="R12" s="3"/>
      <c r="S12" s="3"/>
      <c r="T12" s="3"/>
      <c r="U12" s="3"/>
      <c r="V12" s="3"/>
      <c r="W12" s="3"/>
    </row>
    <row r="13" spans="1:23" ht="131.25" customHeight="1" thickBot="1">
      <c r="A13" s="508" t="s">
        <v>64</v>
      </c>
      <c r="B13" s="230" t="s">
        <v>2159</v>
      </c>
      <c r="C13" s="55" t="s">
        <v>1634</v>
      </c>
      <c r="D13" s="18" t="s">
        <v>1635</v>
      </c>
      <c r="E13" s="18" t="s">
        <v>134</v>
      </c>
      <c r="F13" s="18" t="s">
        <v>29</v>
      </c>
      <c r="G13" s="18" t="s">
        <v>1636</v>
      </c>
      <c r="H13" s="55">
        <v>12</v>
      </c>
      <c r="I13" s="55">
        <v>12</v>
      </c>
      <c r="J13" s="18" t="s">
        <v>136</v>
      </c>
      <c r="K13" s="18" t="s">
        <v>137</v>
      </c>
      <c r="L13" s="76">
        <v>1</v>
      </c>
      <c r="M13" s="18" t="s">
        <v>317</v>
      </c>
      <c r="N13" s="55" t="s">
        <v>1637</v>
      </c>
      <c r="O13" s="55">
        <v>0</v>
      </c>
      <c r="P13" s="189" t="s">
        <v>140</v>
      </c>
      <c r="Q13" s="2"/>
      <c r="R13" s="3"/>
      <c r="S13" s="3"/>
      <c r="T13" s="3"/>
      <c r="U13" s="3"/>
      <c r="V13" s="3"/>
      <c r="W13" s="3"/>
    </row>
    <row r="14" spans="1:23" ht="104.25" customHeight="1">
      <c r="A14" s="250" t="s">
        <v>243</v>
      </c>
      <c r="B14" s="759" t="s">
        <v>2160</v>
      </c>
      <c r="C14" s="14"/>
      <c r="D14" s="14"/>
      <c r="E14" s="14"/>
      <c r="F14" s="14"/>
      <c r="G14" s="14"/>
      <c r="H14" s="58"/>
      <c r="I14" s="14"/>
      <c r="J14" s="59"/>
      <c r="K14" s="14"/>
      <c r="L14" s="60"/>
      <c r="M14" s="59"/>
      <c r="N14" s="61"/>
      <c r="O14" s="61"/>
      <c r="P14" s="62"/>
      <c r="Q14" s="2"/>
      <c r="R14" s="3"/>
      <c r="S14" s="3"/>
      <c r="T14" s="3"/>
      <c r="U14" s="3"/>
      <c r="V14" s="3"/>
      <c r="W14" s="3"/>
    </row>
    <row r="15" spans="1:23" ht="104.25" customHeight="1">
      <c r="A15" s="251" t="s">
        <v>164</v>
      </c>
      <c r="B15" s="244" t="s">
        <v>2161</v>
      </c>
      <c r="C15" s="43" t="s">
        <v>2162</v>
      </c>
      <c r="D15" s="35" t="s">
        <v>2163</v>
      </c>
      <c r="E15" s="35" t="s">
        <v>134</v>
      </c>
      <c r="F15" s="35" t="s">
        <v>29</v>
      </c>
      <c r="G15" s="35" t="s">
        <v>2164</v>
      </c>
      <c r="H15" s="64">
        <v>1800</v>
      </c>
      <c r="I15" s="65">
        <v>1800</v>
      </c>
      <c r="J15" s="35" t="s">
        <v>136</v>
      </c>
      <c r="K15" s="65" t="s">
        <v>137</v>
      </c>
      <c r="L15" s="66">
        <v>1</v>
      </c>
      <c r="M15" s="65" t="s">
        <v>2165</v>
      </c>
      <c r="N15" s="43" t="s">
        <v>2166</v>
      </c>
      <c r="O15" s="43">
        <v>0</v>
      </c>
      <c r="P15" s="40" t="s">
        <v>140</v>
      </c>
      <c r="Q15" s="2"/>
      <c r="R15" s="3"/>
      <c r="S15" s="3"/>
      <c r="T15" s="3"/>
      <c r="U15" s="3"/>
      <c r="V15" s="3"/>
      <c r="W15" s="3"/>
    </row>
    <row r="16" spans="1:23" ht="161.25" customHeight="1" thickBot="1">
      <c r="A16" s="737" t="s">
        <v>170</v>
      </c>
      <c r="B16" s="170" t="s">
        <v>2931</v>
      </c>
      <c r="C16" s="55" t="s">
        <v>2167</v>
      </c>
      <c r="D16" s="18" t="s">
        <v>2168</v>
      </c>
      <c r="E16" s="18" t="s">
        <v>134</v>
      </c>
      <c r="F16" s="18" t="s">
        <v>29</v>
      </c>
      <c r="G16" s="18" t="s">
        <v>2169</v>
      </c>
      <c r="H16" s="75">
        <v>60</v>
      </c>
      <c r="I16" s="22">
        <v>60</v>
      </c>
      <c r="J16" s="53" t="s">
        <v>136</v>
      </c>
      <c r="K16" s="22" t="s">
        <v>137</v>
      </c>
      <c r="L16" s="76">
        <v>1</v>
      </c>
      <c r="M16" s="55" t="s">
        <v>2170</v>
      </c>
      <c r="N16" s="55" t="s">
        <v>2171</v>
      </c>
      <c r="O16" s="55">
        <v>0</v>
      </c>
      <c r="P16" s="189" t="s">
        <v>140</v>
      </c>
      <c r="Q16" s="2"/>
      <c r="R16" s="3"/>
      <c r="S16" s="3"/>
      <c r="T16" s="3"/>
      <c r="U16" s="3"/>
      <c r="V16" s="3"/>
      <c r="W16" s="3"/>
    </row>
    <row r="17" spans="1:22" ht="30" customHeight="1"/>
    <row r="18" spans="1:22" ht="30" customHeight="1" thickBot="1"/>
    <row r="19" spans="1:22" ht="22.5" customHeight="1" thickBot="1">
      <c r="A19" s="1535" t="s">
        <v>75</v>
      </c>
      <c r="B19" s="1536"/>
      <c r="C19" s="1536"/>
      <c r="D19" s="1537"/>
      <c r="E19" s="1527" t="s">
        <v>76</v>
      </c>
      <c r="F19" s="1524" t="s">
        <v>77</v>
      </c>
      <c r="G19" s="1527" t="s">
        <v>78</v>
      </c>
      <c r="H19" s="1524" t="s">
        <v>79</v>
      </c>
      <c r="I19" s="1527" t="s">
        <v>80</v>
      </c>
      <c r="J19" s="1524" t="s">
        <v>81</v>
      </c>
      <c r="K19" s="1527" t="s">
        <v>82</v>
      </c>
      <c r="L19" s="1524" t="s">
        <v>79</v>
      </c>
      <c r="M19" s="1527" t="s">
        <v>83</v>
      </c>
      <c r="N19" s="1524" t="s">
        <v>84</v>
      </c>
      <c r="O19" s="1527" t="s">
        <v>85</v>
      </c>
      <c r="P19" s="1524" t="s">
        <v>86</v>
      </c>
      <c r="Q19" s="1527" t="s">
        <v>79</v>
      </c>
      <c r="R19" s="1524" t="s">
        <v>87</v>
      </c>
      <c r="S19" s="1527" t="s">
        <v>88</v>
      </c>
      <c r="T19" s="1524" t="s">
        <v>89</v>
      </c>
      <c r="U19" s="1527" t="s">
        <v>79</v>
      </c>
      <c r="V19" s="1524" t="s">
        <v>90</v>
      </c>
    </row>
    <row r="20" spans="1:22" ht="30" customHeight="1" thickBot="1">
      <c r="A20" s="77" t="s">
        <v>91</v>
      </c>
      <c r="B20" s="78" t="s">
        <v>92</v>
      </c>
      <c r="C20" s="79" t="s">
        <v>93</v>
      </c>
      <c r="D20" s="80" t="s">
        <v>94</v>
      </c>
      <c r="E20" s="1528"/>
      <c r="F20" s="1525"/>
      <c r="G20" s="1528"/>
      <c r="H20" s="1525"/>
      <c r="I20" s="1528"/>
      <c r="J20" s="1525"/>
      <c r="K20" s="1528"/>
      <c r="L20" s="1525"/>
      <c r="M20" s="1528"/>
      <c r="N20" s="1525"/>
      <c r="O20" s="1528"/>
      <c r="P20" s="1525"/>
      <c r="Q20" s="1528"/>
      <c r="R20" s="1525"/>
      <c r="S20" s="1528"/>
      <c r="T20" s="1525"/>
      <c r="U20" s="1528"/>
      <c r="V20" s="1525"/>
    </row>
    <row r="21" spans="1:22" ht="30" customHeight="1" thickBot="1">
      <c r="A21" s="1538"/>
      <c r="B21" s="1540" t="s">
        <v>95</v>
      </c>
      <c r="C21" s="1541"/>
      <c r="D21" s="1542"/>
      <c r="E21" s="1528"/>
      <c r="F21" s="1525"/>
      <c r="G21" s="1528"/>
      <c r="H21" s="1525"/>
      <c r="I21" s="1528"/>
      <c r="J21" s="1525"/>
      <c r="K21" s="1528"/>
      <c r="L21" s="1525"/>
      <c r="M21" s="1528"/>
      <c r="N21" s="1525"/>
      <c r="O21" s="1528"/>
      <c r="P21" s="1525"/>
      <c r="Q21" s="1528"/>
      <c r="R21" s="1525"/>
      <c r="S21" s="1528"/>
      <c r="T21" s="1525"/>
      <c r="U21" s="1528"/>
      <c r="V21" s="1525"/>
    </row>
    <row r="22" spans="1:22" ht="12" customHeight="1" thickBot="1">
      <c r="A22" s="1539"/>
      <c r="B22" s="81"/>
      <c r="C22" s="81"/>
      <c r="D22" s="1543"/>
      <c r="E22" s="1529"/>
      <c r="F22" s="1526"/>
      <c r="G22" s="1529"/>
      <c r="H22" s="1526"/>
      <c r="I22" s="1529"/>
      <c r="J22" s="1526"/>
      <c r="K22" s="1529"/>
      <c r="L22" s="1526"/>
      <c r="M22" s="1529"/>
      <c r="N22" s="1526"/>
      <c r="O22" s="1529"/>
      <c r="P22" s="1526"/>
      <c r="Q22" s="1529"/>
      <c r="R22" s="1526"/>
      <c r="S22" s="1529"/>
      <c r="T22" s="1526"/>
      <c r="U22" s="1529"/>
      <c r="V22" s="1526"/>
    </row>
    <row r="23" spans="1:22" ht="45.75" customHeight="1" thickBot="1">
      <c r="A23" s="82" t="s">
        <v>96</v>
      </c>
      <c r="B23" s="595" t="s">
        <v>97</v>
      </c>
      <c r="C23" s="82" t="s">
        <v>98</v>
      </c>
      <c r="D23" s="84" t="s">
        <v>99</v>
      </c>
      <c r="E23" s="1513" t="s">
        <v>100</v>
      </c>
      <c r="F23" s="1513"/>
      <c r="G23" s="1514"/>
      <c r="H23" s="85">
        <f>H24/H25</f>
        <v>0.33333333333333331</v>
      </c>
      <c r="I23" s="1512" t="s">
        <v>100</v>
      </c>
      <c r="J23" s="1513"/>
      <c r="K23" s="1514"/>
      <c r="L23" s="85">
        <f>L24/L25</f>
        <v>0</v>
      </c>
      <c r="M23" s="86">
        <f>M24/M25</f>
        <v>0.16666666666666666</v>
      </c>
      <c r="N23" s="1512" t="s">
        <v>100</v>
      </c>
      <c r="O23" s="1513"/>
      <c r="P23" s="1514"/>
      <c r="Q23" s="85">
        <f>Q24/Q25</f>
        <v>0</v>
      </c>
      <c r="R23" s="1512" t="s">
        <v>100</v>
      </c>
      <c r="S23" s="1513"/>
      <c r="T23" s="1514"/>
      <c r="U23" s="85">
        <f>U24/U25</f>
        <v>0</v>
      </c>
      <c r="V23" s="86">
        <f>V24/V25</f>
        <v>0.1</v>
      </c>
    </row>
    <row r="24" spans="1:22" ht="30" customHeight="1">
      <c r="A24" s="1555" t="s">
        <v>2137</v>
      </c>
      <c r="B24" s="1570" t="s">
        <v>2138</v>
      </c>
      <c r="C24" s="1563" t="s">
        <v>2172</v>
      </c>
      <c r="D24" s="158" t="s">
        <v>2173</v>
      </c>
      <c r="E24" s="348">
        <v>1</v>
      </c>
      <c r="F24" s="349">
        <v>0</v>
      </c>
      <c r="G24" s="350">
        <v>0</v>
      </c>
      <c r="H24" s="108">
        <f>SUM(E24:G24)</f>
        <v>1</v>
      </c>
      <c r="I24" s="105">
        <v>0</v>
      </c>
      <c r="J24" s="106">
        <v>0</v>
      </c>
      <c r="K24" s="107">
        <v>0</v>
      </c>
      <c r="L24" s="108">
        <f>SUM(I24:K24)</f>
        <v>0</v>
      </c>
      <c r="M24" s="109">
        <f>+H24+L24</f>
        <v>1</v>
      </c>
      <c r="N24" s="348"/>
      <c r="O24" s="349"/>
      <c r="P24" s="350"/>
      <c r="Q24" s="108">
        <f>SUM(N24:P24)</f>
        <v>0</v>
      </c>
      <c r="R24" s="105"/>
      <c r="S24" s="106"/>
      <c r="T24" s="107"/>
      <c r="U24" s="108">
        <f>SUM(R24:T24)</f>
        <v>0</v>
      </c>
      <c r="V24" s="109">
        <f>+H24+L24+Q24+U24</f>
        <v>1</v>
      </c>
    </row>
    <row r="25" spans="1:22" ht="34.5" customHeight="1" thickBot="1">
      <c r="A25" s="1556"/>
      <c r="B25" s="1571"/>
      <c r="C25" s="1564"/>
      <c r="D25" s="168" t="s">
        <v>2174</v>
      </c>
      <c r="E25" s="356">
        <v>1</v>
      </c>
      <c r="F25" s="357">
        <v>1</v>
      </c>
      <c r="G25" s="358">
        <v>1</v>
      </c>
      <c r="H25" s="112">
        <f>SUM(E25:G25)</f>
        <v>3</v>
      </c>
      <c r="I25" s="167">
        <v>1</v>
      </c>
      <c r="J25" s="166">
        <v>1</v>
      </c>
      <c r="K25" s="165">
        <v>1</v>
      </c>
      <c r="L25" s="112">
        <f>SUM(I25:K25)</f>
        <v>3</v>
      </c>
      <c r="M25" s="113">
        <f>+H25+L25</f>
        <v>6</v>
      </c>
      <c r="N25" s="356"/>
      <c r="O25" s="357"/>
      <c r="P25" s="358">
        <v>1</v>
      </c>
      <c r="Q25" s="112">
        <f>SUM(N25:P25)</f>
        <v>1</v>
      </c>
      <c r="R25" s="167">
        <v>1</v>
      </c>
      <c r="S25" s="166">
        <v>1</v>
      </c>
      <c r="T25" s="165">
        <v>1</v>
      </c>
      <c r="U25" s="112">
        <f>SUM(R25:T25)</f>
        <v>3</v>
      </c>
      <c r="V25" s="113">
        <f>+H25+L25+Q25+U25</f>
        <v>10</v>
      </c>
    </row>
    <row r="26" spans="1:22" ht="42.75" customHeight="1" thickBot="1">
      <c r="A26" s="1556"/>
      <c r="B26" s="598" t="s">
        <v>103</v>
      </c>
      <c r="C26" s="82" t="s">
        <v>98</v>
      </c>
      <c r="D26" s="101" t="s">
        <v>104</v>
      </c>
      <c r="E26" s="1502" t="s">
        <v>100</v>
      </c>
      <c r="F26" s="1502"/>
      <c r="G26" s="1503"/>
      <c r="H26" s="102">
        <f>H27/H28</f>
        <v>0</v>
      </c>
      <c r="I26" s="1487" t="s">
        <v>100</v>
      </c>
      <c r="J26" s="1488"/>
      <c r="K26" s="1489"/>
      <c r="L26" s="102">
        <f>L27/L28</f>
        <v>0</v>
      </c>
      <c r="M26" s="103">
        <f>M27/M28</f>
        <v>0</v>
      </c>
      <c r="N26" s="1504" t="s">
        <v>100</v>
      </c>
      <c r="O26" s="1502"/>
      <c r="P26" s="1503"/>
      <c r="Q26" s="102">
        <f>Q27/Q28</f>
        <v>0</v>
      </c>
      <c r="R26" s="1487" t="s">
        <v>100</v>
      </c>
      <c r="S26" s="1488"/>
      <c r="T26" s="1489"/>
      <c r="U26" s="102">
        <f>U27/U28</f>
        <v>0</v>
      </c>
      <c r="V26" s="103">
        <f>V27/V28</f>
        <v>0</v>
      </c>
    </row>
    <row r="27" spans="1:22" ht="30" customHeight="1">
      <c r="A27" s="1556"/>
      <c r="B27" s="1498" t="s">
        <v>2932</v>
      </c>
      <c r="C27" s="1498" t="s">
        <v>2175</v>
      </c>
      <c r="D27" s="158" t="s">
        <v>2176</v>
      </c>
      <c r="E27" s="348">
        <v>0</v>
      </c>
      <c r="F27" s="349">
        <v>0</v>
      </c>
      <c r="G27" s="350">
        <v>0</v>
      </c>
      <c r="H27" s="108">
        <f>SUM(E27:G27)</f>
        <v>0</v>
      </c>
      <c r="I27" s="105">
        <v>0</v>
      </c>
      <c r="J27" s="106">
        <v>0</v>
      </c>
      <c r="K27" s="107">
        <v>0</v>
      </c>
      <c r="L27" s="108">
        <f>SUM(I27:K27)</f>
        <v>0</v>
      </c>
      <c r="M27" s="109">
        <f>+H27+L27</f>
        <v>0</v>
      </c>
      <c r="N27" s="348"/>
      <c r="O27" s="349"/>
      <c r="P27" s="350"/>
      <c r="Q27" s="108">
        <f>SUM(N27:P27)</f>
        <v>0</v>
      </c>
      <c r="R27" s="105"/>
      <c r="S27" s="106"/>
      <c r="T27" s="107"/>
      <c r="U27" s="108">
        <f>SUM(R27:T27)</f>
        <v>0</v>
      </c>
      <c r="V27" s="109">
        <f>+H27+L27+Q27+U27</f>
        <v>0</v>
      </c>
    </row>
    <row r="28" spans="1:22" ht="30" customHeight="1" thickBot="1">
      <c r="A28" s="1556"/>
      <c r="B28" s="1499"/>
      <c r="C28" s="1499"/>
      <c r="D28" s="168" t="s">
        <v>2177</v>
      </c>
      <c r="E28" s="356">
        <v>1</v>
      </c>
      <c r="F28" s="357">
        <v>1</v>
      </c>
      <c r="G28" s="358">
        <v>1</v>
      </c>
      <c r="H28" s="112">
        <f>SUM(E28:G28)</f>
        <v>3</v>
      </c>
      <c r="I28" s="167">
        <v>1</v>
      </c>
      <c r="J28" s="166">
        <v>1</v>
      </c>
      <c r="K28" s="165">
        <v>1</v>
      </c>
      <c r="L28" s="112">
        <f>SUM(I28:K28)</f>
        <v>3</v>
      </c>
      <c r="M28" s="113">
        <f>+H28+L28</f>
        <v>6</v>
      </c>
      <c r="N28" s="356"/>
      <c r="O28" s="357"/>
      <c r="P28" s="358">
        <v>1</v>
      </c>
      <c r="Q28" s="112">
        <f>SUM(N28:P28)</f>
        <v>1</v>
      </c>
      <c r="R28" s="167">
        <v>1</v>
      </c>
      <c r="S28" s="166">
        <v>1</v>
      </c>
      <c r="T28" s="165">
        <v>1</v>
      </c>
      <c r="U28" s="112">
        <f>SUM(R28:T28)</f>
        <v>3</v>
      </c>
      <c r="V28" s="111">
        <f>+H28+L28+Q28+U28</f>
        <v>10</v>
      </c>
    </row>
    <row r="29" spans="1:22" ht="30" customHeight="1" thickBot="1">
      <c r="A29" s="1556"/>
      <c r="B29" s="598" t="s">
        <v>107</v>
      </c>
      <c r="C29" s="82" t="s">
        <v>98</v>
      </c>
      <c r="D29" s="101" t="s">
        <v>104</v>
      </c>
      <c r="E29" s="1502" t="s">
        <v>100</v>
      </c>
      <c r="F29" s="1502"/>
      <c r="G29" s="1503"/>
      <c r="H29" s="102">
        <f>H30/H31</f>
        <v>0.66666666666666663</v>
      </c>
      <c r="I29" s="1487" t="s">
        <v>100</v>
      </c>
      <c r="J29" s="1488"/>
      <c r="K29" s="1489"/>
      <c r="L29" s="102">
        <f>L30/L31</f>
        <v>0</v>
      </c>
      <c r="M29" s="103">
        <f>M30/M31</f>
        <v>0.33333333333333331</v>
      </c>
      <c r="N29" s="1504" t="s">
        <v>100</v>
      </c>
      <c r="O29" s="1502"/>
      <c r="P29" s="1503"/>
      <c r="Q29" s="102">
        <f>Q30/Q31</f>
        <v>0</v>
      </c>
      <c r="R29" s="1487" t="s">
        <v>100</v>
      </c>
      <c r="S29" s="1488"/>
      <c r="T29" s="1489"/>
      <c r="U29" s="102">
        <f>U30/U31</f>
        <v>0</v>
      </c>
      <c r="V29" s="103">
        <f>V30/V31</f>
        <v>0.2</v>
      </c>
    </row>
    <row r="30" spans="1:22" ht="30" customHeight="1">
      <c r="A30" s="1556"/>
      <c r="B30" s="1498" t="s">
        <v>2178</v>
      </c>
      <c r="C30" s="1498" t="s">
        <v>2179</v>
      </c>
      <c r="D30" s="158" t="s">
        <v>2173</v>
      </c>
      <c r="E30" s="348">
        <v>1</v>
      </c>
      <c r="F30" s="349">
        <v>1</v>
      </c>
      <c r="G30" s="350">
        <v>0</v>
      </c>
      <c r="H30" s="108">
        <f>SUM(E30:G30)</f>
        <v>2</v>
      </c>
      <c r="I30" s="105">
        <v>0</v>
      </c>
      <c r="J30" s="106">
        <v>0</v>
      </c>
      <c r="K30" s="107">
        <v>0</v>
      </c>
      <c r="L30" s="108">
        <f>SUM(I30:K30)</f>
        <v>0</v>
      </c>
      <c r="M30" s="109">
        <f>+H30+L30</f>
        <v>2</v>
      </c>
      <c r="N30" s="348"/>
      <c r="O30" s="349"/>
      <c r="P30" s="350"/>
      <c r="Q30" s="108">
        <f>SUM(N30:P30)</f>
        <v>0</v>
      </c>
      <c r="R30" s="105"/>
      <c r="S30" s="106"/>
      <c r="T30" s="107"/>
      <c r="U30" s="108">
        <f>SUM(R30:T30)</f>
        <v>0</v>
      </c>
      <c r="V30" s="109">
        <f>+H30+L30+Q30+U30</f>
        <v>2</v>
      </c>
    </row>
    <row r="31" spans="1:22" ht="30" customHeight="1" thickBot="1">
      <c r="A31" s="1557"/>
      <c r="B31" s="1499"/>
      <c r="C31" s="1499"/>
      <c r="D31" s="168" t="s">
        <v>2174</v>
      </c>
      <c r="E31" s="356">
        <v>1</v>
      </c>
      <c r="F31" s="357">
        <v>1</v>
      </c>
      <c r="G31" s="358">
        <v>1</v>
      </c>
      <c r="H31" s="112">
        <f>SUM(E31:G31)</f>
        <v>3</v>
      </c>
      <c r="I31" s="167">
        <v>1</v>
      </c>
      <c r="J31" s="166">
        <v>1</v>
      </c>
      <c r="K31" s="165">
        <v>1</v>
      </c>
      <c r="L31" s="112">
        <f>SUM(I31:K31)</f>
        <v>3</v>
      </c>
      <c r="M31" s="113">
        <v>6</v>
      </c>
      <c r="N31" s="356"/>
      <c r="O31" s="357"/>
      <c r="P31" s="358">
        <v>1</v>
      </c>
      <c r="Q31" s="112">
        <f>SUM(N31:P31)</f>
        <v>1</v>
      </c>
      <c r="R31" s="167">
        <v>1</v>
      </c>
      <c r="S31" s="166">
        <v>1</v>
      </c>
      <c r="T31" s="165">
        <v>1</v>
      </c>
      <c r="U31" s="112">
        <f>SUM(R31:T31)</f>
        <v>3</v>
      </c>
      <c r="V31" s="113">
        <f>+H31+L31+Q31+U31</f>
        <v>10</v>
      </c>
    </row>
    <row r="32" spans="1:22" ht="42" customHeight="1" thickBot="1">
      <c r="A32" s="82" t="s">
        <v>113</v>
      </c>
      <c r="B32" s="595" t="s">
        <v>114</v>
      </c>
      <c r="C32" s="82" t="s">
        <v>98</v>
      </c>
      <c r="D32" s="101" t="s">
        <v>104</v>
      </c>
      <c r="E32" s="1502" t="s">
        <v>100</v>
      </c>
      <c r="F32" s="1502"/>
      <c r="G32" s="1503"/>
      <c r="H32" s="102">
        <f>H33/H34</f>
        <v>0.33333333333333331</v>
      </c>
      <c r="I32" s="1487" t="s">
        <v>100</v>
      </c>
      <c r="J32" s="1488"/>
      <c r="K32" s="1489"/>
      <c r="L32" s="102">
        <f>L33/L34</f>
        <v>0</v>
      </c>
      <c r="M32" s="103">
        <f>M33/M34</f>
        <v>0.16666666666666666</v>
      </c>
      <c r="N32" s="1504" t="s">
        <v>100</v>
      </c>
      <c r="O32" s="1502"/>
      <c r="P32" s="1503"/>
      <c r="Q32" s="102">
        <f>Q33/Q34</f>
        <v>1.6666666666666667</v>
      </c>
      <c r="R32" s="1487" t="s">
        <v>100</v>
      </c>
      <c r="S32" s="1488"/>
      <c r="T32" s="1489"/>
      <c r="U32" s="102">
        <f>U33/U34</f>
        <v>0</v>
      </c>
      <c r="V32" s="103">
        <f>V33/V34</f>
        <v>0.5</v>
      </c>
    </row>
    <row r="33" spans="1:22" ht="34.5" customHeight="1">
      <c r="A33" s="1710" t="s">
        <v>2153</v>
      </c>
      <c r="B33" s="1568" t="s">
        <v>2154</v>
      </c>
      <c r="C33" s="1563" t="s">
        <v>2180</v>
      </c>
      <c r="D33" s="158" t="s">
        <v>1638</v>
      </c>
      <c r="E33" s="348">
        <v>1</v>
      </c>
      <c r="F33" s="349">
        <v>0</v>
      </c>
      <c r="G33" s="350">
        <v>0</v>
      </c>
      <c r="H33" s="108">
        <f>SUM(E33:G33)</f>
        <v>1</v>
      </c>
      <c r="I33" s="105">
        <v>0</v>
      </c>
      <c r="J33" s="106">
        <v>0</v>
      </c>
      <c r="K33" s="107">
        <v>0</v>
      </c>
      <c r="L33" s="108">
        <f>SUM(I33:K33)</f>
        <v>0</v>
      </c>
      <c r="M33" s="109">
        <f>+H33+L33</f>
        <v>1</v>
      </c>
      <c r="N33" s="348">
        <v>5</v>
      </c>
      <c r="O33" s="349">
        <v>0</v>
      </c>
      <c r="P33" s="350"/>
      <c r="Q33" s="108">
        <f>SUM(N33:P33)</f>
        <v>5</v>
      </c>
      <c r="R33" s="105"/>
      <c r="S33" s="106"/>
      <c r="T33" s="107"/>
      <c r="U33" s="108">
        <f>SUM(R33:T33)</f>
        <v>0</v>
      </c>
      <c r="V33" s="109">
        <f>+H33+L33+Q33+U33</f>
        <v>6</v>
      </c>
    </row>
    <row r="34" spans="1:22" ht="34.5" customHeight="1" thickBot="1">
      <c r="A34" s="1711"/>
      <c r="B34" s="1569"/>
      <c r="C34" s="1564"/>
      <c r="D34" s="168" t="s">
        <v>1639</v>
      </c>
      <c r="E34" s="356">
        <v>1</v>
      </c>
      <c r="F34" s="357">
        <v>1</v>
      </c>
      <c r="G34" s="358">
        <v>1</v>
      </c>
      <c r="H34" s="112">
        <f>SUM(E34:G34)</f>
        <v>3</v>
      </c>
      <c r="I34" s="167">
        <v>1</v>
      </c>
      <c r="J34" s="166">
        <v>1</v>
      </c>
      <c r="K34" s="165">
        <v>1</v>
      </c>
      <c r="L34" s="112">
        <f>SUM(I34:K34)</f>
        <v>3</v>
      </c>
      <c r="M34" s="113">
        <f>+H34+L34</f>
        <v>6</v>
      </c>
      <c r="N34" s="356">
        <v>1</v>
      </c>
      <c r="O34" s="357">
        <v>1</v>
      </c>
      <c r="P34" s="358">
        <v>1</v>
      </c>
      <c r="Q34" s="112">
        <f>SUM(N34:P34)</f>
        <v>3</v>
      </c>
      <c r="R34" s="167">
        <v>1</v>
      </c>
      <c r="S34" s="166">
        <v>1</v>
      </c>
      <c r="T34" s="165">
        <v>1</v>
      </c>
      <c r="U34" s="112">
        <f>SUM(R34:T34)</f>
        <v>3</v>
      </c>
      <c r="V34" s="113">
        <f>+H34+L34+Q34+U34</f>
        <v>12</v>
      </c>
    </row>
    <row r="35" spans="1:22" ht="39.75" customHeight="1" thickBot="1">
      <c r="A35" s="1711"/>
      <c r="B35" s="595" t="s">
        <v>117</v>
      </c>
      <c r="C35" s="82" t="s">
        <v>98</v>
      </c>
      <c r="D35" s="101" t="s">
        <v>104</v>
      </c>
      <c r="E35" s="1502" t="s">
        <v>100</v>
      </c>
      <c r="F35" s="1502"/>
      <c r="G35" s="1503"/>
      <c r="H35" s="102">
        <f>H36/H37</f>
        <v>0.66666666666666663</v>
      </c>
      <c r="I35" s="1487" t="s">
        <v>100</v>
      </c>
      <c r="J35" s="1488"/>
      <c r="K35" s="1489"/>
      <c r="L35" s="102">
        <f>L36/L37</f>
        <v>0</v>
      </c>
      <c r="M35" s="103">
        <f>M36/M37</f>
        <v>0.33333333333333331</v>
      </c>
      <c r="N35" s="1504" t="s">
        <v>100</v>
      </c>
      <c r="O35" s="1502"/>
      <c r="P35" s="1503"/>
      <c r="Q35" s="102">
        <f>Q36/Q37</f>
        <v>0</v>
      </c>
      <c r="R35" s="1487" t="s">
        <v>100</v>
      </c>
      <c r="S35" s="1488"/>
      <c r="T35" s="1489"/>
      <c r="U35" s="102">
        <f>U36/U37</f>
        <v>0</v>
      </c>
      <c r="V35" s="103">
        <f>V36/V37</f>
        <v>0.16666666666666666</v>
      </c>
    </row>
    <row r="36" spans="1:22" ht="48.75" customHeight="1">
      <c r="A36" s="1711"/>
      <c r="B36" s="1568" t="s">
        <v>2930</v>
      </c>
      <c r="C36" s="1563" t="s">
        <v>1634</v>
      </c>
      <c r="D36" s="158" t="s">
        <v>2181</v>
      </c>
      <c r="E36" s="348">
        <v>2</v>
      </c>
      <c r="F36" s="349">
        <v>0</v>
      </c>
      <c r="G36" s="350">
        <v>0</v>
      </c>
      <c r="H36" s="108">
        <f>SUM(E36:G36)</f>
        <v>2</v>
      </c>
      <c r="I36" s="105">
        <v>0</v>
      </c>
      <c r="J36" s="106">
        <v>0</v>
      </c>
      <c r="K36" s="107">
        <v>0</v>
      </c>
      <c r="L36" s="108">
        <f>SUM(I36:K36)</f>
        <v>0</v>
      </c>
      <c r="M36" s="109">
        <f>+H36+L36</f>
        <v>2</v>
      </c>
      <c r="N36" s="348">
        <v>0</v>
      </c>
      <c r="O36" s="349">
        <v>0</v>
      </c>
      <c r="P36" s="350"/>
      <c r="Q36" s="108">
        <f>SUM(N36:P36)</f>
        <v>0</v>
      </c>
      <c r="R36" s="105"/>
      <c r="S36" s="106"/>
      <c r="T36" s="107"/>
      <c r="U36" s="108">
        <f>SUM(R36:T36)</f>
        <v>0</v>
      </c>
      <c r="V36" s="109">
        <f>+H36+L36+Q36+U36</f>
        <v>2</v>
      </c>
    </row>
    <row r="37" spans="1:22" ht="57" customHeight="1" thickBot="1">
      <c r="A37" s="1712"/>
      <c r="B37" s="1569"/>
      <c r="C37" s="1564"/>
      <c r="D37" s="168" t="s">
        <v>2182</v>
      </c>
      <c r="E37" s="356">
        <v>1</v>
      </c>
      <c r="F37" s="357">
        <v>1</v>
      </c>
      <c r="G37" s="358">
        <v>1</v>
      </c>
      <c r="H37" s="112">
        <f>SUM(E37:G37)</f>
        <v>3</v>
      </c>
      <c r="I37" s="167">
        <v>1</v>
      </c>
      <c r="J37" s="166">
        <v>1</v>
      </c>
      <c r="K37" s="165">
        <v>1</v>
      </c>
      <c r="L37" s="112">
        <f>SUM(I37:K37)</f>
        <v>3</v>
      </c>
      <c r="M37" s="113">
        <f>+H37+L37</f>
        <v>6</v>
      </c>
      <c r="N37" s="356">
        <v>1</v>
      </c>
      <c r="O37" s="357">
        <v>1</v>
      </c>
      <c r="P37" s="358">
        <v>1</v>
      </c>
      <c r="Q37" s="112">
        <f>SUM(N37:P37)</f>
        <v>3</v>
      </c>
      <c r="R37" s="167">
        <v>1</v>
      </c>
      <c r="S37" s="166">
        <v>1</v>
      </c>
      <c r="T37" s="165">
        <v>1</v>
      </c>
      <c r="U37" s="112">
        <f>SUM(R37:T37)</f>
        <v>3</v>
      </c>
      <c r="V37" s="113">
        <f>+H37+L37+Q37+U37</f>
        <v>12</v>
      </c>
    </row>
    <row r="38" spans="1:22" ht="39.75" customHeight="1" thickBot="1">
      <c r="A38" s="82" t="s">
        <v>123</v>
      </c>
      <c r="B38" s="595" t="s">
        <v>219</v>
      </c>
      <c r="C38" s="82" t="s">
        <v>98</v>
      </c>
      <c r="D38" s="101" t="s">
        <v>104</v>
      </c>
      <c r="E38" s="1502" t="s">
        <v>100</v>
      </c>
      <c r="F38" s="1502"/>
      <c r="G38" s="1503"/>
      <c r="H38" s="102">
        <f>H39/H40</f>
        <v>0.60444444444444445</v>
      </c>
      <c r="I38" s="1487" t="s">
        <v>100</v>
      </c>
      <c r="J38" s="1488"/>
      <c r="K38" s="1489"/>
      <c r="L38" s="102">
        <f>L39/L40</f>
        <v>0</v>
      </c>
      <c r="M38" s="103">
        <f>M39/M40</f>
        <v>0.30222222222222223</v>
      </c>
      <c r="N38" s="1504" t="s">
        <v>100</v>
      </c>
      <c r="O38" s="1502"/>
      <c r="P38" s="1503"/>
      <c r="Q38" s="102">
        <f>Q39/Q40</f>
        <v>0.1711111111111111</v>
      </c>
      <c r="R38" s="1487" t="s">
        <v>100</v>
      </c>
      <c r="S38" s="1488"/>
      <c r="T38" s="1489"/>
      <c r="U38" s="102">
        <f>U39/U40</f>
        <v>0</v>
      </c>
      <c r="V38" s="103">
        <f>V39/V40</f>
        <v>0.19388888888888889</v>
      </c>
    </row>
    <row r="39" spans="1:22" ht="37.5" customHeight="1">
      <c r="A39" s="1555" t="s">
        <v>2160</v>
      </c>
      <c r="B39" s="1570" t="s">
        <v>2183</v>
      </c>
      <c r="C39" s="1563" t="s">
        <v>2162</v>
      </c>
      <c r="D39" s="158" t="s">
        <v>1643</v>
      </c>
      <c r="E39" s="348">
        <v>174</v>
      </c>
      <c r="F39" s="349">
        <v>98</v>
      </c>
      <c r="G39" s="350">
        <v>0</v>
      </c>
      <c r="H39" s="108">
        <f>SUM(E39:G39)</f>
        <v>272</v>
      </c>
      <c r="I39" s="105">
        <v>0</v>
      </c>
      <c r="J39" s="106">
        <v>0</v>
      </c>
      <c r="K39" s="107">
        <v>0</v>
      </c>
      <c r="L39" s="108">
        <f>SUM(I39:K39)</f>
        <v>0</v>
      </c>
      <c r="M39" s="109">
        <f>+H39+L39</f>
        <v>272</v>
      </c>
      <c r="N39" s="348">
        <v>77</v>
      </c>
      <c r="O39" s="349">
        <v>0</v>
      </c>
      <c r="P39" s="350"/>
      <c r="Q39" s="108">
        <f>SUM(N39:P39)</f>
        <v>77</v>
      </c>
      <c r="R39" s="105"/>
      <c r="S39" s="106"/>
      <c r="T39" s="107"/>
      <c r="U39" s="108">
        <f>SUM(R39:T39)</f>
        <v>0</v>
      </c>
      <c r="V39" s="109">
        <f>+H39+L39+Q39+U39</f>
        <v>349</v>
      </c>
    </row>
    <row r="40" spans="1:22" ht="37.5" customHeight="1" thickBot="1">
      <c r="A40" s="1556"/>
      <c r="B40" s="1571"/>
      <c r="C40" s="1564"/>
      <c r="D40" s="168" t="s">
        <v>1232</v>
      </c>
      <c r="E40" s="356">
        <v>150</v>
      </c>
      <c r="F40" s="357">
        <v>150</v>
      </c>
      <c r="G40" s="358">
        <v>150</v>
      </c>
      <c r="H40" s="112">
        <f>SUM(E40:G40)</f>
        <v>450</v>
      </c>
      <c r="I40" s="167">
        <v>150</v>
      </c>
      <c r="J40" s="166">
        <v>150</v>
      </c>
      <c r="K40" s="165">
        <v>150</v>
      </c>
      <c r="L40" s="112">
        <f>SUM(I40:K40)</f>
        <v>450</v>
      </c>
      <c r="M40" s="113">
        <f>+H40+L40</f>
        <v>900</v>
      </c>
      <c r="N40" s="356">
        <v>150</v>
      </c>
      <c r="O40" s="357">
        <v>150</v>
      </c>
      <c r="P40" s="358">
        <v>150</v>
      </c>
      <c r="Q40" s="112">
        <f>SUM(N40:P40)</f>
        <v>450</v>
      </c>
      <c r="R40" s="167">
        <v>150</v>
      </c>
      <c r="S40" s="166">
        <v>150</v>
      </c>
      <c r="T40" s="165">
        <v>150</v>
      </c>
      <c r="U40" s="112">
        <f>SUM(R40:T40)</f>
        <v>450</v>
      </c>
      <c r="V40" s="113">
        <f>+H40+L40+Q40+U40</f>
        <v>1800</v>
      </c>
    </row>
    <row r="41" spans="1:22" ht="30" customHeight="1" thickBot="1">
      <c r="A41" s="1556"/>
      <c r="B41" s="598" t="s">
        <v>223</v>
      </c>
      <c r="C41" s="82" t="s">
        <v>98</v>
      </c>
      <c r="D41" s="101" t="s">
        <v>104</v>
      </c>
      <c r="E41" s="1502" t="s">
        <v>100</v>
      </c>
      <c r="F41" s="1502"/>
      <c r="G41" s="1503"/>
      <c r="H41" s="102" t="e">
        <f>H42/H43</f>
        <v>#DIV/0!</v>
      </c>
      <c r="I41" s="1487" t="s">
        <v>100</v>
      </c>
      <c r="J41" s="1488"/>
      <c r="K41" s="1489"/>
      <c r="L41" s="102">
        <f>L42/L43</f>
        <v>0</v>
      </c>
      <c r="M41" s="103">
        <f>M42/M43</f>
        <v>0</v>
      </c>
      <c r="N41" s="1504" t="s">
        <v>100</v>
      </c>
      <c r="O41" s="1502"/>
      <c r="P41" s="1503"/>
      <c r="Q41" s="102" t="e">
        <f>Q42/Q43</f>
        <v>#DIV/0!</v>
      </c>
      <c r="R41" s="1487" t="s">
        <v>100</v>
      </c>
      <c r="S41" s="1488"/>
      <c r="T41" s="1489"/>
      <c r="U41" s="102">
        <f>U42/U43</f>
        <v>0</v>
      </c>
      <c r="V41" s="103">
        <f>V42/V43</f>
        <v>0.33333333333333331</v>
      </c>
    </row>
    <row r="42" spans="1:22" ht="47.25" customHeight="1">
      <c r="A42" s="1556"/>
      <c r="B42" s="1570" t="s">
        <v>2931</v>
      </c>
      <c r="C42" s="1563" t="s">
        <v>2167</v>
      </c>
      <c r="D42" s="158" t="s">
        <v>2184</v>
      </c>
      <c r="E42" s="348"/>
      <c r="F42" s="349"/>
      <c r="G42" s="350"/>
      <c r="H42" s="108">
        <f>SUM(E42:G42)</f>
        <v>0</v>
      </c>
      <c r="I42" s="105"/>
      <c r="J42" s="106"/>
      <c r="K42" s="107">
        <v>0</v>
      </c>
      <c r="L42" s="108">
        <f>SUM(I42:K42)</f>
        <v>0</v>
      </c>
      <c r="M42" s="109">
        <f>+H42+L42</f>
        <v>0</v>
      </c>
      <c r="N42" s="348">
        <v>20</v>
      </c>
      <c r="O42" s="349"/>
      <c r="P42" s="350"/>
      <c r="Q42" s="108">
        <f>SUM(N42:P42)</f>
        <v>20</v>
      </c>
      <c r="R42" s="105"/>
      <c r="S42" s="106"/>
      <c r="T42" s="107"/>
      <c r="U42" s="108">
        <f>SUM(R42:T42)</f>
        <v>0</v>
      </c>
      <c r="V42" s="109">
        <f>+H42+L42+Q42+U42</f>
        <v>20</v>
      </c>
    </row>
    <row r="43" spans="1:22" ht="46.5" customHeight="1" thickBot="1">
      <c r="A43" s="1557"/>
      <c r="B43" s="1571"/>
      <c r="C43" s="1564"/>
      <c r="D43" s="168" t="s">
        <v>2185</v>
      </c>
      <c r="E43" s="356"/>
      <c r="F43" s="357"/>
      <c r="G43" s="358"/>
      <c r="H43" s="112">
        <f>SUM(E43:G43)</f>
        <v>0</v>
      </c>
      <c r="I43" s="167"/>
      <c r="J43" s="166"/>
      <c r="K43" s="165">
        <v>30</v>
      </c>
      <c r="L43" s="112">
        <f>SUM(I43:K43)</f>
        <v>30</v>
      </c>
      <c r="M43" s="113">
        <f>+H43+L43</f>
        <v>30</v>
      </c>
      <c r="N43" s="356"/>
      <c r="O43" s="357"/>
      <c r="P43" s="358"/>
      <c r="Q43" s="112">
        <f>SUM(N43:P43)</f>
        <v>0</v>
      </c>
      <c r="R43" s="167"/>
      <c r="S43" s="166"/>
      <c r="T43" s="165">
        <v>30</v>
      </c>
      <c r="U43" s="112">
        <f>SUM(R43:T43)</f>
        <v>30</v>
      </c>
      <c r="V43" s="113">
        <f>+H43+L43+Q43+U43</f>
        <v>60</v>
      </c>
    </row>
    <row r="44" spans="1:22" ht="34.5" customHeight="1" thickBot="1">
      <c r="A44" s="1500" t="s">
        <v>419</v>
      </c>
      <c r="B44" s="1501"/>
      <c r="C44" s="82" t="s">
        <v>98</v>
      </c>
      <c r="D44" s="101" t="s">
        <v>104</v>
      </c>
      <c r="E44" s="1502" t="s">
        <v>100</v>
      </c>
      <c r="F44" s="1502"/>
      <c r="G44" s="1503"/>
      <c r="H44" s="102" t="e">
        <f>H45/H46</f>
        <v>#DIV/0!</v>
      </c>
      <c r="I44" s="1487" t="s">
        <v>100</v>
      </c>
      <c r="J44" s="1488"/>
      <c r="K44" s="1489"/>
      <c r="L44" s="102" t="e">
        <f>L45/L46</f>
        <v>#DIV/0!</v>
      </c>
      <c r="M44" s="103" t="e">
        <f>M45/M46</f>
        <v>#DIV/0!</v>
      </c>
      <c r="N44" s="1504" t="s">
        <v>100</v>
      </c>
      <c r="O44" s="1502"/>
      <c r="P44" s="1503"/>
      <c r="Q44" s="102" t="e">
        <f>Q45/Q46</f>
        <v>#DIV/0!</v>
      </c>
      <c r="R44" s="1487" t="s">
        <v>100</v>
      </c>
      <c r="S44" s="1488"/>
      <c r="T44" s="1489"/>
      <c r="U44" s="102" t="e">
        <f>U45/U46</f>
        <v>#DIV/0!</v>
      </c>
      <c r="V44" s="103" t="e">
        <f>V45/V46</f>
        <v>#DIV/0!</v>
      </c>
    </row>
    <row r="45" spans="1:22" ht="33.75" customHeight="1">
      <c r="A45" s="1490" t="s">
        <v>1779</v>
      </c>
      <c r="B45" s="1491"/>
      <c r="C45" s="1494" t="s">
        <v>124</v>
      </c>
      <c r="D45" s="444" t="s">
        <v>125</v>
      </c>
      <c r="E45" s="348"/>
      <c r="F45" s="349"/>
      <c r="G45" s="350"/>
      <c r="H45" s="108">
        <f>SUM(E45:G45)</f>
        <v>0</v>
      </c>
      <c r="I45" s="105"/>
      <c r="J45" s="106"/>
      <c r="K45" s="107"/>
      <c r="L45" s="108">
        <f>SUM(I45:K45)</f>
        <v>0</v>
      </c>
      <c r="M45" s="109">
        <f>+H45+L45</f>
        <v>0</v>
      </c>
      <c r="N45" s="348"/>
      <c r="O45" s="349"/>
      <c r="P45" s="350"/>
      <c r="Q45" s="108">
        <f>SUM(N45:P45)</f>
        <v>0</v>
      </c>
      <c r="R45" s="105"/>
      <c r="S45" s="106"/>
      <c r="T45" s="107"/>
      <c r="U45" s="108">
        <f>SUM(R45:T45)</f>
        <v>0</v>
      </c>
      <c r="V45" s="109">
        <f>+H45+L45+Q45+U45</f>
        <v>0</v>
      </c>
    </row>
    <row r="46" spans="1:22" ht="32.25" customHeight="1" thickBot="1">
      <c r="A46" s="1492"/>
      <c r="B46" s="1493"/>
      <c r="C46" s="1495"/>
      <c r="D46" s="445" t="s">
        <v>126</v>
      </c>
      <c r="E46" s="356"/>
      <c r="F46" s="357"/>
      <c r="G46" s="358"/>
      <c r="H46" s="112">
        <f>SUM(E46:G46)</f>
        <v>0</v>
      </c>
      <c r="I46" s="115"/>
      <c r="J46" s="116"/>
      <c r="K46" s="117"/>
      <c r="L46" s="112">
        <f>SUM(I46:K46)</f>
        <v>0</v>
      </c>
      <c r="M46" s="113">
        <f>+H46+L46</f>
        <v>0</v>
      </c>
      <c r="N46" s="356"/>
      <c r="O46" s="357"/>
      <c r="P46" s="358"/>
      <c r="Q46" s="112">
        <f>SUM(N46:P46)</f>
        <v>0</v>
      </c>
      <c r="R46" s="115"/>
      <c r="S46" s="116"/>
      <c r="T46" s="117"/>
      <c r="U46" s="112">
        <f>SUM(R46:T46)</f>
        <v>0</v>
      </c>
      <c r="V46" s="113">
        <f>+H46+L46+Q46+U46</f>
        <v>0</v>
      </c>
    </row>
  </sheetData>
  <protectedRanges>
    <protectedRange sqref="I39:K39 R39:T39 I42:K42 R42:T42 I45:K45 R45:T45" name="Rango3"/>
    <protectedRange sqref="I33:K33 R33:T33 I36:K36 R36:T36" name="Rango2"/>
    <protectedRange sqref="I24:K24 R24:T24 I27:K27 R27:T27 I30:K30 R30:T30" name="Rango1"/>
    <protectedRange sqref="E39:G39 E42:G42 E45:G45" name="Rango3_1"/>
    <protectedRange sqref="E33:G33 E36:G36" name="Rango2_1"/>
    <protectedRange sqref="E24:G24 E27:G27 E30:G30" name="Rango1_1"/>
    <protectedRange sqref="N39:P39 N42:P42 N45:P45" name="Rango3_4"/>
    <protectedRange sqref="N33:P33 N36:P36" name="Rango2_4"/>
    <protectedRange sqref="N24:P24 N27:P27 N30:P30" name="Rango1_4"/>
  </protectedRanges>
  <mergeCells count="77">
    <mergeCell ref="A1:B1"/>
    <mergeCell ref="C1:P1"/>
    <mergeCell ref="A3:P3"/>
    <mergeCell ref="A19:D19"/>
    <mergeCell ref="E19:E22"/>
    <mergeCell ref="F19:F22"/>
    <mergeCell ref="G19:G22"/>
    <mergeCell ref="H19:H22"/>
    <mergeCell ref="I19:I22"/>
    <mergeCell ref="J19:J22"/>
    <mergeCell ref="A21:A22"/>
    <mergeCell ref="B21:C21"/>
    <mergeCell ref="D21:D22"/>
    <mergeCell ref="V19:V22"/>
    <mergeCell ref="K19:K22"/>
    <mergeCell ref="L19:L22"/>
    <mergeCell ref="M19:M22"/>
    <mergeCell ref="N19:N22"/>
    <mergeCell ref="O19:O22"/>
    <mergeCell ref="P19:P22"/>
    <mergeCell ref="Q19:Q22"/>
    <mergeCell ref="R19:R22"/>
    <mergeCell ref="S19:S22"/>
    <mergeCell ref="T19:T22"/>
    <mergeCell ref="U19:U22"/>
    <mergeCell ref="E23:G23"/>
    <mergeCell ref="I23:K23"/>
    <mergeCell ref="R23:T23"/>
    <mergeCell ref="A24:A31"/>
    <mergeCell ref="B24:B25"/>
    <mergeCell ref="C24:C25"/>
    <mergeCell ref="E26:G26"/>
    <mergeCell ref="I26:K26"/>
    <mergeCell ref="N26:P26"/>
    <mergeCell ref="R26:T26"/>
    <mergeCell ref="B27:B28"/>
    <mergeCell ref="C27:C28"/>
    <mergeCell ref="N23:P23"/>
    <mergeCell ref="E29:G29"/>
    <mergeCell ref="I29:K29"/>
    <mergeCell ref="N29:P29"/>
    <mergeCell ref="R29:T29"/>
    <mergeCell ref="B30:B31"/>
    <mergeCell ref="C30:C31"/>
    <mergeCell ref="E32:G32"/>
    <mergeCell ref="I32:K32"/>
    <mergeCell ref="N32:P32"/>
    <mergeCell ref="R32:T32"/>
    <mergeCell ref="A33:A37"/>
    <mergeCell ref="B33:B34"/>
    <mergeCell ref="C33:C34"/>
    <mergeCell ref="E35:G35"/>
    <mergeCell ref="I35:K35"/>
    <mergeCell ref="N35:P35"/>
    <mergeCell ref="R35:T35"/>
    <mergeCell ref="B36:B37"/>
    <mergeCell ref="C36:C37"/>
    <mergeCell ref="E38:G38"/>
    <mergeCell ref="I38:K38"/>
    <mergeCell ref="N38:P38"/>
    <mergeCell ref="R38:T38"/>
    <mergeCell ref="A45:B46"/>
    <mergeCell ref="C45:C46"/>
    <mergeCell ref="R41:T41"/>
    <mergeCell ref="B42:B43"/>
    <mergeCell ref="C42:C43"/>
    <mergeCell ref="A44:B44"/>
    <mergeCell ref="E44:G44"/>
    <mergeCell ref="I44:K44"/>
    <mergeCell ref="N44:P44"/>
    <mergeCell ref="R44:T44"/>
    <mergeCell ref="A39:A43"/>
    <mergeCell ref="B39:B40"/>
    <mergeCell ref="C39:C40"/>
    <mergeCell ref="E41:G41"/>
    <mergeCell ref="I41:K41"/>
    <mergeCell ref="N41:P41"/>
  </mergeCells>
  <conditionalFormatting sqref="H23">
    <cfRule type="cellIs" dxfId="7583" priority="283" operator="greaterThan">
      <formula>1</formula>
    </cfRule>
    <cfRule type="cellIs" dxfId="7582" priority="284" operator="greaterThan">
      <formula>0.89</formula>
    </cfRule>
    <cfRule type="cellIs" dxfId="7581" priority="285" operator="greaterThan">
      <formula>0.69</formula>
    </cfRule>
    <cfRule type="cellIs" dxfId="7580" priority="286" operator="greaterThan">
      <formula>0.49</formula>
    </cfRule>
    <cfRule type="cellIs" dxfId="7579" priority="287" operator="greaterThan">
      <formula>0.29</formula>
    </cfRule>
    <cfRule type="cellIs" dxfId="7578" priority="288" operator="lessThan">
      <formula>0.29</formula>
    </cfRule>
  </conditionalFormatting>
  <conditionalFormatting sqref="L23">
    <cfRule type="cellIs" dxfId="7577" priority="277" operator="greaterThan">
      <formula>1</formula>
    </cfRule>
    <cfRule type="cellIs" dxfId="7576" priority="278" operator="greaterThan">
      <formula>0.89</formula>
    </cfRule>
    <cfRule type="cellIs" dxfId="7575" priority="279" operator="greaterThan">
      <formula>0.69</formula>
    </cfRule>
    <cfRule type="cellIs" dxfId="7574" priority="280" operator="greaterThan">
      <formula>0.49</formula>
    </cfRule>
    <cfRule type="cellIs" dxfId="7573" priority="281" operator="greaterThan">
      <formula>0.29</formula>
    </cfRule>
    <cfRule type="cellIs" dxfId="7572" priority="282" operator="lessThan">
      <formula>0.29</formula>
    </cfRule>
  </conditionalFormatting>
  <conditionalFormatting sqref="M23">
    <cfRule type="cellIs" dxfId="7571" priority="271" operator="greaterThan">
      <formula>1</formula>
    </cfRule>
    <cfRule type="cellIs" dxfId="7570" priority="272" operator="greaterThan">
      <formula>0.89</formula>
    </cfRule>
    <cfRule type="cellIs" dxfId="7569" priority="273" operator="greaterThan">
      <formula>0.69</formula>
    </cfRule>
    <cfRule type="cellIs" dxfId="7568" priority="274" operator="greaterThan">
      <formula>0.49</formula>
    </cfRule>
    <cfRule type="cellIs" dxfId="7567" priority="275" operator="greaterThan">
      <formula>0.29</formula>
    </cfRule>
    <cfRule type="cellIs" dxfId="7566" priority="276" operator="lessThan">
      <formula>0.29</formula>
    </cfRule>
  </conditionalFormatting>
  <conditionalFormatting sqref="Q23">
    <cfRule type="cellIs" dxfId="7565" priority="265" operator="greaterThan">
      <formula>1</formula>
    </cfRule>
    <cfRule type="cellIs" dxfId="7564" priority="266" operator="greaterThan">
      <formula>0.89</formula>
    </cfRule>
    <cfRule type="cellIs" dxfId="7563" priority="267" operator="greaterThan">
      <formula>0.69</formula>
    </cfRule>
    <cfRule type="cellIs" dxfId="7562" priority="268" operator="greaterThan">
      <formula>0.49</formula>
    </cfRule>
    <cfRule type="cellIs" dxfId="7561" priority="269" operator="greaterThan">
      <formula>0.29</formula>
    </cfRule>
    <cfRule type="cellIs" dxfId="7560" priority="270" operator="lessThan">
      <formula>0.29</formula>
    </cfRule>
  </conditionalFormatting>
  <conditionalFormatting sqref="U23">
    <cfRule type="cellIs" dxfId="7559" priority="259" operator="greaterThan">
      <formula>1</formula>
    </cfRule>
    <cfRule type="cellIs" dxfId="7558" priority="260" operator="greaterThan">
      <formula>0.89</formula>
    </cfRule>
    <cfRule type="cellIs" dxfId="7557" priority="261" operator="greaterThan">
      <formula>0.69</formula>
    </cfRule>
    <cfRule type="cellIs" dxfId="7556" priority="262" operator="greaterThan">
      <formula>0.49</formula>
    </cfRule>
    <cfRule type="cellIs" dxfId="7555" priority="263" operator="greaterThan">
      <formula>0.29</formula>
    </cfRule>
    <cfRule type="cellIs" dxfId="7554" priority="264" operator="lessThan">
      <formula>0.29</formula>
    </cfRule>
  </conditionalFormatting>
  <conditionalFormatting sqref="V23">
    <cfRule type="cellIs" dxfId="7553" priority="253" operator="greaterThan">
      <formula>1</formula>
    </cfRule>
    <cfRule type="cellIs" dxfId="7552" priority="254" operator="greaterThan">
      <formula>0.89</formula>
    </cfRule>
    <cfRule type="cellIs" dxfId="7551" priority="255" operator="greaterThan">
      <formula>0.69</formula>
    </cfRule>
    <cfRule type="cellIs" dxfId="7550" priority="256" operator="greaterThan">
      <formula>0.49</formula>
    </cfRule>
    <cfRule type="cellIs" dxfId="7549" priority="257" operator="greaterThan">
      <formula>0.29</formula>
    </cfRule>
    <cfRule type="cellIs" dxfId="7548" priority="258" operator="lessThan">
      <formula>0.29</formula>
    </cfRule>
  </conditionalFormatting>
  <conditionalFormatting sqref="V38">
    <cfRule type="cellIs" dxfId="7547" priority="109" operator="greaterThan">
      <formula>1</formula>
    </cfRule>
    <cfRule type="cellIs" dxfId="7546" priority="110" operator="greaterThan">
      <formula>0.89</formula>
    </cfRule>
    <cfRule type="cellIs" dxfId="7545" priority="111" operator="greaterThan">
      <formula>0.69</formula>
    </cfRule>
    <cfRule type="cellIs" dxfId="7544" priority="112" operator="greaterThan">
      <formula>0.49</formula>
    </cfRule>
    <cfRule type="cellIs" dxfId="7543" priority="113" operator="greaterThan">
      <formula>0.29</formula>
    </cfRule>
    <cfRule type="cellIs" dxfId="7542" priority="114" operator="lessThan">
      <formula>0.29</formula>
    </cfRule>
  </conditionalFormatting>
  <conditionalFormatting sqref="H26">
    <cfRule type="cellIs" dxfId="7541" priority="247" operator="greaterThan">
      <formula>1</formula>
    </cfRule>
    <cfRule type="cellIs" dxfId="7540" priority="248" operator="greaterThan">
      <formula>0.89</formula>
    </cfRule>
    <cfRule type="cellIs" dxfId="7539" priority="249" operator="greaterThan">
      <formula>0.69</formula>
    </cfRule>
    <cfRule type="cellIs" dxfId="7538" priority="250" operator="greaterThan">
      <formula>0.49</formula>
    </cfRule>
    <cfRule type="cellIs" dxfId="7537" priority="251" operator="greaterThan">
      <formula>0.29</formula>
    </cfRule>
    <cfRule type="cellIs" dxfId="7536" priority="252" operator="lessThan">
      <formula>0.29</formula>
    </cfRule>
  </conditionalFormatting>
  <conditionalFormatting sqref="L26">
    <cfRule type="cellIs" dxfId="7535" priority="241" operator="greaterThan">
      <formula>1</formula>
    </cfRule>
    <cfRule type="cellIs" dxfId="7534" priority="242" operator="greaterThan">
      <formula>0.89</formula>
    </cfRule>
    <cfRule type="cellIs" dxfId="7533" priority="243" operator="greaterThan">
      <formula>0.69</formula>
    </cfRule>
    <cfRule type="cellIs" dxfId="7532" priority="244" operator="greaterThan">
      <formula>0.49</formula>
    </cfRule>
    <cfRule type="cellIs" dxfId="7531" priority="245" operator="greaterThan">
      <formula>0.29</formula>
    </cfRule>
    <cfRule type="cellIs" dxfId="7530" priority="246" operator="lessThan">
      <formula>0.29</formula>
    </cfRule>
  </conditionalFormatting>
  <conditionalFormatting sqref="M26">
    <cfRule type="cellIs" dxfId="7529" priority="235" operator="greaterThan">
      <formula>1</formula>
    </cfRule>
    <cfRule type="cellIs" dxfId="7528" priority="236" operator="greaterThan">
      <formula>0.89</formula>
    </cfRule>
    <cfRule type="cellIs" dxfId="7527" priority="237" operator="greaterThan">
      <formula>0.69</formula>
    </cfRule>
    <cfRule type="cellIs" dxfId="7526" priority="238" operator="greaterThan">
      <formula>0.49</formula>
    </cfRule>
    <cfRule type="cellIs" dxfId="7525" priority="239" operator="greaterThan">
      <formula>0.29</formula>
    </cfRule>
    <cfRule type="cellIs" dxfId="7524" priority="240" operator="lessThan">
      <formula>0.29</formula>
    </cfRule>
  </conditionalFormatting>
  <conditionalFormatting sqref="Q26">
    <cfRule type="cellIs" dxfId="7523" priority="229" operator="greaterThan">
      <formula>1</formula>
    </cfRule>
    <cfRule type="cellIs" dxfId="7522" priority="230" operator="greaterThan">
      <formula>0.89</formula>
    </cfRule>
    <cfRule type="cellIs" dxfId="7521" priority="231" operator="greaterThan">
      <formula>0.69</formula>
    </cfRule>
    <cfRule type="cellIs" dxfId="7520" priority="232" operator="greaterThan">
      <formula>0.49</formula>
    </cfRule>
    <cfRule type="cellIs" dxfId="7519" priority="233" operator="greaterThan">
      <formula>0.29</formula>
    </cfRule>
    <cfRule type="cellIs" dxfId="7518" priority="234" operator="lessThan">
      <formula>0.29</formula>
    </cfRule>
  </conditionalFormatting>
  <conditionalFormatting sqref="U26">
    <cfRule type="cellIs" dxfId="7517" priority="223" operator="greaterThan">
      <formula>1</formula>
    </cfRule>
    <cfRule type="cellIs" dxfId="7516" priority="224" operator="greaterThan">
      <formula>0.89</formula>
    </cfRule>
    <cfRule type="cellIs" dxfId="7515" priority="225" operator="greaterThan">
      <formula>0.69</formula>
    </cfRule>
    <cfRule type="cellIs" dxfId="7514" priority="226" operator="greaterThan">
      <formula>0.49</formula>
    </cfRule>
    <cfRule type="cellIs" dxfId="7513" priority="227" operator="greaterThan">
      <formula>0.29</formula>
    </cfRule>
    <cfRule type="cellIs" dxfId="7512" priority="228" operator="lessThan">
      <formula>0.29</formula>
    </cfRule>
  </conditionalFormatting>
  <conditionalFormatting sqref="V26">
    <cfRule type="cellIs" dxfId="7511" priority="217" operator="greaterThan">
      <formula>1</formula>
    </cfRule>
    <cfRule type="cellIs" dxfId="7510" priority="218" operator="greaterThan">
      <formula>0.89</formula>
    </cfRule>
    <cfRule type="cellIs" dxfId="7509" priority="219" operator="greaterThan">
      <formula>0.69</formula>
    </cfRule>
    <cfRule type="cellIs" dxfId="7508" priority="220" operator="greaterThan">
      <formula>0.49</formula>
    </cfRule>
    <cfRule type="cellIs" dxfId="7507" priority="221" operator="greaterThan">
      <formula>0.29</formula>
    </cfRule>
    <cfRule type="cellIs" dxfId="7506" priority="222" operator="lessThan">
      <formula>0.29</formula>
    </cfRule>
  </conditionalFormatting>
  <conditionalFormatting sqref="H32">
    <cfRule type="cellIs" dxfId="7505" priority="211" operator="greaterThan">
      <formula>1</formula>
    </cfRule>
    <cfRule type="cellIs" dxfId="7504" priority="212" operator="greaterThan">
      <formula>0.89</formula>
    </cfRule>
    <cfRule type="cellIs" dxfId="7503" priority="213" operator="greaterThan">
      <formula>0.69</formula>
    </cfRule>
    <cfRule type="cellIs" dxfId="7502" priority="214" operator="greaterThan">
      <formula>0.49</formula>
    </cfRule>
    <cfRule type="cellIs" dxfId="7501" priority="215" operator="greaterThan">
      <formula>0.29</formula>
    </cfRule>
    <cfRule type="cellIs" dxfId="7500" priority="216" operator="lessThan">
      <formula>0.29</formula>
    </cfRule>
  </conditionalFormatting>
  <conditionalFormatting sqref="L32">
    <cfRule type="cellIs" dxfId="7499" priority="205" operator="greaterThan">
      <formula>1</formula>
    </cfRule>
    <cfRule type="cellIs" dxfId="7498" priority="206" operator="greaterThan">
      <formula>0.89</formula>
    </cfRule>
    <cfRule type="cellIs" dxfId="7497" priority="207" operator="greaterThan">
      <formula>0.69</formula>
    </cfRule>
    <cfRule type="cellIs" dxfId="7496" priority="208" operator="greaterThan">
      <formula>0.49</formula>
    </cfRule>
    <cfRule type="cellIs" dxfId="7495" priority="209" operator="greaterThan">
      <formula>0.29</formula>
    </cfRule>
    <cfRule type="cellIs" dxfId="7494" priority="210" operator="lessThan">
      <formula>0.29</formula>
    </cfRule>
  </conditionalFormatting>
  <conditionalFormatting sqref="M32">
    <cfRule type="cellIs" dxfId="7493" priority="199" operator="greaterThan">
      <formula>1</formula>
    </cfRule>
    <cfRule type="cellIs" dxfId="7492" priority="200" operator="greaterThan">
      <formula>0.89</formula>
    </cfRule>
    <cfRule type="cellIs" dxfId="7491" priority="201" operator="greaterThan">
      <formula>0.69</formula>
    </cfRule>
    <cfRule type="cellIs" dxfId="7490" priority="202" operator="greaterThan">
      <formula>0.49</formula>
    </cfRule>
    <cfRule type="cellIs" dxfId="7489" priority="203" operator="greaterThan">
      <formula>0.29</formula>
    </cfRule>
    <cfRule type="cellIs" dxfId="7488" priority="204" operator="lessThan">
      <formula>0.29</formula>
    </cfRule>
  </conditionalFormatting>
  <conditionalFormatting sqref="Q32">
    <cfRule type="cellIs" dxfId="7487" priority="193" operator="greaterThan">
      <formula>1</formula>
    </cfRule>
    <cfRule type="cellIs" dxfId="7486" priority="194" operator="greaterThan">
      <formula>0.89</formula>
    </cfRule>
    <cfRule type="cellIs" dxfId="7485" priority="195" operator="greaterThan">
      <formula>0.69</formula>
    </cfRule>
    <cfRule type="cellIs" dxfId="7484" priority="196" operator="greaterThan">
      <formula>0.49</formula>
    </cfRule>
    <cfRule type="cellIs" dxfId="7483" priority="197" operator="greaterThan">
      <formula>0.29</formula>
    </cfRule>
    <cfRule type="cellIs" dxfId="7482" priority="198" operator="lessThan">
      <formula>0.29</formula>
    </cfRule>
  </conditionalFormatting>
  <conditionalFormatting sqref="U32">
    <cfRule type="cellIs" dxfId="7481" priority="187" operator="greaterThan">
      <formula>1</formula>
    </cfRule>
    <cfRule type="cellIs" dxfId="7480" priority="188" operator="greaterThan">
      <formula>0.89</formula>
    </cfRule>
    <cfRule type="cellIs" dxfId="7479" priority="189" operator="greaterThan">
      <formula>0.69</formula>
    </cfRule>
    <cfRule type="cellIs" dxfId="7478" priority="190" operator="greaterThan">
      <formula>0.49</formula>
    </cfRule>
    <cfRule type="cellIs" dxfId="7477" priority="191" operator="greaterThan">
      <formula>0.29</formula>
    </cfRule>
    <cfRule type="cellIs" dxfId="7476" priority="192" operator="lessThan">
      <formula>0.29</formula>
    </cfRule>
  </conditionalFormatting>
  <conditionalFormatting sqref="V32">
    <cfRule type="cellIs" dxfId="7475" priority="181" operator="greaterThan">
      <formula>1</formula>
    </cfRule>
    <cfRule type="cellIs" dxfId="7474" priority="182" operator="greaterThan">
      <formula>0.89</formula>
    </cfRule>
    <cfRule type="cellIs" dxfId="7473" priority="183" operator="greaterThan">
      <formula>0.69</formula>
    </cfRule>
    <cfRule type="cellIs" dxfId="7472" priority="184" operator="greaterThan">
      <formula>0.49</formula>
    </cfRule>
    <cfRule type="cellIs" dxfId="7471" priority="185" operator="greaterThan">
      <formula>0.29</formula>
    </cfRule>
    <cfRule type="cellIs" dxfId="7470" priority="186" operator="lessThan">
      <formula>0.29</formula>
    </cfRule>
  </conditionalFormatting>
  <conditionalFormatting sqref="H35">
    <cfRule type="cellIs" dxfId="7469" priority="175" operator="greaterThan">
      <formula>1</formula>
    </cfRule>
    <cfRule type="cellIs" dxfId="7468" priority="176" operator="greaterThan">
      <formula>0.89</formula>
    </cfRule>
    <cfRule type="cellIs" dxfId="7467" priority="177" operator="greaterThan">
      <formula>0.69</formula>
    </cfRule>
    <cfRule type="cellIs" dxfId="7466" priority="178" operator="greaterThan">
      <formula>0.49</formula>
    </cfRule>
    <cfRule type="cellIs" dxfId="7465" priority="179" operator="greaterThan">
      <formula>0.29</formula>
    </cfRule>
    <cfRule type="cellIs" dxfId="7464" priority="180" operator="lessThan">
      <formula>0.29</formula>
    </cfRule>
  </conditionalFormatting>
  <conditionalFormatting sqref="L35">
    <cfRule type="cellIs" dxfId="7463" priority="169" operator="greaterThan">
      <formula>1</formula>
    </cfRule>
    <cfRule type="cellIs" dxfId="7462" priority="170" operator="greaterThan">
      <formula>0.89</formula>
    </cfRule>
    <cfRule type="cellIs" dxfId="7461" priority="171" operator="greaterThan">
      <formula>0.69</formula>
    </cfRule>
    <cfRule type="cellIs" dxfId="7460" priority="172" operator="greaterThan">
      <formula>0.49</formula>
    </cfRule>
    <cfRule type="cellIs" dxfId="7459" priority="173" operator="greaterThan">
      <formula>0.29</formula>
    </cfRule>
    <cfRule type="cellIs" dxfId="7458" priority="174" operator="lessThan">
      <formula>0.29</formula>
    </cfRule>
  </conditionalFormatting>
  <conditionalFormatting sqref="M35">
    <cfRule type="cellIs" dxfId="7457" priority="163" operator="greaterThan">
      <formula>1</formula>
    </cfRule>
    <cfRule type="cellIs" dxfId="7456" priority="164" operator="greaterThan">
      <formula>0.89</formula>
    </cfRule>
    <cfRule type="cellIs" dxfId="7455" priority="165" operator="greaterThan">
      <formula>0.69</formula>
    </cfRule>
    <cfRule type="cellIs" dxfId="7454" priority="166" operator="greaterThan">
      <formula>0.49</formula>
    </cfRule>
    <cfRule type="cellIs" dxfId="7453" priority="167" operator="greaterThan">
      <formula>0.29</formula>
    </cfRule>
    <cfRule type="cellIs" dxfId="7452" priority="168" operator="lessThan">
      <formula>0.29</formula>
    </cfRule>
  </conditionalFormatting>
  <conditionalFormatting sqref="Q35">
    <cfRule type="cellIs" dxfId="7451" priority="157" operator="greaterThan">
      <formula>1</formula>
    </cfRule>
    <cfRule type="cellIs" dxfId="7450" priority="158" operator="greaterThan">
      <formula>0.89</formula>
    </cfRule>
    <cfRule type="cellIs" dxfId="7449" priority="159" operator="greaterThan">
      <formula>0.69</formula>
    </cfRule>
    <cfRule type="cellIs" dxfId="7448" priority="160" operator="greaterThan">
      <formula>0.49</formula>
    </cfRule>
    <cfRule type="cellIs" dxfId="7447" priority="161" operator="greaterThan">
      <formula>0.29</formula>
    </cfRule>
    <cfRule type="cellIs" dxfId="7446" priority="162" operator="lessThan">
      <formula>0.29</formula>
    </cfRule>
  </conditionalFormatting>
  <conditionalFormatting sqref="U35">
    <cfRule type="cellIs" dxfId="7445" priority="151" operator="greaterThan">
      <formula>1</formula>
    </cfRule>
    <cfRule type="cellIs" dxfId="7444" priority="152" operator="greaterThan">
      <formula>0.89</formula>
    </cfRule>
    <cfRule type="cellIs" dxfId="7443" priority="153" operator="greaterThan">
      <formula>0.69</formula>
    </cfRule>
    <cfRule type="cellIs" dxfId="7442" priority="154" operator="greaterThan">
      <formula>0.49</formula>
    </cfRule>
    <cfRule type="cellIs" dxfId="7441" priority="155" operator="greaterThan">
      <formula>0.29</formula>
    </cfRule>
    <cfRule type="cellIs" dxfId="7440" priority="156" operator="lessThan">
      <formula>0.29</formula>
    </cfRule>
  </conditionalFormatting>
  <conditionalFormatting sqref="V35">
    <cfRule type="cellIs" dxfId="7439" priority="145" operator="greaterThan">
      <formula>1</formula>
    </cfRule>
    <cfRule type="cellIs" dxfId="7438" priority="146" operator="greaterThan">
      <formula>0.89</formula>
    </cfRule>
    <cfRule type="cellIs" dxfId="7437" priority="147" operator="greaterThan">
      <formula>0.69</formula>
    </cfRule>
    <cfRule type="cellIs" dxfId="7436" priority="148" operator="greaterThan">
      <formula>0.49</formula>
    </cfRule>
    <cfRule type="cellIs" dxfId="7435" priority="149" operator="greaterThan">
      <formula>0.29</formula>
    </cfRule>
    <cfRule type="cellIs" dxfId="7434" priority="150" operator="lessThan">
      <formula>0.29</formula>
    </cfRule>
  </conditionalFormatting>
  <conditionalFormatting sqref="H38">
    <cfRule type="cellIs" dxfId="7433" priority="139" operator="greaterThan">
      <formula>1</formula>
    </cfRule>
    <cfRule type="cellIs" dxfId="7432" priority="140" operator="greaterThan">
      <formula>0.89</formula>
    </cfRule>
    <cfRule type="cellIs" dxfId="7431" priority="141" operator="greaterThan">
      <formula>0.69</formula>
    </cfRule>
    <cfRule type="cellIs" dxfId="7430" priority="142" operator="greaterThan">
      <formula>0.49</formula>
    </cfRule>
    <cfRule type="cellIs" dxfId="7429" priority="143" operator="greaterThan">
      <formula>0.29</formula>
    </cfRule>
    <cfRule type="cellIs" dxfId="7428" priority="144" operator="lessThan">
      <formula>0.29</formula>
    </cfRule>
  </conditionalFormatting>
  <conditionalFormatting sqref="L38">
    <cfRule type="cellIs" dxfId="7427" priority="133" operator="greaterThan">
      <formula>1</formula>
    </cfRule>
    <cfRule type="cellIs" dxfId="7426" priority="134" operator="greaterThan">
      <formula>0.89</formula>
    </cfRule>
    <cfRule type="cellIs" dxfId="7425" priority="135" operator="greaterThan">
      <formula>0.69</formula>
    </cfRule>
    <cfRule type="cellIs" dxfId="7424" priority="136" operator="greaterThan">
      <formula>0.49</formula>
    </cfRule>
    <cfRule type="cellIs" dxfId="7423" priority="137" operator="greaterThan">
      <formula>0.29</formula>
    </cfRule>
    <cfRule type="cellIs" dxfId="7422" priority="138" operator="lessThan">
      <formula>0.29</formula>
    </cfRule>
  </conditionalFormatting>
  <conditionalFormatting sqref="M38">
    <cfRule type="cellIs" dxfId="7421" priority="127" operator="greaterThan">
      <formula>1</formula>
    </cfRule>
    <cfRule type="cellIs" dxfId="7420" priority="128" operator="greaterThan">
      <formula>0.89</formula>
    </cfRule>
    <cfRule type="cellIs" dxfId="7419" priority="129" operator="greaterThan">
      <formula>0.69</formula>
    </cfRule>
    <cfRule type="cellIs" dxfId="7418" priority="130" operator="greaterThan">
      <formula>0.49</formula>
    </cfRule>
    <cfRule type="cellIs" dxfId="7417" priority="131" operator="greaterThan">
      <formula>0.29</formula>
    </cfRule>
    <cfRule type="cellIs" dxfId="7416" priority="132" operator="lessThan">
      <formula>0.29</formula>
    </cfRule>
  </conditionalFormatting>
  <conditionalFormatting sqref="Q38">
    <cfRule type="cellIs" dxfId="7415" priority="121" operator="greaterThan">
      <formula>1</formula>
    </cfRule>
    <cfRule type="cellIs" dxfId="7414" priority="122" operator="greaterThan">
      <formula>0.89</formula>
    </cfRule>
    <cfRule type="cellIs" dxfId="7413" priority="123" operator="greaterThan">
      <formula>0.69</formula>
    </cfRule>
    <cfRule type="cellIs" dxfId="7412" priority="124" operator="greaterThan">
      <formula>0.49</formula>
    </cfRule>
    <cfRule type="cellIs" dxfId="7411" priority="125" operator="greaterThan">
      <formula>0.29</formula>
    </cfRule>
    <cfRule type="cellIs" dxfId="7410" priority="126" operator="lessThan">
      <formula>0.29</formula>
    </cfRule>
  </conditionalFormatting>
  <conditionalFormatting sqref="U38">
    <cfRule type="cellIs" dxfId="7409" priority="115" operator="greaterThan">
      <formula>1</formula>
    </cfRule>
    <cfRule type="cellIs" dxfId="7408" priority="116" operator="greaterThan">
      <formula>0.89</formula>
    </cfRule>
    <cfRule type="cellIs" dxfId="7407" priority="117" operator="greaterThan">
      <formula>0.69</formula>
    </cfRule>
    <cfRule type="cellIs" dxfId="7406" priority="118" operator="greaterThan">
      <formula>0.49</formula>
    </cfRule>
    <cfRule type="cellIs" dxfId="7405" priority="119" operator="greaterThan">
      <formula>0.29</formula>
    </cfRule>
    <cfRule type="cellIs" dxfId="7404" priority="120" operator="lessThan">
      <formula>0.29</formula>
    </cfRule>
  </conditionalFormatting>
  <conditionalFormatting sqref="V41">
    <cfRule type="cellIs" dxfId="7403" priority="73" operator="greaterThan">
      <formula>1</formula>
    </cfRule>
    <cfRule type="cellIs" dxfId="7402" priority="74" operator="greaterThan">
      <formula>0.89</formula>
    </cfRule>
    <cfRule type="cellIs" dxfId="7401" priority="75" operator="greaterThan">
      <formula>0.69</formula>
    </cfRule>
    <cfRule type="cellIs" dxfId="7400" priority="76" operator="greaterThan">
      <formula>0.49</formula>
    </cfRule>
    <cfRule type="cellIs" dxfId="7399" priority="77" operator="greaterThan">
      <formula>0.29</formula>
    </cfRule>
    <cfRule type="cellIs" dxfId="7398" priority="78" operator="lessThan">
      <formula>0.29</formula>
    </cfRule>
  </conditionalFormatting>
  <conditionalFormatting sqref="H41">
    <cfRule type="cellIs" dxfId="7397" priority="103" operator="greaterThan">
      <formula>1</formula>
    </cfRule>
    <cfRule type="cellIs" dxfId="7396" priority="104" operator="greaterThan">
      <formula>0.89</formula>
    </cfRule>
    <cfRule type="cellIs" dxfId="7395" priority="105" operator="greaterThan">
      <formula>0.69</formula>
    </cfRule>
    <cfRule type="cellIs" dxfId="7394" priority="106" operator="greaterThan">
      <formula>0.49</formula>
    </cfRule>
    <cfRule type="cellIs" dxfId="7393" priority="107" operator="greaterThan">
      <formula>0.29</formula>
    </cfRule>
    <cfRule type="cellIs" dxfId="7392" priority="108" operator="lessThan">
      <formula>0.29</formula>
    </cfRule>
  </conditionalFormatting>
  <conditionalFormatting sqref="L41">
    <cfRule type="cellIs" dxfId="7391" priority="97" operator="greaterThan">
      <formula>1</formula>
    </cfRule>
    <cfRule type="cellIs" dxfId="7390" priority="98" operator="greaterThan">
      <formula>0.89</formula>
    </cfRule>
    <cfRule type="cellIs" dxfId="7389" priority="99" operator="greaterThan">
      <formula>0.69</formula>
    </cfRule>
    <cfRule type="cellIs" dxfId="7388" priority="100" operator="greaterThan">
      <formula>0.49</formula>
    </cfRule>
    <cfRule type="cellIs" dxfId="7387" priority="101" operator="greaterThan">
      <formula>0.29</formula>
    </cfRule>
    <cfRule type="cellIs" dxfId="7386" priority="102" operator="lessThan">
      <formula>0.29</formula>
    </cfRule>
  </conditionalFormatting>
  <conditionalFormatting sqref="M41">
    <cfRule type="cellIs" dxfId="7385" priority="91" operator="greaterThan">
      <formula>1</formula>
    </cfRule>
    <cfRule type="cellIs" dxfId="7384" priority="92" operator="greaterThan">
      <formula>0.89</formula>
    </cfRule>
    <cfRule type="cellIs" dxfId="7383" priority="93" operator="greaterThan">
      <formula>0.69</formula>
    </cfRule>
    <cfRule type="cellIs" dxfId="7382" priority="94" operator="greaterThan">
      <formula>0.49</formula>
    </cfRule>
    <cfRule type="cellIs" dxfId="7381" priority="95" operator="greaterThan">
      <formula>0.29</formula>
    </cfRule>
    <cfRule type="cellIs" dxfId="7380" priority="96" operator="lessThan">
      <formula>0.29</formula>
    </cfRule>
  </conditionalFormatting>
  <conditionalFormatting sqref="Q41">
    <cfRule type="cellIs" dxfId="7379" priority="85" operator="greaterThan">
      <formula>1</formula>
    </cfRule>
    <cfRule type="cellIs" dxfId="7378" priority="86" operator="greaterThan">
      <formula>0.89</formula>
    </cfRule>
    <cfRule type="cellIs" dxfId="7377" priority="87" operator="greaterThan">
      <formula>0.69</formula>
    </cfRule>
    <cfRule type="cellIs" dxfId="7376" priority="88" operator="greaterThan">
      <formula>0.49</formula>
    </cfRule>
    <cfRule type="cellIs" dxfId="7375" priority="89" operator="greaterThan">
      <formula>0.29</formula>
    </cfRule>
    <cfRule type="cellIs" dxfId="7374" priority="90" operator="lessThan">
      <formula>0.29</formula>
    </cfRule>
  </conditionalFormatting>
  <conditionalFormatting sqref="U41">
    <cfRule type="cellIs" dxfId="7373" priority="79" operator="greaterThan">
      <formula>1</formula>
    </cfRule>
    <cfRule type="cellIs" dxfId="7372" priority="80" operator="greaterThan">
      <formula>0.89</formula>
    </cfRule>
    <cfRule type="cellIs" dxfId="7371" priority="81" operator="greaterThan">
      <formula>0.69</formula>
    </cfRule>
    <cfRule type="cellIs" dxfId="7370" priority="82" operator="greaterThan">
      <formula>0.49</formula>
    </cfRule>
    <cfRule type="cellIs" dxfId="7369" priority="83" operator="greaterThan">
      <formula>0.29</formula>
    </cfRule>
    <cfRule type="cellIs" dxfId="7368" priority="84" operator="lessThan">
      <formula>0.29</formula>
    </cfRule>
  </conditionalFormatting>
  <conditionalFormatting sqref="V44">
    <cfRule type="cellIs" dxfId="7367" priority="37" operator="greaterThan">
      <formula>1</formula>
    </cfRule>
    <cfRule type="cellIs" dxfId="7366" priority="38" operator="greaterThan">
      <formula>0.89</formula>
    </cfRule>
    <cfRule type="cellIs" dxfId="7365" priority="39" operator="greaterThan">
      <formula>0.69</formula>
    </cfRule>
    <cfRule type="cellIs" dxfId="7364" priority="40" operator="greaterThan">
      <formula>0.49</formula>
    </cfRule>
    <cfRule type="cellIs" dxfId="7363" priority="41" operator="greaterThan">
      <formula>0.29</formula>
    </cfRule>
    <cfRule type="cellIs" dxfId="7362" priority="42" operator="lessThan">
      <formula>0.29</formula>
    </cfRule>
  </conditionalFormatting>
  <conditionalFormatting sqref="H44">
    <cfRule type="cellIs" dxfId="7361" priority="67" operator="greaterThan">
      <formula>1</formula>
    </cfRule>
    <cfRule type="cellIs" dxfId="7360" priority="68" operator="greaterThan">
      <formula>0.89</formula>
    </cfRule>
    <cfRule type="cellIs" dxfId="7359" priority="69" operator="greaterThan">
      <formula>0.69</formula>
    </cfRule>
    <cfRule type="cellIs" dxfId="7358" priority="70" operator="greaterThan">
      <formula>0.49</formula>
    </cfRule>
    <cfRule type="cellIs" dxfId="7357" priority="71" operator="greaterThan">
      <formula>0.29</formula>
    </cfRule>
    <cfRule type="cellIs" dxfId="7356" priority="72" operator="lessThan">
      <formula>0.29</formula>
    </cfRule>
  </conditionalFormatting>
  <conditionalFormatting sqref="L44">
    <cfRule type="cellIs" dxfId="7355" priority="61" operator="greaterThan">
      <formula>1</formula>
    </cfRule>
    <cfRule type="cellIs" dxfId="7354" priority="62" operator="greaterThan">
      <formula>0.89</formula>
    </cfRule>
    <cfRule type="cellIs" dxfId="7353" priority="63" operator="greaterThan">
      <formula>0.69</formula>
    </cfRule>
    <cfRule type="cellIs" dxfId="7352" priority="64" operator="greaterThan">
      <formula>0.49</formula>
    </cfRule>
    <cfRule type="cellIs" dxfId="7351" priority="65" operator="greaterThan">
      <formula>0.29</formula>
    </cfRule>
    <cfRule type="cellIs" dxfId="7350" priority="66" operator="lessThan">
      <formula>0.29</formula>
    </cfRule>
  </conditionalFormatting>
  <conditionalFormatting sqref="M44">
    <cfRule type="cellIs" dxfId="7349" priority="55" operator="greaterThan">
      <formula>1</formula>
    </cfRule>
    <cfRule type="cellIs" dxfId="7348" priority="56" operator="greaterThan">
      <formula>0.89</formula>
    </cfRule>
    <cfRule type="cellIs" dxfId="7347" priority="57" operator="greaterThan">
      <formula>0.69</formula>
    </cfRule>
    <cfRule type="cellIs" dxfId="7346" priority="58" operator="greaterThan">
      <formula>0.49</formula>
    </cfRule>
    <cfRule type="cellIs" dxfId="7345" priority="59" operator="greaterThan">
      <formula>0.29</formula>
    </cfRule>
    <cfRule type="cellIs" dxfId="7344" priority="60" operator="lessThan">
      <formula>0.29</formula>
    </cfRule>
  </conditionalFormatting>
  <conditionalFormatting sqref="Q44">
    <cfRule type="cellIs" dxfId="7343" priority="49" operator="greaterThan">
      <formula>1</formula>
    </cfRule>
    <cfRule type="cellIs" dxfId="7342" priority="50" operator="greaterThan">
      <formula>0.89</formula>
    </cfRule>
    <cfRule type="cellIs" dxfId="7341" priority="51" operator="greaterThan">
      <formula>0.69</formula>
    </cfRule>
    <cfRule type="cellIs" dxfId="7340" priority="52" operator="greaterThan">
      <formula>0.49</formula>
    </cfRule>
    <cfRule type="cellIs" dxfId="7339" priority="53" operator="greaterThan">
      <formula>0.29</formula>
    </cfRule>
    <cfRule type="cellIs" dxfId="7338" priority="54" operator="lessThan">
      <formula>0.29</formula>
    </cfRule>
  </conditionalFormatting>
  <conditionalFormatting sqref="U44">
    <cfRule type="cellIs" dxfId="7337" priority="43" operator="greaterThan">
      <formula>1</formula>
    </cfRule>
    <cfRule type="cellIs" dxfId="7336" priority="44" operator="greaterThan">
      <formula>0.89</formula>
    </cfRule>
    <cfRule type="cellIs" dxfId="7335" priority="45" operator="greaterThan">
      <formula>0.69</formula>
    </cfRule>
    <cfRule type="cellIs" dxfId="7334" priority="46" operator="greaterThan">
      <formula>0.49</formula>
    </cfRule>
    <cfRule type="cellIs" dxfId="7333" priority="47" operator="greaterThan">
      <formula>0.29</formula>
    </cfRule>
    <cfRule type="cellIs" dxfId="7332" priority="48" operator="lessThan">
      <formula>0.29</formula>
    </cfRule>
  </conditionalFormatting>
  <conditionalFormatting sqref="V29">
    <cfRule type="cellIs" dxfId="7331" priority="1" operator="greaterThan">
      <formula>1</formula>
    </cfRule>
    <cfRule type="cellIs" dxfId="7330" priority="2" operator="greaterThan">
      <formula>0.89</formula>
    </cfRule>
    <cfRule type="cellIs" dxfId="7329" priority="3" operator="greaterThan">
      <formula>0.69</formula>
    </cfRule>
    <cfRule type="cellIs" dxfId="7328" priority="4" operator="greaterThan">
      <formula>0.49</formula>
    </cfRule>
    <cfRule type="cellIs" dxfId="7327" priority="5" operator="greaterThan">
      <formula>0.29</formula>
    </cfRule>
    <cfRule type="cellIs" dxfId="7326" priority="6" operator="lessThan">
      <formula>0.29</formula>
    </cfRule>
  </conditionalFormatting>
  <conditionalFormatting sqref="H29">
    <cfRule type="cellIs" dxfId="7325" priority="31" operator="greaterThan">
      <formula>1</formula>
    </cfRule>
    <cfRule type="cellIs" dxfId="7324" priority="32" operator="greaterThan">
      <formula>0.89</formula>
    </cfRule>
    <cfRule type="cellIs" dxfId="7323" priority="33" operator="greaterThan">
      <formula>0.69</formula>
    </cfRule>
    <cfRule type="cellIs" dxfId="7322" priority="34" operator="greaterThan">
      <formula>0.49</formula>
    </cfRule>
    <cfRule type="cellIs" dxfId="7321" priority="35" operator="greaterThan">
      <formula>0.29</formula>
    </cfRule>
    <cfRule type="cellIs" dxfId="7320" priority="36" operator="lessThan">
      <formula>0.29</formula>
    </cfRule>
  </conditionalFormatting>
  <conditionalFormatting sqref="L29">
    <cfRule type="cellIs" dxfId="7319" priority="25" operator="greaterThan">
      <formula>1</formula>
    </cfRule>
    <cfRule type="cellIs" dxfId="7318" priority="26" operator="greaterThan">
      <formula>0.89</formula>
    </cfRule>
    <cfRule type="cellIs" dxfId="7317" priority="27" operator="greaterThan">
      <formula>0.69</formula>
    </cfRule>
    <cfRule type="cellIs" dxfId="7316" priority="28" operator="greaterThan">
      <formula>0.49</formula>
    </cfRule>
    <cfRule type="cellIs" dxfId="7315" priority="29" operator="greaterThan">
      <formula>0.29</formula>
    </cfRule>
    <cfRule type="cellIs" dxfId="7314" priority="30" operator="lessThan">
      <formula>0.29</formula>
    </cfRule>
  </conditionalFormatting>
  <conditionalFormatting sqref="M29">
    <cfRule type="cellIs" dxfId="7313" priority="19" operator="greaterThan">
      <formula>1</formula>
    </cfRule>
    <cfRule type="cellIs" dxfId="7312" priority="20" operator="greaterThan">
      <formula>0.89</formula>
    </cfRule>
    <cfRule type="cellIs" dxfId="7311" priority="21" operator="greaterThan">
      <formula>0.69</formula>
    </cfRule>
    <cfRule type="cellIs" dxfId="7310" priority="22" operator="greaterThan">
      <formula>0.49</formula>
    </cfRule>
    <cfRule type="cellIs" dxfId="7309" priority="23" operator="greaterThan">
      <formula>0.29</formula>
    </cfRule>
    <cfRule type="cellIs" dxfId="7308" priority="24" operator="lessThan">
      <formula>0.29</formula>
    </cfRule>
  </conditionalFormatting>
  <conditionalFormatting sqref="Q29">
    <cfRule type="cellIs" dxfId="7307" priority="13" operator="greaterThan">
      <formula>1</formula>
    </cfRule>
    <cfRule type="cellIs" dxfId="7306" priority="14" operator="greaterThan">
      <formula>0.89</formula>
    </cfRule>
    <cfRule type="cellIs" dxfId="7305" priority="15" operator="greaterThan">
      <formula>0.69</formula>
    </cfRule>
    <cfRule type="cellIs" dxfId="7304" priority="16" operator="greaterThan">
      <formula>0.49</formula>
    </cfRule>
    <cfRule type="cellIs" dxfId="7303" priority="17" operator="greaterThan">
      <formula>0.29</formula>
    </cfRule>
    <cfRule type="cellIs" dxfId="7302" priority="18" operator="lessThan">
      <formula>0.29</formula>
    </cfRule>
  </conditionalFormatting>
  <conditionalFormatting sqref="U29">
    <cfRule type="cellIs" dxfId="7301" priority="7" operator="greaterThan">
      <formula>1</formula>
    </cfRule>
    <cfRule type="cellIs" dxfId="7300" priority="8" operator="greaterThan">
      <formula>0.89</formula>
    </cfRule>
    <cfRule type="cellIs" dxfId="7299" priority="9" operator="greaterThan">
      <formula>0.69</formula>
    </cfRule>
    <cfRule type="cellIs" dxfId="7298" priority="10" operator="greaterThan">
      <formula>0.49</formula>
    </cfRule>
    <cfRule type="cellIs" dxfId="7297" priority="11" operator="greaterThan">
      <formula>0.29</formula>
    </cfRule>
    <cfRule type="cellIs" dxfId="7296"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9 L5:L9">
      <formula1>0.0001</formula1>
      <formula2>100000000</formula2>
    </dataValidation>
    <dataValidation type="list" allowBlank="1" showInputMessage="1" showErrorMessage="1" sqref="J11 J15 J13 J5:J9">
      <formula1>Frecuencia</formula1>
    </dataValidation>
    <dataValidation type="list" allowBlank="1" showInputMessage="1" showErrorMessage="1" sqref="F15:F16 F5:F9 F11:F13">
      <formula1>Tipo</formula1>
    </dataValidation>
    <dataValidation type="list" allowBlank="1" showInputMessage="1" showErrorMessage="1" sqref="E15:E16 E5:E9 E11:E13">
      <formula1>Dimension</formula1>
    </dataValidation>
  </dataValidations>
  <pageMargins left="0.25" right="0.25" top="0.75" bottom="0.75" header="0.3" footer="0.3"/>
  <pageSetup paperSize="9" orientation="landscape"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68"/>
  <sheetViews>
    <sheetView topLeftCell="A50" zoomScale="60" zoomScaleNormal="60" workbookViewId="0">
      <selection activeCell="I65" sqref="I65"/>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s>
  <sheetData>
    <row r="1" spans="1:16" ht="28.5" customHeight="1">
      <c r="A1" s="1530" t="s">
        <v>0</v>
      </c>
      <c r="B1" s="1530"/>
      <c r="C1" s="1531" t="s">
        <v>802</v>
      </c>
      <c r="D1" s="1531"/>
      <c r="E1" s="1531"/>
      <c r="F1" s="1531"/>
      <c r="G1" s="1531"/>
      <c r="H1" s="1531"/>
      <c r="I1" s="1531"/>
      <c r="J1" s="1531"/>
      <c r="K1" s="1531"/>
      <c r="L1" s="1531"/>
      <c r="M1" s="1531"/>
      <c r="N1" s="1531"/>
      <c r="O1" s="1531"/>
      <c r="P1" s="1531"/>
    </row>
    <row r="2" spans="1:16" ht="17.25" customHeight="1" thickBot="1"/>
    <row r="3" spans="1:16" ht="44.25" customHeight="1" thickBot="1">
      <c r="A3" s="1532" t="s">
        <v>2</v>
      </c>
      <c r="B3" s="1533"/>
      <c r="C3" s="1533"/>
      <c r="D3" s="1533"/>
      <c r="E3" s="1533"/>
      <c r="F3" s="1533"/>
      <c r="G3" s="1533"/>
      <c r="H3" s="1533"/>
      <c r="I3" s="1533"/>
      <c r="J3" s="1533"/>
      <c r="K3" s="1533"/>
      <c r="L3" s="1533"/>
      <c r="M3" s="1533"/>
      <c r="N3" s="1533"/>
      <c r="O3" s="1533"/>
      <c r="P3" s="1534"/>
    </row>
    <row r="4" spans="1:16"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row>
    <row r="5" spans="1:16" ht="177.75" customHeight="1">
      <c r="A5" s="8" t="s">
        <v>18</v>
      </c>
      <c r="B5" s="118" t="s">
        <v>803</v>
      </c>
      <c r="C5" s="10"/>
      <c r="D5" s="10"/>
      <c r="E5" s="10"/>
      <c r="F5" s="10"/>
      <c r="G5" s="10"/>
      <c r="H5" s="11"/>
      <c r="I5" s="12"/>
      <c r="J5" s="13"/>
      <c r="K5" s="10"/>
      <c r="L5" s="12"/>
      <c r="M5" s="10"/>
      <c r="N5" s="13"/>
      <c r="O5" s="14"/>
      <c r="P5" s="15"/>
    </row>
    <row r="6" spans="1:16" ht="138" customHeight="1" thickBot="1">
      <c r="A6" s="119" t="s">
        <v>20</v>
      </c>
      <c r="B6" s="120" t="s">
        <v>804</v>
      </c>
      <c r="C6" s="121"/>
      <c r="D6" s="121"/>
      <c r="E6" s="121"/>
      <c r="F6" s="121"/>
      <c r="G6" s="121"/>
      <c r="H6" s="122"/>
      <c r="I6" s="123"/>
      <c r="J6" s="124"/>
      <c r="K6" s="121"/>
      <c r="L6" s="123"/>
      <c r="M6" s="121"/>
      <c r="N6" s="124"/>
      <c r="O6" s="125"/>
      <c r="P6" s="126"/>
    </row>
    <row r="7" spans="1:16" ht="84" customHeight="1">
      <c r="A7" s="8" t="s">
        <v>22</v>
      </c>
      <c r="B7" s="194" t="s">
        <v>805</v>
      </c>
      <c r="C7" s="10"/>
      <c r="D7" s="10"/>
      <c r="E7" s="10"/>
      <c r="F7" s="10"/>
      <c r="G7" s="10"/>
      <c r="H7" s="11"/>
      <c r="I7" s="12"/>
      <c r="J7" s="13"/>
      <c r="K7" s="10"/>
      <c r="L7" s="128"/>
      <c r="M7" s="14"/>
      <c r="N7" s="13"/>
      <c r="O7" s="14"/>
      <c r="P7" s="15"/>
    </row>
    <row r="8" spans="1:16" ht="96.75" customHeight="1">
      <c r="A8" s="33" t="s">
        <v>24</v>
      </c>
      <c r="B8" s="133" t="s">
        <v>806</v>
      </c>
      <c r="C8" s="43" t="s">
        <v>807</v>
      </c>
      <c r="D8" s="35" t="s">
        <v>808</v>
      </c>
      <c r="E8" s="35" t="s">
        <v>134</v>
      </c>
      <c r="F8" s="35" t="s">
        <v>29</v>
      </c>
      <c r="G8" s="35" t="s">
        <v>809</v>
      </c>
      <c r="H8" s="42">
        <v>40</v>
      </c>
      <c r="I8" s="42">
        <v>40</v>
      </c>
      <c r="J8" s="35" t="s">
        <v>136</v>
      </c>
      <c r="K8" s="35" t="s">
        <v>137</v>
      </c>
      <c r="L8" s="37">
        <v>1</v>
      </c>
      <c r="M8" s="35" t="s">
        <v>810</v>
      </c>
      <c r="N8" s="35" t="s">
        <v>811</v>
      </c>
      <c r="O8" s="43">
        <v>0</v>
      </c>
      <c r="P8" s="40" t="s">
        <v>140</v>
      </c>
    </row>
    <row r="9" spans="1:16" ht="121.5" customHeight="1" thickBot="1">
      <c r="A9" s="16" t="s">
        <v>36</v>
      </c>
      <c r="B9" s="182" t="s">
        <v>812</v>
      </c>
      <c r="C9" s="55" t="s">
        <v>813</v>
      </c>
      <c r="D9" s="18" t="s">
        <v>814</v>
      </c>
      <c r="E9" s="18" t="s">
        <v>134</v>
      </c>
      <c r="F9" s="18" t="s">
        <v>29</v>
      </c>
      <c r="G9" s="18" t="s">
        <v>815</v>
      </c>
      <c r="H9" s="368">
        <v>10</v>
      </c>
      <c r="I9" s="19">
        <v>12</v>
      </c>
      <c r="J9" s="35" t="s">
        <v>136</v>
      </c>
      <c r="K9" s="18" t="s">
        <v>137</v>
      </c>
      <c r="L9" s="190">
        <v>0.8</v>
      </c>
      <c r="M9" s="18" t="s">
        <v>816</v>
      </c>
      <c r="N9" s="18" t="s">
        <v>875</v>
      </c>
      <c r="O9" s="55">
        <v>0</v>
      </c>
      <c r="P9" s="189" t="s">
        <v>140</v>
      </c>
    </row>
    <row r="10" spans="1:16" ht="63.75" customHeight="1">
      <c r="A10" s="336" t="s">
        <v>53</v>
      </c>
      <c r="B10" s="130" t="s">
        <v>817</v>
      </c>
      <c r="C10" s="369"/>
      <c r="D10" s="369"/>
      <c r="E10" s="369"/>
      <c r="F10" s="369"/>
      <c r="G10" s="369"/>
      <c r="H10" s="369"/>
      <c r="I10" s="369"/>
      <c r="J10" s="369"/>
      <c r="K10" s="369"/>
      <c r="L10" s="369"/>
      <c r="M10" s="369"/>
      <c r="N10" s="369"/>
      <c r="O10" s="369"/>
      <c r="P10" s="370"/>
    </row>
    <row r="11" spans="1:16" ht="99" customHeight="1">
      <c r="A11" s="371" t="s">
        <v>55</v>
      </c>
      <c r="B11" s="133" t="s">
        <v>818</v>
      </c>
      <c r="C11" s="43" t="s">
        <v>819</v>
      </c>
      <c r="D11" s="43" t="s">
        <v>820</v>
      </c>
      <c r="E11" s="43" t="s">
        <v>134</v>
      </c>
      <c r="F11" s="372" t="s">
        <v>29</v>
      </c>
      <c r="G11" s="372" t="s">
        <v>821</v>
      </c>
      <c r="H11" s="372">
        <v>1</v>
      </c>
      <c r="I11" s="372">
        <v>1</v>
      </c>
      <c r="J11" s="35" t="s">
        <v>364</v>
      </c>
      <c r="K11" s="372" t="s">
        <v>137</v>
      </c>
      <c r="L11" s="373">
        <v>1</v>
      </c>
      <c r="M11" s="373" t="s">
        <v>822</v>
      </c>
      <c r="N11" s="372" t="s">
        <v>823</v>
      </c>
      <c r="O11" s="372">
        <v>0</v>
      </c>
      <c r="P11" s="374" t="s">
        <v>140</v>
      </c>
    </row>
    <row r="12" spans="1:16" ht="99.75" customHeight="1">
      <c r="A12" s="371" t="s">
        <v>64</v>
      </c>
      <c r="B12" s="133" t="s">
        <v>824</v>
      </c>
      <c r="C12" s="43" t="s">
        <v>825</v>
      </c>
      <c r="D12" s="43" t="s">
        <v>826</v>
      </c>
      <c r="E12" s="43" t="s">
        <v>134</v>
      </c>
      <c r="F12" s="372" t="s">
        <v>29</v>
      </c>
      <c r="G12" s="372" t="s">
        <v>60</v>
      </c>
      <c r="H12" s="372">
        <v>1</v>
      </c>
      <c r="I12" s="372">
        <v>1</v>
      </c>
      <c r="J12" s="35" t="s">
        <v>364</v>
      </c>
      <c r="K12" s="372" t="s">
        <v>137</v>
      </c>
      <c r="L12" s="373">
        <v>1</v>
      </c>
      <c r="M12" s="373" t="s">
        <v>827</v>
      </c>
      <c r="N12" s="372" t="s">
        <v>828</v>
      </c>
      <c r="O12" s="372">
        <v>0</v>
      </c>
      <c r="P12" s="374" t="s">
        <v>140</v>
      </c>
    </row>
    <row r="13" spans="1:16" ht="106.5" customHeight="1" thickBot="1">
      <c r="A13" s="171" t="s">
        <v>69</v>
      </c>
      <c r="B13" s="182" t="s">
        <v>829</v>
      </c>
      <c r="C13" s="55" t="s">
        <v>830</v>
      </c>
      <c r="D13" s="55" t="s">
        <v>831</v>
      </c>
      <c r="E13" s="55" t="s">
        <v>134</v>
      </c>
      <c r="F13" s="375" t="s">
        <v>29</v>
      </c>
      <c r="G13" s="375" t="s">
        <v>832</v>
      </c>
      <c r="H13" s="375">
        <v>100</v>
      </c>
      <c r="I13" s="375">
        <v>120</v>
      </c>
      <c r="J13" s="35" t="s">
        <v>136</v>
      </c>
      <c r="K13" s="375" t="s">
        <v>137</v>
      </c>
      <c r="L13" s="376">
        <v>0.84</v>
      </c>
      <c r="M13" s="376" t="s">
        <v>833</v>
      </c>
      <c r="N13" s="375" t="s">
        <v>828</v>
      </c>
      <c r="O13" s="375">
        <v>0</v>
      </c>
      <c r="P13" s="377" t="s">
        <v>140</v>
      </c>
    </row>
    <row r="14" spans="1:16" ht="75" customHeight="1">
      <c r="A14" s="336" t="s">
        <v>243</v>
      </c>
      <c r="B14" s="130" t="s">
        <v>834</v>
      </c>
      <c r="C14" s="369"/>
      <c r="D14" s="369"/>
      <c r="E14" s="369"/>
      <c r="F14" s="369"/>
      <c r="G14" s="369"/>
      <c r="H14" s="369"/>
      <c r="I14" s="369"/>
      <c r="J14" s="369"/>
      <c r="K14" s="369"/>
      <c r="L14" s="369"/>
      <c r="M14" s="369"/>
      <c r="N14" s="369"/>
      <c r="O14" s="369"/>
      <c r="P14" s="370"/>
    </row>
    <row r="15" spans="1:16" ht="97.5" customHeight="1">
      <c r="A15" s="371" t="s">
        <v>164</v>
      </c>
      <c r="B15" s="133" t="s">
        <v>835</v>
      </c>
      <c r="C15" s="43" t="s">
        <v>836</v>
      </c>
      <c r="D15" s="43" t="s">
        <v>837</v>
      </c>
      <c r="E15" s="43" t="s">
        <v>134</v>
      </c>
      <c r="F15" s="372" t="s">
        <v>29</v>
      </c>
      <c r="G15" s="372" t="s">
        <v>821</v>
      </c>
      <c r="H15" s="372">
        <v>1</v>
      </c>
      <c r="I15" s="372">
        <v>1</v>
      </c>
      <c r="J15" s="372" t="s">
        <v>364</v>
      </c>
      <c r="K15" s="372" t="s">
        <v>137</v>
      </c>
      <c r="L15" s="373">
        <v>1</v>
      </c>
      <c r="M15" s="373" t="s">
        <v>822</v>
      </c>
      <c r="N15" s="372" t="s">
        <v>838</v>
      </c>
      <c r="O15" s="372">
        <v>0</v>
      </c>
      <c r="P15" s="374" t="s">
        <v>140</v>
      </c>
    </row>
    <row r="16" spans="1:16" ht="106.9" customHeight="1">
      <c r="A16" s="371" t="s">
        <v>170</v>
      </c>
      <c r="B16" s="133" t="s">
        <v>839</v>
      </c>
      <c r="C16" s="43" t="s">
        <v>840</v>
      </c>
      <c r="D16" s="43" t="s">
        <v>841</v>
      </c>
      <c r="E16" s="43" t="s">
        <v>134</v>
      </c>
      <c r="F16" s="372" t="s">
        <v>29</v>
      </c>
      <c r="G16" s="372" t="s">
        <v>60</v>
      </c>
      <c r="H16" s="372">
        <v>1</v>
      </c>
      <c r="I16" s="372">
        <v>1</v>
      </c>
      <c r="J16" s="372" t="s">
        <v>364</v>
      </c>
      <c r="K16" s="372" t="s">
        <v>137</v>
      </c>
      <c r="L16" s="373">
        <v>1</v>
      </c>
      <c r="M16" s="373" t="s">
        <v>827</v>
      </c>
      <c r="N16" s="372" t="s">
        <v>828</v>
      </c>
      <c r="O16" s="372">
        <v>0</v>
      </c>
      <c r="P16" s="374" t="s">
        <v>140</v>
      </c>
    </row>
    <row r="17" spans="1:22" ht="118.9" customHeight="1" thickBot="1">
      <c r="A17" s="171" t="s">
        <v>175</v>
      </c>
      <c r="B17" s="182" t="s">
        <v>842</v>
      </c>
      <c r="C17" s="55" t="s">
        <v>830</v>
      </c>
      <c r="D17" s="55" t="s">
        <v>831</v>
      </c>
      <c r="E17" s="55" t="s">
        <v>134</v>
      </c>
      <c r="F17" s="375" t="s">
        <v>29</v>
      </c>
      <c r="G17" s="375" t="s">
        <v>832</v>
      </c>
      <c r="H17" s="375">
        <v>100</v>
      </c>
      <c r="I17" s="375">
        <v>120</v>
      </c>
      <c r="J17" s="375" t="s">
        <v>136</v>
      </c>
      <c r="K17" s="375" t="s">
        <v>137</v>
      </c>
      <c r="L17" s="376">
        <v>0.84</v>
      </c>
      <c r="M17" s="376" t="s">
        <v>833</v>
      </c>
      <c r="N17" s="375" t="s">
        <v>828</v>
      </c>
      <c r="O17" s="375">
        <v>0</v>
      </c>
      <c r="P17" s="377" t="s">
        <v>140</v>
      </c>
    </row>
    <row r="18" spans="1:22" ht="118.9" customHeight="1" thickBot="1">
      <c r="A18" s="378" t="s">
        <v>382</v>
      </c>
      <c r="B18" s="155" t="s">
        <v>843</v>
      </c>
      <c r="C18" s="148" t="s">
        <v>844</v>
      </c>
      <c r="D18" s="149" t="s">
        <v>845</v>
      </c>
      <c r="E18" s="149" t="s">
        <v>134</v>
      </c>
      <c r="F18" s="149" t="s">
        <v>29</v>
      </c>
      <c r="G18" s="149" t="s">
        <v>846</v>
      </c>
      <c r="H18" s="277">
        <v>120</v>
      </c>
      <c r="I18" s="379">
        <v>120</v>
      </c>
      <c r="J18" s="149" t="s">
        <v>136</v>
      </c>
      <c r="K18" s="149" t="s">
        <v>137</v>
      </c>
      <c r="L18" s="278">
        <v>1</v>
      </c>
      <c r="M18" s="149" t="s">
        <v>833</v>
      </c>
      <c r="N18" s="148" t="s">
        <v>847</v>
      </c>
      <c r="O18" s="148">
        <v>0</v>
      </c>
      <c r="P18" s="150" t="s">
        <v>140</v>
      </c>
    </row>
    <row r="19" spans="1:22" ht="112.9" customHeight="1" thickBot="1">
      <c r="A19" s="378" t="s">
        <v>195</v>
      </c>
      <c r="B19" s="155" t="s">
        <v>848</v>
      </c>
      <c r="C19" s="148" t="s">
        <v>849</v>
      </c>
      <c r="D19" s="149" t="s">
        <v>850</v>
      </c>
      <c r="E19" s="149" t="s">
        <v>134</v>
      </c>
      <c r="F19" s="149" t="s">
        <v>29</v>
      </c>
      <c r="G19" s="149" t="s">
        <v>851</v>
      </c>
      <c r="H19" s="277">
        <v>500</v>
      </c>
      <c r="I19" s="379">
        <v>840</v>
      </c>
      <c r="J19" s="149" t="s">
        <v>136</v>
      </c>
      <c r="K19" s="149" t="s">
        <v>137</v>
      </c>
      <c r="L19" s="278">
        <v>0.6</v>
      </c>
      <c r="M19" s="149" t="s">
        <v>833</v>
      </c>
      <c r="N19" s="148" t="s">
        <v>852</v>
      </c>
      <c r="O19" s="148">
        <v>840</v>
      </c>
      <c r="P19" s="150" t="s">
        <v>853</v>
      </c>
    </row>
    <row r="20" spans="1:22" ht="64.5" thickBot="1">
      <c r="A20" s="154" t="s">
        <v>201</v>
      </c>
      <c r="B20" s="177" t="s">
        <v>854</v>
      </c>
      <c r="C20" s="55" t="s">
        <v>855</v>
      </c>
      <c r="D20" s="55" t="s">
        <v>856</v>
      </c>
      <c r="E20" s="55" t="s">
        <v>134</v>
      </c>
      <c r="F20" s="55" t="s">
        <v>29</v>
      </c>
      <c r="G20" s="50" t="s">
        <v>857</v>
      </c>
      <c r="H20" s="50">
        <v>48</v>
      </c>
      <c r="I20" s="50">
        <v>48</v>
      </c>
      <c r="J20" s="50" t="s">
        <v>136</v>
      </c>
      <c r="K20" s="50" t="s">
        <v>137</v>
      </c>
      <c r="L20" s="176">
        <v>1</v>
      </c>
      <c r="M20" s="176" t="s">
        <v>858</v>
      </c>
      <c r="N20" s="50" t="s">
        <v>859</v>
      </c>
      <c r="O20" s="50">
        <v>0</v>
      </c>
      <c r="P20" s="56" t="s">
        <v>140</v>
      </c>
    </row>
    <row r="21" spans="1:22" ht="30" customHeight="1">
      <c r="A21" s="380"/>
      <c r="B21" s="145"/>
      <c r="C21" s="145"/>
      <c r="D21" s="145"/>
      <c r="E21" s="145"/>
      <c r="F21" s="145"/>
      <c r="G21" s="145"/>
      <c r="H21" s="145"/>
      <c r="I21" s="145"/>
      <c r="J21" s="145"/>
      <c r="K21" s="145"/>
      <c r="L21" s="381"/>
      <c r="M21" s="381"/>
      <c r="N21" s="145"/>
      <c r="O21" s="145"/>
      <c r="P21" s="145"/>
    </row>
    <row r="22" spans="1:22" ht="39" customHeight="1" thickBot="1">
      <c r="A22" s="382"/>
      <c r="B22" s="383"/>
      <c r="C22" s="384"/>
      <c r="D22" s="384"/>
      <c r="E22" s="384"/>
      <c r="F22" s="384"/>
      <c r="G22" s="384"/>
      <c r="H22" s="385"/>
      <c r="I22" s="384"/>
      <c r="J22" s="386"/>
      <c r="K22" s="384"/>
      <c r="L22" s="387"/>
      <c r="M22" s="386"/>
      <c r="N22" s="388"/>
      <c r="O22" s="145"/>
      <c r="P22" s="145"/>
    </row>
    <row r="23" spans="1:22" ht="22.5" customHeight="1" thickBot="1">
      <c r="A23" s="1544" t="s">
        <v>75</v>
      </c>
      <c r="B23" s="1545"/>
      <c r="C23" s="1545"/>
      <c r="D23" s="1546"/>
      <c r="E23" s="1524" t="s">
        <v>76</v>
      </c>
      <c r="F23" s="1524" t="s">
        <v>77</v>
      </c>
      <c r="G23" s="1524" t="s">
        <v>78</v>
      </c>
      <c r="H23" s="1524" t="s">
        <v>79</v>
      </c>
      <c r="I23" s="1524" t="s">
        <v>80</v>
      </c>
      <c r="J23" s="1524" t="s">
        <v>81</v>
      </c>
      <c r="K23" s="1524" t="s">
        <v>82</v>
      </c>
      <c r="L23" s="1524" t="s">
        <v>79</v>
      </c>
      <c r="M23" s="1524" t="s">
        <v>83</v>
      </c>
      <c r="N23" s="1524" t="s">
        <v>84</v>
      </c>
      <c r="O23" s="1524" t="s">
        <v>85</v>
      </c>
      <c r="P23" s="1524" t="s">
        <v>86</v>
      </c>
      <c r="Q23" s="1524" t="s">
        <v>79</v>
      </c>
      <c r="R23" s="1524" t="s">
        <v>87</v>
      </c>
      <c r="S23" s="1524" t="s">
        <v>88</v>
      </c>
      <c r="T23" s="1524" t="s">
        <v>89</v>
      </c>
      <c r="U23" s="1524" t="s">
        <v>79</v>
      </c>
      <c r="V23" s="1524" t="s">
        <v>90</v>
      </c>
    </row>
    <row r="24" spans="1:22" ht="30" customHeight="1" thickBot="1">
      <c r="A24" s="77" t="s">
        <v>91</v>
      </c>
      <c r="B24" s="78" t="s">
        <v>92</v>
      </c>
      <c r="C24" s="79" t="s">
        <v>93</v>
      </c>
      <c r="D24" s="80" t="s">
        <v>94</v>
      </c>
      <c r="E24" s="1525"/>
      <c r="F24" s="1525"/>
      <c r="G24" s="1525"/>
      <c r="H24" s="1525"/>
      <c r="I24" s="1525"/>
      <c r="J24" s="1525"/>
      <c r="K24" s="1525"/>
      <c r="L24" s="1525"/>
      <c r="M24" s="1525"/>
      <c r="N24" s="1525"/>
      <c r="O24" s="1525"/>
      <c r="P24" s="1525"/>
      <c r="Q24" s="1525"/>
      <c r="R24" s="1525"/>
      <c r="S24" s="1525"/>
      <c r="T24" s="1525"/>
      <c r="U24" s="1525"/>
      <c r="V24" s="1525"/>
    </row>
    <row r="25" spans="1:22" ht="30" customHeight="1" thickBot="1">
      <c r="A25" s="1715"/>
      <c r="B25" s="1540" t="s">
        <v>95</v>
      </c>
      <c r="C25" s="1541"/>
      <c r="D25" s="1717"/>
      <c r="E25" s="1525"/>
      <c r="F25" s="1525"/>
      <c r="G25" s="1525"/>
      <c r="H25" s="1525"/>
      <c r="I25" s="1525"/>
      <c r="J25" s="1525"/>
      <c r="K25" s="1525"/>
      <c r="L25" s="1525"/>
      <c r="M25" s="1525"/>
      <c r="N25" s="1525"/>
      <c r="O25" s="1525"/>
      <c r="P25" s="1525"/>
      <c r="Q25" s="1525"/>
      <c r="R25" s="1525"/>
      <c r="S25" s="1525"/>
      <c r="T25" s="1525"/>
      <c r="U25" s="1525"/>
      <c r="V25" s="1525"/>
    </row>
    <row r="26" spans="1:22" ht="12" customHeight="1" thickBot="1">
      <c r="A26" s="1716"/>
      <c r="B26" s="389"/>
      <c r="C26" s="389"/>
      <c r="D26" s="1718"/>
      <c r="E26" s="1526"/>
      <c r="F26" s="1526"/>
      <c r="G26" s="1526"/>
      <c r="H26" s="1526"/>
      <c r="I26" s="1526"/>
      <c r="J26" s="1526"/>
      <c r="K26" s="1526"/>
      <c r="L26" s="1526"/>
      <c r="M26" s="1526"/>
      <c r="N26" s="1526"/>
      <c r="O26" s="1526"/>
      <c r="P26" s="1526"/>
      <c r="Q26" s="1526"/>
      <c r="R26" s="1526"/>
      <c r="S26" s="1526"/>
      <c r="T26" s="1526"/>
      <c r="U26" s="1526"/>
      <c r="V26" s="1526"/>
    </row>
    <row r="27" spans="1:22" ht="45.75" customHeight="1" thickBot="1">
      <c r="A27" s="82" t="s">
        <v>96</v>
      </c>
      <c r="B27" s="330" t="s">
        <v>97</v>
      </c>
      <c r="C27" s="82" t="s">
        <v>98</v>
      </c>
      <c r="D27" s="84" t="s">
        <v>99</v>
      </c>
      <c r="E27" s="1487" t="s">
        <v>100</v>
      </c>
      <c r="F27" s="1488"/>
      <c r="G27" s="1489"/>
      <c r="H27" s="85">
        <f>H28/H29</f>
        <v>1</v>
      </c>
      <c r="I27" s="1487" t="s">
        <v>100</v>
      </c>
      <c r="J27" s="1488"/>
      <c r="K27" s="1489"/>
      <c r="L27" s="85">
        <f>L28/L29</f>
        <v>1</v>
      </c>
      <c r="M27" s="86">
        <f>M28/M29</f>
        <v>1</v>
      </c>
      <c r="N27" s="1487" t="s">
        <v>100</v>
      </c>
      <c r="O27" s="1488"/>
      <c r="P27" s="1489"/>
      <c r="Q27" s="85">
        <f>Q28/Q29</f>
        <v>0.6</v>
      </c>
      <c r="R27" s="1487" t="s">
        <v>100</v>
      </c>
      <c r="S27" s="1488"/>
      <c r="T27" s="1489"/>
      <c r="U27" s="85">
        <f>U28/U29</f>
        <v>0</v>
      </c>
      <c r="V27" s="86">
        <f>V28/V29</f>
        <v>0.65</v>
      </c>
    </row>
    <row r="28" spans="1:22" ht="41.45" customHeight="1">
      <c r="A28" s="1515" t="s">
        <v>805</v>
      </c>
      <c r="B28" s="1713" t="s">
        <v>806</v>
      </c>
      <c r="C28" s="1498" t="s">
        <v>807</v>
      </c>
      <c r="D28" s="104" t="s">
        <v>860</v>
      </c>
      <c r="E28" s="348">
        <v>3</v>
      </c>
      <c r="F28" s="349">
        <v>2</v>
      </c>
      <c r="G28" s="350">
        <v>6</v>
      </c>
      <c r="H28" s="108">
        <f>SUM(E28:G28)</f>
        <v>11</v>
      </c>
      <c r="I28" s="348">
        <v>3</v>
      </c>
      <c r="J28" s="349">
        <v>3</v>
      </c>
      <c r="K28" s="350">
        <v>3</v>
      </c>
      <c r="L28" s="108">
        <f>SUM(I28:K28)</f>
        <v>9</v>
      </c>
      <c r="M28" s="109">
        <f>+H28+L28</f>
        <v>20</v>
      </c>
      <c r="N28" s="348">
        <v>3</v>
      </c>
      <c r="O28" s="349">
        <v>3</v>
      </c>
      <c r="P28" s="350"/>
      <c r="Q28" s="108">
        <f>SUM(N28:P28)</f>
        <v>6</v>
      </c>
      <c r="R28" s="105"/>
      <c r="S28" s="106"/>
      <c r="T28" s="107"/>
      <c r="U28" s="108">
        <f>SUM(R28:T28)</f>
        <v>0</v>
      </c>
      <c r="V28" s="109">
        <f>+H28+L28+Q28+U28</f>
        <v>26</v>
      </c>
    </row>
    <row r="29" spans="1:22" ht="43.9" customHeight="1" thickBot="1">
      <c r="A29" s="1516"/>
      <c r="B29" s="1714"/>
      <c r="C29" s="1499"/>
      <c r="D29" s="195" t="s">
        <v>861</v>
      </c>
      <c r="E29" s="356">
        <v>3</v>
      </c>
      <c r="F29" s="357">
        <v>3</v>
      </c>
      <c r="G29" s="358">
        <v>5</v>
      </c>
      <c r="H29" s="112">
        <f>SUM(E29:G29)</f>
        <v>11</v>
      </c>
      <c r="I29" s="356">
        <v>3</v>
      </c>
      <c r="J29" s="357">
        <v>3</v>
      </c>
      <c r="K29" s="358">
        <v>3</v>
      </c>
      <c r="L29" s="112">
        <f>SUM(I29:K29)</f>
        <v>9</v>
      </c>
      <c r="M29" s="113">
        <f>+H29+L29</f>
        <v>20</v>
      </c>
      <c r="N29" s="356">
        <v>3</v>
      </c>
      <c r="O29" s="357">
        <v>3</v>
      </c>
      <c r="P29" s="358">
        <v>4</v>
      </c>
      <c r="Q29" s="112">
        <f>SUM(N29:P29)</f>
        <v>10</v>
      </c>
      <c r="R29" s="167">
        <v>3</v>
      </c>
      <c r="S29" s="166">
        <v>4</v>
      </c>
      <c r="T29" s="165">
        <v>3</v>
      </c>
      <c r="U29" s="112">
        <f>SUM(R29:T29)</f>
        <v>10</v>
      </c>
      <c r="V29" s="113">
        <f>+H29+L29+Q29+U29</f>
        <v>40</v>
      </c>
    </row>
    <row r="30" spans="1:22" ht="42.75" customHeight="1" thickBot="1">
      <c r="A30" s="1516"/>
      <c r="B30" s="331" t="s">
        <v>103</v>
      </c>
      <c r="C30" s="82" t="s">
        <v>98</v>
      </c>
      <c r="D30" s="101" t="s">
        <v>104</v>
      </c>
      <c r="E30" s="1504" t="s">
        <v>100</v>
      </c>
      <c r="F30" s="1502"/>
      <c r="G30" s="1503"/>
      <c r="H30" s="102">
        <f>H31/H32</f>
        <v>0.33333333333333331</v>
      </c>
      <c r="I30" s="1504" t="s">
        <v>100</v>
      </c>
      <c r="J30" s="1502"/>
      <c r="K30" s="1503"/>
      <c r="L30" s="102">
        <f>L31/L32</f>
        <v>0</v>
      </c>
      <c r="M30" s="103">
        <f>M31/M32</f>
        <v>0.16666666666666666</v>
      </c>
      <c r="N30" s="1504" t="s">
        <v>100</v>
      </c>
      <c r="O30" s="1502"/>
      <c r="P30" s="1503"/>
      <c r="Q30" s="102">
        <f>Q31/Q32</f>
        <v>1.3333333333333333</v>
      </c>
      <c r="R30" s="1487" t="s">
        <v>100</v>
      </c>
      <c r="S30" s="1488"/>
      <c r="T30" s="1489"/>
      <c r="U30" s="102">
        <f>U31/U32</f>
        <v>0</v>
      </c>
      <c r="V30" s="103">
        <f>V31/V32</f>
        <v>0.41666666666666669</v>
      </c>
    </row>
    <row r="31" spans="1:22" ht="46.5" customHeight="1">
      <c r="A31" s="1516"/>
      <c r="B31" s="1713" t="s">
        <v>812</v>
      </c>
      <c r="C31" s="1498" t="s">
        <v>813</v>
      </c>
      <c r="D31" s="104" t="s">
        <v>862</v>
      </c>
      <c r="E31" s="348">
        <v>0</v>
      </c>
      <c r="F31" s="349">
        <v>0</v>
      </c>
      <c r="G31" s="350">
        <v>1</v>
      </c>
      <c r="H31" s="108">
        <f>SUM(E31:G31)</f>
        <v>1</v>
      </c>
      <c r="I31" s="348">
        <v>0</v>
      </c>
      <c r="J31" s="349">
        <v>0</v>
      </c>
      <c r="K31" s="350">
        <v>0</v>
      </c>
      <c r="L31" s="108">
        <f>SUM(I31:K31)</f>
        <v>0</v>
      </c>
      <c r="M31" s="109">
        <f>+H31+L31</f>
        <v>1</v>
      </c>
      <c r="N31" s="348">
        <v>1</v>
      </c>
      <c r="O31" s="349">
        <v>3</v>
      </c>
      <c r="P31" s="350"/>
      <c r="Q31" s="108">
        <f>SUM(N31:P31)</f>
        <v>4</v>
      </c>
      <c r="R31" s="105"/>
      <c r="S31" s="106"/>
      <c r="T31" s="107"/>
      <c r="U31" s="108">
        <f>SUM(R31:T31)</f>
        <v>0</v>
      </c>
      <c r="V31" s="109">
        <f>+H31+L31+Q31+U31</f>
        <v>5</v>
      </c>
    </row>
    <row r="32" spans="1:22" ht="52.5" customHeight="1" thickBot="1">
      <c r="A32" s="1517"/>
      <c r="B32" s="1714"/>
      <c r="C32" s="1499"/>
      <c r="D32" s="196" t="s">
        <v>863</v>
      </c>
      <c r="E32" s="904">
        <v>1</v>
      </c>
      <c r="F32" s="905">
        <v>1</v>
      </c>
      <c r="G32" s="906">
        <v>1</v>
      </c>
      <c r="H32" s="110">
        <f>SUM(E32:G32)</f>
        <v>3</v>
      </c>
      <c r="I32" s="904">
        <v>1</v>
      </c>
      <c r="J32" s="905">
        <v>1</v>
      </c>
      <c r="K32" s="906">
        <v>1</v>
      </c>
      <c r="L32" s="110">
        <f>SUM(I32:K32)</f>
        <v>3</v>
      </c>
      <c r="M32" s="111">
        <f>+H32+L32</f>
        <v>6</v>
      </c>
      <c r="N32" s="356">
        <v>1</v>
      </c>
      <c r="O32" s="356">
        <v>1</v>
      </c>
      <c r="P32" s="356">
        <v>1</v>
      </c>
      <c r="Q32" s="110">
        <f>SUM(N32:P32)</f>
        <v>3</v>
      </c>
      <c r="R32" s="167">
        <v>1</v>
      </c>
      <c r="S32" s="167">
        <v>1</v>
      </c>
      <c r="T32" s="167">
        <v>1</v>
      </c>
      <c r="U32" s="110">
        <f>SUM(R32:T32)</f>
        <v>3</v>
      </c>
      <c r="V32" s="111">
        <f>+H32+L32+Q32+U32</f>
        <v>12</v>
      </c>
    </row>
    <row r="33" spans="1:22" ht="30" customHeight="1" thickBot="1">
      <c r="A33" s="82" t="s">
        <v>113</v>
      </c>
      <c r="B33" s="331" t="s">
        <v>114</v>
      </c>
      <c r="C33" s="82" t="s">
        <v>98</v>
      </c>
      <c r="D33" s="101" t="s">
        <v>104</v>
      </c>
      <c r="E33" s="1504" t="s">
        <v>100</v>
      </c>
      <c r="F33" s="1502"/>
      <c r="G33" s="1503"/>
      <c r="H33" s="102">
        <f>H34/H35</f>
        <v>1</v>
      </c>
      <c r="I33" s="1504" t="s">
        <v>100</v>
      </c>
      <c r="J33" s="1502"/>
      <c r="K33" s="1503"/>
      <c r="L33" s="102" t="e">
        <f>L34/L35</f>
        <v>#DIV/0!</v>
      </c>
      <c r="M33" s="103">
        <f>M34/M35</f>
        <v>1</v>
      </c>
      <c r="N33" s="1504" t="s">
        <v>100</v>
      </c>
      <c r="O33" s="1502"/>
      <c r="P33" s="1503"/>
      <c r="Q33" s="102" t="e">
        <f>Q34/Q35</f>
        <v>#DIV/0!</v>
      </c>
      <c r="R33" s="1487" t="s">
        <v>100</v>
      </c>
      <c r="S33" s="1488"/>
      <c r="T33" s="1489"/>
      <c r="U33" s="102" t="e">
        <f>U34/U35</f>
        <v>#DIV/0!</v>
      </c>
      <c r="V33" s="103">
        <f>V34/V35</f>
        <v>1</v>
      </c>
    </row>
    <row r="34" spans="1:22" ht="42" customHeight="1">
      <c r="A34" s="1641" t="s">
        <v>817</v>
      </c>
      <c r="B34" s="1713" t="s">
        <v>818</v>
      </c>
      <c r="C34" s="1498" t="s">
        <v>819</v>
      </c>
      <c r="D34" s="104" t="s">
        <v>864</v>
      </c>
      <c r="E34" s="348">
        <v>0</v>
      </c>
      <c r="F34" s="349"/>
      <c r="G34" s="350">
        <v>1</v>
      </c>
      <c r="H34" s="108">
        <f>SUM(E34:G34)</f>
        <v>1</v>
      </c>
      <c r="I34" s="348"/>
      <c r="J34" s="349"/>
      <c r="K34" s="350"/>
      <c r="L34" s="108">
        <f>SUM(I34:K34)</f>
        <v>0</v>
      </c>
      <c r="M34" s="109">
        <f>+H34+L34</f>
        <v>1</v>
      </c>
      <c r="N34" s="348"/>
      <c r="O34" s="349"/>
      <c r="P34" s="350"/>
      <c r="Q34" s="108">
        <f>SUM(N34:P34)</f>
        <v>0</v>
      </c>
      <c r="R34" s="105"/>
      <c r="S34" s="106"/>
      <c r="T34" s="107"/>
      <c r="U34" s="108">
        <f>SUM(R34:T34)</f>
        <v>0</v>
      </c>
      <c r="V34" s="109">
        <f>+H34+L34+Q34+U34</f>
        <v>1</v>
      </c>
    </row>
    <row r="35" spans="1:22" ht="43.5" customHeight="1" thickBot="1">
      <c r="A35" s="1642"/>
      <c r="B35" s="1714"/>
      <c r="C35" s="1499"/>
      <c r="D35" s="195" t="s">
        <v>865</v>
      </c>
      <c r="E35" s="356">
        <v>1</v>
      </c>
      <c r="F35" s="357"/>
      <c r="G35" s="358"/>
      <c r="H35" s="112">
        <f>SUM(E35:G35)</f>
        <v>1</v>
      </c>
      <c r="I35" s="356"/>
      <c r="J35" s="357"/>
      <c r="K35" s="358"/>
      <c r="L35" s="112">
        <f>SUM(I35:K35)</f>
        <v>0</v>
      </c>
      <c r="M35" s="113">
        <f>+H35+L35</f>
        <v>1</v>
      </c>
      <c r="N35" s="356"/>
      <c r="O35" s="357"/>
      <c r="P35" s="358"/>
      <c r="Q35" s="112">
        <f>SUM(N35:P35)</f>
        <v>0</v>
      </c>
      <c r="R35" s="167"/>
      <c r="S35" s="166"/>
      <c r="T35" s="165"/>
      <c r="U35" s="112">
        <f>SUM(R35:T35)</f>
        <v>0</v>
      </c>
      <c r="V35" s="113">
        <f>+H35+L35+Q35+U35</f>
        <v>1</v>
      </c>
    </row>
    <row r="36" spans="1:22" ht="30" customHeight="1" thickBot="1">
      <c r="A36" s="1642"/>
      <c r="B36" s="331" t="s">
        <v>117</v>
      </c>
      <c r="C36" s="82" t="s">
        <v>98</v>
      </c>
      <c r="D36" s="101" t="s">
        <v>104</v>
      </c>
      <c r="E36" s="1504" t="s">
        <v>100</v>
      </c>
      <c r="F36" s="1502"/>
      <c r="G36" s="1503"/>
      <c r="H36" s="102">
        <f>H37/H38</f>
        <v>0</v>
      </c>
      <c r="I36" s="1504" t="s">
        <v>100</v>
      </c>
      <c r="J36" s="1502"/>
      <c r="K36" s="1503"/>
      <c r="L36" s="102" t="e">
        <f>L37/L38</f>
        <v>#DIV/0!</v>
      </c>
      <c r="M36" s="103">
        <f>M37/M38</f>
        <v>0</v>
      </c>
      <c r="N36" s="1504" t="s">
        <v>100</v>
      </c>
      <c r="O36" s="1502"/>
      <c r="P36" s="1503"/>
      <c r="Q36" s="102" t="e">
        <f>Q37/Q38</f>
        <v>#DIV/0!</v>
      </c>
      <c r="R36" s="1487" t="s">
        <v>100</v>
      </c>
      <c r="S36" s="1488"/>
      <c r="T36" s="1489"/>
      <c r="U36" s="102" t="e">
        <f>U37/U38</f>
        <v>#DIV/0!</v>
      </c>
      <c r="V36" s="103">
        <f>V37/V38</f>
        <v>0</v>
      </c>
    </row>
    <row r="37" spans="1:22" ht="39" customHeight="1">
      <c r="A37" s="1642"/>
      <c r="B37" s="1713" t="s">
        <v>824</v>
      </c>
      <c r="C37" s="1498" t="s">
        <v>825</v>
      </c>
      <c r="D37" s="104" t="s">
        <v>866</v>
      </c>
      <c r="E37" s="348">
        <v>0</v>
      </c>
      <c r="F37" s="349"/>
      <c r="G37" s="350"/>
      <c r="H37" s="108">
        <f>SUM(E37:G37)</f>
        <v>0</v>
      </c>
      <c r="I37" s="348"/>
      <c r="J37" s="349"/>
      <c r="K37" s="350"/>
      <c r="L37" s="108">
        <f>SUM(I37:K37)</f>
        <v>0</v>
      </c>
      <c r="M37" s="109">
        <f>+H37+L37</f>
        <v>0</v>
      </c>
      <c r="N37" s="348"/>
      <c r="O37" s="349"/>
      <c r="P37" s="350"/>
      <c r="Q37" s="108">
        <f>SUM(N37:P37)</f>
        <v>0</v>
      </c>
      <c r="R37" s="105"/>
      <c r="S37" s="106"/>
      <c r="T37" s="107"/>
      <c r="U37" s="108">
        <f>SUM(R37:T37)</f>
        <v>0</v>
      </c>
      <c r="V37" s="109">
        <f>+H37+L37+Q37+U37</f>
        <v>0</v>
      </c>
    </row>
    <row r="38" spans="1:22" ht="34.5" customHeight="1" thickBot="1">
      <c r="A38" s="1642"/>
      <c r="B38" s="1714"/>
      <c r="C38" s="1499"/>
      <c r="D38" s="195" t="s">
        <v>867</v>
      </c>
      <c r="E38" s="356">
        <v>1</v>
      </c>
      <c r="F38" s="357"/>
      <c r="G38" s="358"/>
      <c r="H38" s="112">
        <f>SUM(E38:G38)</f>
        <v>1</v>
      </c>
      <c r="I38" s="356"/>
      <c r="J38" s="357"/>
      <c r="K38" s="358"/>
      <c r="L38" s="112">
        <f>SUM(I38:K38)</f>
        <v>0</v>
      </c>
      <c r="M38" s="113">
        <f>+H38+L38</f>
        <v>1</v>
      </c>
      <c r="N38" s="356"/>
      <c r="O38" s="357"/>
      <c r="P38" s="358"/>
      <c r="Q38" s="112">
        <f>SUM(N38:P38)</f>
        <v>0</v>
      </c>
      <c r="R38" s="167"/>
      <c r="S38" s="166"/>
      <c r="T38" s="165"/>
      <c r="U38" s="112">
        <f>SUM(R38:T38)</f>
        <v>0</v>
      </c>
      <c r="V38" s="113">
        <f>+H38+L38+Q38+U38</f>
        <v>1</v>
      </c>
    </row>
    <row r="39" spans="1:22" ht="23.25" customHeight="1" thickBot="1">
      <c r="A39" s="1642"/>
      <c r="B39" s="331" t="s">
        <v>120</v>
      </c>
      <c r="C39" s="82" t="s">
        <v>98</v>
      </c>
      <c r="D39" s="101" t="s">
        <v>104</v>
      </c>
      <c r="E39" s="1504" t="s">
        <v>100</v>
      </c>
      <c r="F39" s="1502"/>
      <c r="G39" s="1503"/>
      <c r="H39" s="102">
        <f>H40/H41</f>
        <v>0</v>
      </c>
      <c r="I39" s="1504" t="s">
        <v>100</v>
      </c>
      <c r="J39" s="1502"/>
      <c r="K39" s="1503"/>
      <c r="L39" s="102">
        <f>L40/L41</f>
        <v>0</v>
      </c>
      <c r="M39" s="103">
        <f>M40/M41</f>
        <v>0</v>
      </c>
      <c r="N39" s="1504" t="s">
        <v>100</v>
      </c>
      <c r="O39" s="1502"/>
      <c r="P39" s="1503"/>
      <c r="Q39" s="102">
        <f>Q40/Q41</f>
        <v>0</v>
      </c>
      <c r="R39" s="1487" t="s">
        <v>100</v>
      </c>
      <c r="S39" s="1488"/>
      <c r="T39" s="1489"/>
      <c r="U39" s="102">
        <f>U40/U41</f>
        <v>0</v>
      </c>
      <c r="V39" s="103">
        <f>V40/V41</f>
        <v>0</v>
      </c>
    </row>
    <row r="40" spans="1:22" ht="40.5" customHeight="1">
      <c r="A40" s="1642"/>
      <c r="B40" s="1713" t="s">
        <v>829</v>
      </c>
      <c r="C40" s="1498" t="s">
        <v>830</v>
      </c>
      <c r="D40" s="104" t="s">
        <v>868</v>
      </c>
      <c r="E40" s="348">
        <v>0</v>
      </c>
      <c r="F40" s="349">
        <v>0</v>
      </c>
      <c r="G40" s="350">
        <v>0</v>
      </c>
      <c r="H40" s="108">
        <f>SUM(E40:G40)</f>
        <v>0</v>
      </c>
      <c r="I40" s="348">
        <v>0</v>
      </c>
      <c r="J40" s="349">
        <v>0</v>
      </c>
      <c r="K40" s="350">
        <v>0</v>
      </c>
      <c r="L40" s="108">
        <f>SUM(I40:K40)</f>
        <v>0</v>
      </c>
      <c r="M40" s="109">
        <f>+H40+L40</f>
        <v>0</v>
      </c>
      <c r="N40" s="348">
        <v>0</v>
      </c>
      <c r="O40" s="349">
        <v>0</v>
      </c>
      <c r="P40" s="350"/>
      <c r="Q40" s="108">
        <f>SUM(N40:P40)</f>
        <v>0</v>
      </c>
      <c r="R40" s="105"/>
      <c r="S40" s="106"/>
      <c r="T40" s="107"/>
      <c r="U40" s="108">
        <f>SUM(R40:T40)</f>
        <v>0</v>
      </c>
      <c r="V40" s="109">
        <f>+H40+L40+Q40+U40</f>
        <v>0</v>
      </c>
    </row>
    <row r="41" spans="1:22" ht="45.75" customHeight="1" thickBot="1">
      <c r="A41" s="1643"/>
      <c r="B41" s="1714"/>
      <c r="C41" s="1499"/>
      <c r="D41" s="195" t="s">
        <v>869</v>
      </c>
      <c r="E41" s="356">
        <v>10</v>
      </c>
      <c r="F41" s="357">
        <v>10</v>
      </c>
      <c r="G41" s="358">
        <v>10</v>
      </c>
      <c r="H41" s="112">
        <f>SUM(E41:G41)</f>
        <v>30</v>
      </c>
      <c r="I41" s="356">
        <v>10</v>
      </c>
      <c r="J41" s="357">
        <v>10</v>
      </c>
      <c r="K41" s="358">
        <v>10</v>
      </c>
      <c r="L41" s="112">
        <f>SUM(I41:K41)</f>
        <v>30</v>
      </c>
      <c r="M41" s="113">
        <f>+H41+L41</f>
        <v>60</v>
      </c>
      <c r="N41" s="356">
        <v>10</v>
      </c>
      <c r="O41" s="357">
        <v>10</v>
      </c>
      <c r="P41" s="358">
        <v>10</v>
      </c>
      <c r="Q41" s="112">
        <f>SUM(N41:P41)</f>
        <v>30</v>
      </c>
      <c r="R41" s="167">
        <v>10</v>
      </c>
      <c r="S41" s="166">
        <v>10</v>
      </c>
      <c r="T41" s="165">
        <v>10</v>
      </c>
      <c r="U41" s="112">
        <f>SUM(R41:T41)</f>
        <v>30</v>
      </c>
      <c r="V41" s="113">
        <f>+H41+L41+Q41+U41</f>
        <v>120</v>
      </c>
    </row>
    <row r="42" spans="1:22" ht="30" customHeight="1" thickBot="1">
      <c r="A42" s="82" t="s">
        <v>218</v>
      </c>
      <c r="B42" s="331" t="s">
        <v>219</v>
      </c>
      <c r="C42" s="82" t="s">
        <v>98</v>
      </c>
      <c r="D42" s="101" t="s">
        <v>104</v>
      </c>
      <c r="E42" s="1504" t="s">
        <v>100</v>
      </c>
      <c r="F42" s="1502"/>
      <c r="G42" s="1503"/>
      <c r="H42" s="102">
        <f>H43/H44</f>
        <v>1</v>
      </c>
      <c r="I42" s="1504" t="s">
        <v>100</v>
      </c>
      <c r="J42" s="1502"/>
      <c r="K42" s="1503"/>
      <c r="L42" s="102" t="e">
        <f>L43/L44</f>
        <v>#DIV/0!</v>
      </c>
      <c r="M42" s="103">
        <f>M43/M44</f>
        <v>1</v>
      </c>
      <c r="N42" s="1504" t="s">
        <v>100</v>
      </c>
      <c r="O42" s="1502"/>
      <c r="P42" s="1503"/>
      <c r="Q42" s="102" t="e">
        <f>Q43/Q44</f>
        <v>#DIV/0!</v>
      </c>
      <c r="R42" s="1487" t="s">
        <v>100</v>
      </c>
      <c r="S42" s="1488"/>
      <c r="T42" s="1489"/>
      <c r="U42" s="102" t="e">
        <f>U43/U44</f>
        <v>#DIV/0!</v>
      </c>
      <c r="V42" s="103">
        <f>V43/V44</f>
        <v>1</v>
      </c>
    </row>
    <row r="43" spans="1:22" ht="30.75" customHeight="1">
      <c r="A43" s="1641" t="s">
        <v>834</v>
      </c>
      <c r="B43" s="1713" t="s">
        <v>835</v>
      </c>
      <c r="C43" s="1498" t="s">
        <v>836</v>
      </c>
      <c r="D43" s="104" t="s">
        <v>864</v>
      </c>
      <c r="E43" s="348">
        <v>0</v>
      </c>
      <c r="F43" s="349"/>
      <c r="G43" s="350">
        <v>1</v>
      </c>
      <c r="H43" s="108">
        <f>SUM(E43:G43)</f>
        <v>1</v>
      </c>
      <c r="I43" s="348"/>
      <c r="J43" s="349"/>
      <c r="K43" s="350"/>
      <c r="L43" s="108">
        <f>SUM(I43:K43)</f>
        <v>0</v>
      </c>
      <c r="M43" s="109">
        <f>+H43+L43</f>
        <v>1</v>
      </c>
      <c r="N43" s="348"/>
      <c r="O43" s="349"/>
      <c r="P43" s="350"/>
      <c r="Q43" s="108">
        <f>SUM(N43:P43)</f>
        <v>0</v>
      </c>
      <c r="R43" s="105"/>
      <c r="S43" s="106"/>
      <c r="T43" s="107"/>
      <c r="U43" s="108">
        <f>SUM(R43:T43)</f>
        <v>0</v>
      </c>
      <c r="V43" s="109">
        <f>+H43+L43+Q43+U43</f>
        <v>1</v>
      </c>
    </row>
    <row r="44" spans="1:22" ht="33.75" customHeight="1" thickBot="1">
      <c r="A44" s="1642"/>
      <c r="B44" s="1714"/>
      <c r="C44" s="1499"/>
      <c r="D44" s="195" t="s">
        <v>865</v>
      </c>
      <c r="E44" s="356">
        <v>1</v>
      </c>
      <c r="F44" s="357"/>
      <c r="G44" s="358"/>
      <c r="H44" s="112">
        <f>SUM(E44:G44)</f>
        <v>1</v>
      </c>
      <c r="I44" s="356"/>
      <c r="J44" s="357"/>
      <c r="K44" s="358"/>
      <c r="L44" s="112">
        <f>SUM(I44:K44)</f>
        <v>0</v>
      </c>
      <c r="M44" s="113">
        <f>+H44+L44</f>
        <v>1</v>
      </c>
      <c r="N44" s="356"/>
      <c r="O44" s="357"/>
      <c r="P44" s="358"/>
      <c r="Q44" s="112">
        <f>SUM(N44:P44)</f>
        <v>0</v>
      </c>
      <c r="R44" s="167"/>
      <c r="S44" s="166"/>
      <c r="T44" s="165"/>
      <c r="U44" s="112">
        <f>SUM(R44:T44)</f>
        <v>0</v>
      </c>
      <c r="V44" s="113">
        <f>+H44+L44+Q44+U44</f>
        <v>1</v>
      </c>
    </row>
    <row r="45" spans="1:22" ht="31.9" customHeight="1" thickBot="1">
      <c r="A45" s="1642"/>
      <c r="B45" s="331" t="s">
        <v>223</v>
      </c>
      <c r="C45" s="82" t="s">
        <v>98</v>
      </c>
      <c r="D45" s="101" t="s">
        <v>104</v>
      </c>
      <c r="E45" s="1504" t="s">
        <v>100</v>
      </c>
      <c r="F45" s="1502"/>
      <c r="G45" s="1503"/>
      <c r="H45" s="102">
        <f>H46/H47</f>
        <v>0</v>
      </c>
      <c r="I45" s="1504" t="s">
        <v>100</v>
      </c>
      <c r="J45" s="1502"/>
      <c r="K45" s="1503"/>
      <c r="L45" s="102" t="e">
        <f>L46/L47</f>
        <v>#DIV/0!</v>
      </c>
      <c r="M45" s="103">
        <f>M46/M47</f>
        <v>0</v>
      </c>
      <c r="N45" s="1504" t="s">
        <v>100</v>
      </c>
      <c r="O45" s="1502"/>
      <c r="P45" s="1503"/>
      <c r="Q45" s="102" t="e">
        <f>Q46/Q47</f>
        <v>#DIV/0!</v>
      </c>
      <c r="R45" s="1487" t="s">
        <v>100</v>
      </c>
      <c r="S45" s="1488"/>
      <c r="T45" s="1489"/>
      <c r="U45" s="102" t="e">
        <f>U46/U47</f>
        <v>#DIV/0!</v>
      </c>
      <c r="V45" s="103">
        <f>V46/V47</f>
        <v>0</v>
      </c>
    </row>
    <row r="46" spans="1:22" ht="36" customHeight="1">
      <c r="A46" s="1642"/>
      <c r="B46" s="1713" t="s">
        <v>839</v>
      </c>
      <c r="C46" s="1498" t="s">
        <v>840</v>
      </c>
      <c r="D46" s="104" t="s">
        <v>866</v>
      </c>
      <c r="E46" s="348">
        <v>0</v>
      </c>
      <c r="F46" s="349"/>
      <c r="G46" s="350"/>
      <c r="H46" s="108">
        <f>SUM(E46:G46)</f>
        <v>0</v>
      </c>
      <c r="I46" s="348"/>
      <c r="J46" s="349"/>
      <c r="K46" s="350"/>
      <c r="L46" s="108">
        <f>SUM(I46:K46)</f>
        <v>0</v>
      </c>
      <c r="M46" s="109">
        <f>+H46+L46</f>
        <v>0</v>
      </c>
      <c r="N46" s="348"/>
      <c r="O46" s="349"/>
      <c r="P46" s="350"/>
      <c r="Q46" s="108">
        <f>SUM(N46:P46)</f>
        <v>0</v>
      </c>
      <c r="R46" s="105"/>
      <c r="S46" s="106"/>
      <c r="T46" s="107"/>
      <c r="U46" s="108">
        <f>SUM(R46:T46)</f>
        <v>0</v>
      </c>
      <c r="V46" s="109">
        <f>+H46+L46+Q46+U46</f>
        <v>0</v>
      </c>
    </row>
    <row r="47" spans="1:22" ht="37.5" customHeight="1" thickBot="1">
      <c r="A47" s="1642"/>
      <c r="B47" s="1714"/>
      <c r="C47" s="1499"/>
      <c r="D47" s="195" t="s">
        <v>867</v>
      </c>
      <c r="E47" s="356">
        <v>1</v>
      </c>
      <c r="F47" s="357"/>
      <c r="G47" s="358"/>
      <c r="H47" s="112">
        <f>SUM(E47:G47)</f>
        <v>1</v>
      </c>
      <c r="I47" s="356"/>
      <c r="J47" s="357"/>
      <c r="K47" s="358"/>
      <c r="L47" s="112">
        <f>SUM(I47:K47)</f>
        <v>0</v>
      </c>
      <c r="M47" s="113">
        <f>+H47+L47</f>
        <v>1</v>
      </c>
      <c r="N47" s="356"/>
      <c r="O47" s="357"/>
      <c r="P47" s="358"/>
      <c r="Q47" s="112">
        <f>SUM(N47:P47)</f>
        <v>0</v>
      </c>
      <c r="R47" s="167"/>
      <c r="S47" s="166"/>
      <c r="T47" s="165"/>
      <c r="U47" s="112">
        <f>SUM(R47:T47)</f>
        <v>0</v>
      </c>
      <c r="V47" s="113">
        <f>+H47+L47+Q47+U47</f>
        <v>1</v>
      </c>
    </row>
    <row r="48" spans="1:22" ht="34.5" customHeight="1" thickBot="1">
      <c r="A48" s="1642"/>
      <c r="B48" s="331" t="s">
        <v>226</v>
      </c>
      <c r="C48" s="82" t="s">
        <v>98</v>
      </c>
      <c r="D48" s="101" t="s">
        <v>104</v>
      </c>
      <c r="E48" s="1504" t="s">
        <v>100</v>
      </c>
      <c r="F48" s="1502"/>
      <c r="G48" s="1503"/>
      <c r="H48" s="102">
        <f>H49/H50</f>
        <v>0</v>
      </c>
      <c r="I48" s="1504" t="s">
        <v>100</v>
      </c>
      <c r="J48" s="1502"/>
      <c r="K48" s="1503"/>
      <c r="L48" s="102">
        <f>L49/L50</f>
        <v>0</v>
      </c>
      <c r="M48" s="103">
        <f>M49/M50</f>
        <v>0</v>
      </c>
      <c r="N48" s="1504" t="s">
        <v>100</v>
      </c>
      <c r="O48" s="1502"/>
      <c r="P48" s="1503"/>
      <c r="Q48" s="102">
        <f>Q49/Q50</f>
        <v>0</v>
      </c>
      <c r="R48" s="1487" t="s">
        <v>100</v>
      </c>
      <c r="S48" s="1488"/>
      <c r="T48" s="1489"/>
      <c r="U48" s="102">
        <f>U49/U50</f>
        <v>0</v>
      </c>
      <c r="V48" s="103">
        <f>V49/V50</f>
        <v>0</v>
      </c>
    </row>
    <row r="49" spans="1:22" ht="39" customHeight="1">
      <c r="A49" s="1642"/>
      <c r="B49" s="1713" t="s">
        <v>842</v>
      </c>
      <c r="C49" s="1498" t="s">
        <v>830</v>
      </c>
      <c r="D49" s="104" t="s">
        <v>868</v>
      </c>
      <c r="E49" s="348">
        <v>0</v>
      </c>
      <c r="F49" s="349">
        <v>0</v>
      </c>
      <c r="G49" s="350">
        <v>0</v>
      </c>
      <c r="H49" s="108">
        <f>SUM(E49:G49)</f>
        <v>0</v>
      </c>
      <c r="I49" s="348">
        <v>0</v>
      </c>
      <c r="J49" s="349">
        <v>0</v>
      </c>
      <c r="K49" s="350">
        <v>0</v>
      </c>
      <c r="L49" s="108">
        <f>SUM(I49:K49)</f>
        <v>0</v>
      </c>
      <c r="M49" s="109">
        <f>+H49+L49</f>
        <v>0</v>
      </c>
      <c r="N49" s="348">
        <v>0</v>
      </c>
      <c r="O49" s="349">
        <v>0</v>
      </c>
      <c r="P49" s="350"/>
      <c r="Q49" s="108">
        <f>SUM(N49:P49)</f>
        <v>0</v>
      </c>
      <c r="R49" s="105"/>
      <c r="S49" s="106"/>
      <c r="T49" s="107"/>
      <c r="U49" s="108">
        <f>SUM(R49:T49)</f>
        <v>0</v>
      </c>
      <c r="V49" s="109">
        <f>+H49+L49+Q49+U49</f>
        <v>0</v>
      </c>
    </row>
    <row r="50" spans="1:22" ht="50.45" customHeight="1" thickBot="1">
      <c r="A50" s="1643"/>
      <c r="B50" s="1714"/>
      <c r="C50" s="1499"/>
      <c r="D50" s="195" t="s">
        <v>869</v>
      </c>
      <c r="E50" s="356">
        <v>10</v>
      </c>
      <c r="F50" s="357">
        <v>10</v>
      </c>
      <c r="G50" s="358">
        <v>10</v>
      </c>
      <c r="H50" s="112">
        <f>SUM(E50:G50)</f>
        <v>30</v>
      </c>
      <c r="I50" s="356">
        <v>10</v>
      </c>
      <c r="J50" s="357">
        <v>10</v>
      </c>
      <c r="K50" s="358">
        <v>10</v>
      </c>
      <c r="L50" s="112">
        <f>SUM(I50:K50)</f>
        <v>30</v>
      </c>
      <c r="M50" s="113">
        <f>+H50+L50</f>
        <v>60</v>
      </c>
      <c r="N50" s="356">
        <v>10</v>
      </c>
      <c r="O50" s="357">
        <v>10</v>
      </c>
      <c r="P50" s="358">
        <v>10</v>
      </c>
      <c r="Q50" s="112">
        <f>SUM(N50:P50)</f>
        <v>30</v>
      </c>
      <c r="R50" s="167">
        <v>10</v>
      </c>
      <c r="S50" s="166">
        <v>10</v>
      </c>
      <c r="T50" s="165">
        <v>10</v>
      </c>
      <c r="U50" s="112">
        <f>SUM(R50:T50)</f>
        <v>30</v>
      </c>
      <c r="V50" s="113">
        <f>+H50+L50+Q50+U50</f>
        <v>120</v>
      </c>
    </row>
    <row r="51" spans="1:22" ht="34.5" customHeight="1" thickBot="1">
      <c r="A51" s="1500" t="s">
        <v>419</v>
      </c>
      <c r="B51" s="1501"/>
      <c r="C51" s="82" t="s">
        <v>98</v>
      </c>
      <c r="D51" s="101" t="s">
        <v>104</v>
      </c>
      <c r="E51" s="1504" t="s">
        <v>100</v>
      </c>
      <c r="F51" s="1502"/>
      <c r="G51" s="1503"/>
      <c r="H51" s="102">
        <f>H52/H53</f>
        <v>2.6333333333333333</v>
      </c>
      <c r="I51" s="1504" t="s">
        <v>100</v>
      </c>
      <c r="J51" s="1502"/>
      <c r="K51" s="1503"/>
      <c r="L51" s="102">
        <f>L52/L53</f>
        <v>0.8</v>
      </c>
      <c r="M51" s="103">
        <f>M52/M53</f>
        <v>1.7166666666666666</v>
      </c>
      <c r="N51" s="1504" t="s">
        <v>100</v>
      </c>
      <c r="O51" s="1502"/>
      <c r="P51" s="1503"/>
      <c r="Q51" s="102">
        <f>Q52/Q53</f>
        <v>0.6</v>
      </c>
      <c r="R51" s="1487" t="s">
        <v>100</v>
      </c>
      <c r="S51" s="1488"/>
      <c r="T51" s="1489"/>
      <c r="U51" s="102">
        <f>U52/U53</f>
        <v>0</v>
      </c>
      <c r="V51" s="103">
        <f>V52/V53</f>
        <v>1.0083333333333333</v>
      </c>
    </row>
    <row r="52" spans="1:22" ht="44.45" customHeight="1">
      <c r="A52" s="1615" t="s">
        <v>843</v>
      </c>
      <c r="B52" s="1616"/>
      <c r="C52" s="1498" t="s">
        <v>844</v>
      </c>
      <c r="D52" s="104" t="s">
        <v>870</v>
      </c>
      <c r="E52" s="348">
        <v>22</v>
      </c>
      <c r="F52" s="349">
        <v>20</v>
      </c>
      <c r="G52" s="350">
        <v>37</v>
      </c>
      <c r="H52" s="108">
        <f>SUM(E52:G52)</f>
        <v>79</v>
      </c>
      <c r="I52" s="348">
        <v>10</v>
      </c>
      <c r="J52" s="349">
        <v>11</v>
      </c>
      <c r="K52" s="350">
        <v>3</v>
      </c>
      <c r="L52" s="108">
        <f>SUM(I52:K52)</f>
        <v>24</v>
      </c>
      <c r="M52" s="109">
        <f>+H52+L52</f>
        <v>103</v>
      </c>
      <c r="N52" s="348">
        <v>7</v>
      </c>
      <c r="O52" s="349">
        <v>11</v>
      </c>
      <c r="P52" s="350"/>
      <c r="Q52" s="108">
        <f>SUM(N52:P52)</f>
        <v>18</v>
      </c>
      <c r="R52" s="105"/>
      <c r="S52" s="106"/>
      <c r="T52" s="107"/>
      <c r="U52" s="108">
        <f>SUM(R52:T52)</f>
        <v>0</v>
      </c>
      <c r="V52" s="109">
        <f>+H52+L52+Q52+U52</f>
        <v>121</v>
      </c>
    </row>
    <row r="53" spans="1:22" ht="64.5" customHeight="1" thickBot="1">
      <c r="A53" s="1617"/>
      <c r="B53" s="1618"/>
      <c r="C53" s="1499"/>
      <c r="D53" s="195" t="s">
        <v>871</v>
      </c>
      <c r="E53" s="356">
        <v>10</v>
      </c>
      <c r="F53" s="357">
        <v>10</v>
      </c>
      <c r="G53" s="358">
        <v>10</v>
      </c>
      <c r="H53" s="112">
        <f>SUM(E53:G53)</f>
        <v>30</v>
      </c>
      <c r="I53" s="356">
        <v>10</v>
      </c>
      <c r="J53" s="357">
        <v>10</v>
      </c>
      <c r="K53" s="358">
        <v>10</v>
      </c>
      <c r="L53" s="112">
        <f>SUM(I53:K53)</f>
        <v>30</v>
      </c>
      <c r="M53" s="113">
        <f>+H53+L53</f>
        <v>60</v>
      </c>
      <c r="N53" s="356">
        <v>10</v>
      </c>
      <c r="O53" s="357">
        <v>10</v>
      </c>
      <c r="P53" s="358">
        <v>10</v>
      </c>
      <c r="Q53" s="112">
        <f>SUM(N53:P53)</f>
        <v>30</v>
      </c>
      <c r="R53" s="167">
        <v>10</v>
      </c>
      <c r="S53" s="166">
        <v>10</v>
      </c>
      <c r="T53" s="165">
        <v>10</v>
      </c>
      <c r="U53" s="112">
        <f>SUM(R53:T53)</f>
        <v>30</v>
      </c>
      <c r="V53" s="113">
        <f>+H53+L53+Q53+U53</f>
        <v>120</v>
      </c>
    </row>
    <row r="54" spans="1:22" ht="34.5" customHeight="1" thickBot="1">
      <c r="A54" s="1500" t="s">
        <v>234</v>
      </c>
      <c r="B54" s="1501"/>
      <c r="C54" s="82" t="s">
        <v>98</v>
      </c>
      <c r="D54" s="101" t="s">
        <v>104</v>
      </c>
      <c r="E54" s="1504" t="s">
        <v>100</v>
      </c>
      <c r="F54" s="1502"/>
      <c r="G54" s="1503"/>
      <c r="H54" s="102">
        <f>H55/H56</f>
        <v>0.33809523809523812</v>
      </c>
      <c r="I54" s="1504" t="s">
        <v>100</v>
      </c>
      <c r="J54" s="1502"/>
      <c r="K54" s="1503"/>
      <c r="L54" s="102">
        <f>L55/L56</f>
        <v>0.31904761904761902</v>
      </c>
      <c r="M54" s="103">
        <f>M55/M56</f>
        <v>0.32857142857142857</v>
      </c>
      <c r="N54" s="1504" t="s">
        <v>100</v>
      </c>
      <c r="O54" s="1502"/>
      <c r="P54" s="1503"/>
      <c r="Q54" s="102">
        <f>Q55/Q56</f>
        <v>0.22857142857142856</v>
      </c>
      <c r="R54" s="1487" t="s">
        <v>100</v>
      </c>
      <c r="S54" s="1488"/>
      <c r="T54" s="1489"/>
      <c r="U54" s="102">
        <f>U55/U56</f>
        <v>0</v>
      </c>
      <c r="V54" s="103">
        <f>V55/V56</f>
        <v>0.22142857142857142</v>
      </c>
    </row>
    <row r="55" spans="1:22" ht="36" customHeight="1">
      <c r="A55" s="1615" t="s">
        <v>848</v>
      </c>
      <c r="B55" s="1616"/>
      <c r="C55" s="1498" t="s">
        <v>849</v>
      </c>
      <c r="D55" s="390" t="s">
        <v>872</v>
      </c>
      <c r="E55" s="348">
        <v>32</v>
      </c>
      <c r="F55" s="349">
        <v>19</v>
      </c>
      <c r="G55" s="350">
        <v>20</v>
      </c>
      <c r="H55" s="108">
        <f>SUM(E55:G55)</f>
        <v>71</v>
      </c>
      <c r="I55" s="348">
        <v>25</v>
      </c>
      <c r="J55" s="349">
        <v>22</v>
      </c>
      <c r="K55" s="350">
        <v>20</v>
      </c>
      <c r="L55" s="108">
        <f>SUM(I55:K55)</f>
        <v>67</v>
      </c>
      <c r="M55" s="109">
        <f>+H55+L55</f>
        <v>138</v>
      </c>
      <c r="N55" s="348">
        <v>23</v>
      </c>
      <c r="O55" s="349">
        <v>25</v>
      </c>
      <c r="P55" s="350"/>
      <c r="Q55" s="108">
        <f>SUM(N55:P55)</f>
        <v>48</v>
      </c>
      <c r="R55" s="105"/>
      <c r="S55" s="106"/>
      <c r="T55" s="107"/>
      <c r="U55" s="108">
        <f>SUM(R55:T55)</f>
        <v>0</v>
      </c>
      <c r="V55" s="109">
        <f>+H55+L55+Q55+U55</f>
        <v>186</v>
      </c>
    </row>
    <row r="56" spans="1:22" ht="35.25" customHeight="1" thickBot="1">
      <c r="A56" s="1617"/>
      <c r="B56" s="1618"/>
      <c r="C56" s="1499"/>
      <c r="D56" s="195" t="s">
        <v>873</v>
      </c>
      <c r="E56" s="356">
        <v>70</v>
      </c>
      <c r="F56" s="357">
        <v>70</v>
      </c>
      <c r="G56" s="358">
        <v>70</v>
      </c>
      <c r="H56" s="112">
        <f>SUM(E56:G56)</f>
        <v>210</v>
      </c>
      <c r="I56" s="356">
        <v>70</v>
      </c>
      <c r="J56" s="357">
        <v>70</v>
      </c>
      <c r="K56" s="358">
        <v>70</v>
      </c>
      <c r="L56" s="112">
        <f>SUM(I56:K56)</f>
        <v>210</v>
      </c>
      <c r="M56" s="113">
        <f>+H56+L56</f>
        <v>420</v>
      </c>
      <c r="N56" s="356">
        <v>70</v>
      </c>
      <c r="O56" s="357">
        <v>70</v>
      </c>
      <c r="P56" s="358">
        <v>70</v>
      </c>
      <c r="Q56" s="112">
        <f>SUM(N56:P56)</f>
        <v>210</v>
      </c>
      <c r="R56" s="167">
        <v>70</v>
      </c>
      <c r="S56" s="166">
        <v>70</v>
      </c>
      <c r="T56" s="165">
        <v>70</v>
      </c>
      <c r="U56" s="112">
        <f>SUM(R56:T56)</f>
        <v>210</v>
      </c>
      <c r="V56" s="113">
        <f>+H56+L56+Q56+U56</f>
        <v>840</v>
      </c>
    </row>
    <row r="57" spans="1:22" ht="34.5" customHeight="1" thickBot="1">
      <c r="A57" s="1500" t="s">
        <v>237</v>
      </c>
      <c r="B57" s="1501"/>
      <c r="C57" s="82" t="s">
        <v>98</v>
      </c>
      <c r="D57" s="101" t="s">
        <v>104</v>
      </c>
      <c r="E57" s="1504" t="s">
        <v>100</v>
      </c>
      <c r="F57" s="1502"/>
      <c r="G57" s="1503"/>
      <c r="H57" s="102">
        <f>H58/H59</f>
        <v>1</v>
      </c>
      <c r="I57" s="1504" t="s">
        <v>100</v>
      </c>
      <c r="J57" s="1502"/>
      <c r="K57" s="1503"/>
      <c r="L57" s="102">
        <f>L58/L59</f>
        <v>0.91666666666666663</v>
      </c>
      <c r="M57" s="103">
        <f>M58/M59</f>
        <v>0.95833333333333337</v>
      </c>
      <c r="N57" s="1504" t="s">
        <v>100</v>
      </c>
      <c r="O57" s="1502"/>
      <c r="P57" s="1503"/>
      <c r="Q57" s="102">
        <f>Q58/Q59</f>
        <v>0.66666666666666663</v>
      </c>
      <c r="R57" s="1487" t="s">
        <v>100</v>
      </c>
      <c r="S57" s="1488"/>
      <c r="T57" s="1489"/>
      <c r="U57" s="102">
        <f>U58/U59</f>
        <v>0</v>
      </c>
      <c r="V57" s="103">
        <f>V58/V59</f>
        <v>0.64583333333333337</v>
      </c>
    </row>
    <row r="58" spans="1:22" ht="33.75" customHeight="1">
      <c r="A58" s="1615" t="s">
        <v>854</v>
      </c>
      <c r="B58" s="1616"/>
      <c r="C58" s="1498" t="s">
        <v>855</v>
      </c>
      <c r="D58" s="390" t="s">
        <v>874</v>
      </c>
      <c r="E58" s="348">
        <v>4</v>
      </c>
      <c r="F58" s="349">
        <v>4</v>
      </c>
      <c r="G58" s="350">
        <v>4</v>
      </c>
      <c r="H58" s="108">
        <f>SUM(E58:G58)</f>
        <v>12</v>
      </c>
      <c r="I58" s="348">
        <v>4</v>
      </c>
      <c r="J58" s="349">
        <v>4</v>
      </c>
      <c r="K58" s="350">
        <v>3</v>
      </c>
      <c r="L58" s="108">
        <f>SUM(I58:K58)</f>
        <v>11</v>
      </c>
      <c r="M58" s="109">
        <f>+H58+L58</f>
        <v>23</v>
      </c>
      <c r="N58" s="348">
        <v>4</v>
      </c>
      <c r="O58" s="349">
        <v>4</v>
      </c>
      <c r="P58" s="350"/>
      <c r="Q58" s="108">
        <f>SUM(N58:P58)</f>
        <v>8</v>
      </c>
      <c r="R58" s="105"/>
      <c r="S58" s="106"/>
      <c r="T58" s="107"/>
      <c r="U58" s="108">
        <f>SUM(R58:T58)</f>
        <v>0</v>
      </c>
      <c r="V58" s="109">
        <f>+H58+L58+Q58+U58</f>
        <v>31</v>
      </c>
    </row>
    <row r="59" spans="1:22" ht="32.25" customHeight="1" thickBot="1">
      <c r="A59" s="1617"/>
      <c r="B59" s="1618"/>
      <c r="C59" s="1499"/>
      <c r="D59" s="195" t="s">
        <v>508</v>
      </c>
      <c r="E59" s="356">
        <v>4</v>
      </c>
      <c r="F59" s="357">
        <v>4</v>
      </c>
      <c r="G59" s="358">
        <v>4</v>
      </c>
      <c r="H59" s="112">
        <f>SUM(E59:G59)</f>
        <v>12</v>
      </c>
      <c r="I59" s="356">
        <v>4</v>
      </c>
      <c r="J59" s="357">
        <v>4</v>
      </c>
      <c r="K59" s="358">
        <v>4</v>
      </c>
      <c r="L59" s="112">
        <f>SUM(I59:K59)</f>
        <v>12</v>
      </c>
      <c r="M59" s="113">
        <f>+H59+L59</f>
        <v>24</v>
      </c>
      <c r="N59" s="356">
        <v>4</v>
      </c>
      <c r="O59" s="357">
        <v>4</v>
      </c>
      <c r="P59" s="358">
        <v>4</v>
      </c>
      <c r="Q59" s="112">
        <f>SUM(N59:P59)</f>
        <v>12</v>
      </c>
      <c r="R59" s="167">
        <v>4</v>
      </c>
      <c r="S59" s="166">
        <v>4</v>
      </c>
      <c r="T59" s="165">
        <v>4</v>
      </c>
      <c r="U59" s="112">
        <f>SUM(R59:T59)</f>
        <v>12</v>
      </c>
      <c r="V59" s="113">
        <f>+H59+L59+Q59+U59</f>
        <v>48</v>
      </c>
    </row>
    <row r="60" spans="1:22" ht="23.25" customHeight="1" thickBot="1">
      <c r="A60" s="1500" t="s">
        <v>241</v>
      </c>
      <c r="B60" s="1501"/>
      <c r="C60" s="82" t="s">
        <v>98</v>
      </c>
      <c r="D60" s="101" t="s">
        <v>104</v>
      </c>
      <c r="E60" s="1504" t="s">
        <v>100</v>
      </c>
      <c r="F60" s="1502"/>
      <c r="G60" s="1503"/>
      <c r="H60" s="102" t="e">
        <f>H61/H62</f>
        <v>#DIV/0!</v>
      </c>
      <c r="I60" s="1504" t="s">
        <v>100</v>
      </c>
      <c r="J60" s="1502"/>
      <c r="K60" s="1503"/>
      <c r="L60" s="102" t="e">
        <f>L61/L62</f>
        <v>#DIV/0!</v>
      </c>
      <c r="M60" s="103" t="e">
        <f>M61/M62</f>
        <v>#DIV/0!</v>
      </c>
      <c r="N60" s="1504" t="s">
        <v>100</v>
      </c>
      <c r="O60" s="1502"/>
      <c r="P60" s="1503"/>
      <c r="Q60" s="102" t="e">
        <f>Q61/Q62</f>
        <v>#DIV/0!</v>
      </c>
      <c r="R60" s="1487" t="s">
        <v>100</v>
      </c>
      <c r="S60" s="1488"/>
      <c r="T60" s="1489"/>
      <c r="U60" s="102" t="e">
        <f>U61/U62</f>
        <v>#DIV/0!</v>
      </c>
      <c r="V60" s="103" t="e">
        <f>V61/V62</f>
        <v>#DIV/0!</v>
      </c>
    </row>
    <row r="61" spans="1:22" ht="63.75" customHeight="1">
      <c r="A61" s="1490" t="s">
        <v>245</v>
      </c>
      <c r="B61" s="1491"/>
      <c r="C61" s="1680" t="s">
        <v>124</v>
      </c>
      <c r="D61" s="444" t="s">
        <v>125</v>
      </c>
      <c r="E61" s="348"/>
      <c r="F61" s="349"/>
      <c r="G61" s="350"/>
      <c r="H61" s="108">
        <f>SUM(E61:G61)</f>
        <v>0</v>
      </c>
      <c r="I61" s="348"/>
      <c r="J61" s="349"/>
      <c r="K61" s="350"/>
      <c r="L61" s="108">
        <f>SUM(I61:K61)</f>
        <v>0</v>
      </c>
      <c r="M61" s="109">
        <f>+H61+L61</f>
        <v>0</v>
      </c>
      <c r="N61" s="348"/>
      <c r="O61" s="349"/>
      <c r="P61" s="350"/>
      <c r="Q61" s="108">
        <f>SUM(N61:P61)</f>
        <v>0</v>
      </c>
      <c r="R61" s="105"/>
      <c r="S61" s="106"/>
      <c r="T61" s="107"/>
      <c r="U61" s="108">
        <f>SUM(R61:T61)</f>
        <v>0</v>
      </c>
      <c r="V61" s="109">
        <f>+H61+L61+Q61+U61</f>
        <v>0</v>
      </c>
    </row>
    <row r="62" spans="1:22" ht="42" customHeight="1" thickBot="1">
      <c r="A62" s="1492"/>
      <c r="B62" s="1493"/>
      <c r="C62" s="1681"/>
      <c r="D62" s="445" t="s">
        <v>126</v>
      </c>
      <c r="E62" s="356"/>
      <c r="F62" s="357"/>
      <c r="G62" s="358"/>
      <c r="H62" s="112">
        <f>SUM(E62:G62)</f>
        <v>0</v>
      </c>
      <c r="I62" s="356"/>
      <c r="J62" s="357"/>
      <c r="K62" s="358"/>
      <c r="L62" s="112">
        <f>SUM(I62:K62)</f>
        <v>0</v>
      </c>
      <c r="M62" s="113">
        <f>+H62+L62</f>
        <v>0</v>
      </c>
      <c r="N62" s="356"/>
      <c r="O62" s="357"/>
      <c r="P62" s="358"/>
      <c r="Q62" s="112">
        <f>SUM(N62:P62)</f>
        <v>0</v>
      </c>
      <c r="R62" s="115"/>
      <c r="S62" s="116"/>
      <c r="T62" s="117"/>
      <c r="U62" s="112">
        <f>SUM(R62:T62)</f>
        <v>0</v>
      </c>
      <c r="V62" s="113">
        <f>+H62+L62+Q62+U62</f>
        <v>0</v>
      </c>
    </row>
    <row r="63" spans="1:22">
      <c r="A63"/>
    </row>
    <row r="64" spans="1:22">
      <c r="A64"/>
    </row>
    <row r="65" spans="1:1">
      <c r="A65"/>
    </row>
    <row r="66" spans="1:1">
      <c r="A66"/>
    </row>
    <row r="67" spans="1:1">
      <c r="A67"/>
    </row>
    <row r="68" spans="1:1">
      <c r="A68"/>
    </row>
  </sheetData>
  <protectedRanges>
    <protectedRange sqref="R61:T61" name="Rango7"/>
    <protectedRange sqref="R58:T58" name="Rango6"/>
    <protectedRange sqref="R55:T55" name="Rango5"/>
    <protectedRange sqref="R52:T52" name="Rango4"/>
    <protectedRange sqref="R43:T43 R46:T46 R49:T49" name="Rango3"/>
    <protectedRange sqref="R34:T34 R37:T37 R40:T40" name="Rango2"/>
    <protectedRange sqref="R28:T28 R31:T31" name="Rango1"/>
    <protectedRange sqref="E61:G61" name="Rango7_3"/>
    <protectedRange sqref="E58:G58" name="Rango6_3"/>
    <protectedRange sqref="E55:G55" name="Rango5_3"/>
    <protectedRange sqref="E52:G52" name="Rango4_3"/>
    <protectedRange sqref="E43:G43 E46:G46 E49:G49" name="Rango3_3"/>
    <protectedRange sqref="E34:G34 E37:G37 E40:G40" name="Rango2_3"/>
    <protectedRange sqref="E28:G28 E31:G31" name="Rango1_3"/>
    <protectedRange sqref="I61:K61" name="Rango7_2"/>
    <protectedRange sqref="I58:K58" name="Rango6_1"/>
    <protectedRange sqref="I55:K55" name="Rango5_1"/>
    <protectedRange sqref="I52:K52" name="Rango4_1"/>
    <protectedRange sqref="I43:K43 I46:K46 I49:K49" name="Rango3_1"/>
    <protectedRange sqref="I34:K34 I37:K37 I40:K40" name="Rango2_1"/>
    <protectedRange sqref="I28:K28 I31:K31" name="Rango1_1"/>
    <protectedRange sqref="N61:P61" name="Rango7_5"/>
    <protectedRange sqref="N58:P58" name="Rango6_5"/>
    <protectedRange sqref="N55:P55" name="Rango5_5"/>
    <protectedRange sqref="N52:P52" name="Rango4_5"/>
    <protectedRange sqref="N43:P43 N46:P46 N49:P49" name="Rango3_5"/>
    <protectedRange sqref="N34:P34 N37:P37 N40:P40" name="Rango2_5"/>
    <protectedRange sqref="N28:P28 N31:P31" name="Rango1_5"/>
  </protectedRanges>
  <mergeCells count="104">
    <mergeCell ref="U23:U26"/>
    <mergeCell ref="V23:V26"/>
    <mergeCell ref="K23:K26"/>
    <mergeCell ref="L23:L26"/>
    <mergeCell ref="M23:M26"/>
    <mergeCell ref="N23:N26"/>
    <mergeCell ref="O23:O26"/>
    <mergeCell ref="P23:P26"/>
    <mergeCell ref="A1:B1"/>
    <mergeCell ref="C1:P1"/>
    <mergeCell ref="A3:P3"/>
    <mergeCell ref="A23:D23"/>
    <mergeCell ref="E23:E26"/>
    <mergeCell ref="F23:F26"/>
    <mergeCell ref="G23:G26"/>
    <mergeCell ref="H23:H26"/>
    <mergeCell ref="I23:I26"/>
    <mergeCell ref="J23:J26"/>
    <mergeCell ref="A25:A26"/>
    <mergeCell ref="B25:C25"/>
    <mergeCell ref="D25:D26"/>
    <mergeCell ref="E27:G27"/>
    <mergeCell ref="I27:K27"/>
    <mergeCell ref="N27:P27"/>
    <mergeCell ref="Q23:Q26"/>
    <mergeCell ref="R23:R26"/>
    <mergeCell ref="S23:S26"/>
    <mergeCell ref="R27:T27"/>
    <mergeCell ref="A28:A32"/>
    <mergeCell ref="B28:B29"/>
    <mergeCell ref="C28:C29"/>
    <mergeCell ref="E30:G30"/>
    <mergeCell ref="I30:K30"/>
    <mergeCell ref="N30:P30"/>
    <mergeCell ref="R30:T30"/>
    <mergeCell ref="B31:B32"/>
    <mergeCell ref="C31:C32"/>
    <mergeCell ref="T23:T26"/>
    <mergeCell ref="E33:G33"/>
    <mergeCell ref="I33:K33"/>
    <mergeCell ref="N33:P33"/>
    <mergeCell ref="R33:T33"/>
    <mergeCell ref="A34:A41"/>
    <mergeCell ref="B34:B35"/>
    <mergeCell ref="C34:C35"/>
    <mergeCell ref="E36:G36"/>
    <mergeCell ref="I36:K36"/>
    <mergeCell ref="N36:P36"/>
    <mergeCell ref="B40:B41"/>
    <mergeCell ref="C40:C41"/>
    <mergeCell ref="E42:G42"/>
    <mergeCell ref="I42:K42"/>
    <mergeCell ref="N42:P42"/>
    <mergeCell ref="R42:T42"/>
    <mergeCell ref="R36:T36"/>
    <mergeCell ref="B37:B38"/>
    <mergeCell ref="C37:C38"/>
    <mergeCell ref="E39:G39"/>
    <mergeCell ref="I39:K39"/>
    <mergeCell ref="N39:P39"/>
    <mergeCell ref="R39:T39"/>
    <mergeCell ref="R45:T45"/>
    <mergeCell ref="B46:B47"/>
    <mergeCell ref="C46:C47"/>
    <mergeCell ref="E48:G48"/>
    <mergeCell ref="I48:K48"/>
    <mergeCell ref="N48:P48"/>
    <mergeCell ref="R48:T48"/>
    <mergeCell ref="A43:A50"/>
    <mergeCell ref="B43:B44"/>
    <mergeCell ref="C43:C44"/>
    <mergeCell ref="E45:G45"/>
    <mergeCell ref="I45:K45"/>
    <mergeCell ref="N45:P45"/>
    <mergeCell ref="B49:B50"/>
    <mergeCell ref="C49:C50"/>
    <mergeCell ref="A54:B54"/>
    <mergeCell ref="E54:G54"/>
    <mergeCell ref="I54:K54"/>
    <mergeCell ref="N54:P54"/>
    <mergeCell ref="R54:T54"/>
    <mergeCell ref="A55:B56"/>
    <mergeCell ref="C55:C56"/>
    <mergeCell ref="A51:B51"/>
    <mergeCell ref="E51:G51"/>
    <mergeCell ref="I51:K51"/>
    <mergeCell ref="N51:P51"/>
    <mergeCell ref="R51:T51"/>
    <mergeCell ref="A52:B53"/>
    <mergeCell ref="C52:C53"/>
    <mergeCell ref="A60:B60"/>
    <mergeCell ref="E60:G60"/>
    <mergeCell ref="I60:K60"/>
    <mergeCell ref="N60:P60"/>
    <mergeCell ref="R60:T60"/>
    <mergeCell ref="A61:B62"/>
    <mergeCell ref="C61:C62"/>
    <mergeCell ref="A57:B57"/>
    <mergeCell ref="E57:G57"/>
    <mergeCell ref="I57:K57"/>
    <mergeCell ref="N57:P57"/>
    <mergeCell ref="R57:T57"/>
    <mergeCell ref="A58:B59"/>
    <mergeCell ref="C58:C59"/>
  </mergeCells>
  <conditionalFormatting sqref="H27">
    <cfRule type="cellIs" dxfId="7295" priority="427" operator="greaterThan">
      <formula>1</formula>
    </cfRule>
    <cfRule type="cellIs" dxfId="7294" priority="428" operator="greaterThan">
      <formula>0.89</formula>
    </cfRule>
    <cfRule type="cellIs" dxfId="7293" priority="429" operator="greaterThan">
      <formula>0.69</formula>
    </cfRule>
    <cfRule type="cellIs" dxfId="7292" priority="430" operator="greaterThan">
      <formula>0.49</formula>
    </cfRule>
    <cfRule type="cellIs" dxfId="7291" priority="431" operator="greaterThan">
      <formula>0.29</formula>
    </cfRule>
    <cfRule type="cellIs" dxfId="7290" priority="432" operator="lessThan">
      <formula>0.29</formula>
    </cfRule>
  </conditionalFormatting>
  <conditionalFormatting sqref="L27">
    <cfRule type="cellIs" dxfId="7289" priority="421" operator="greaterThan">
      <formula>1</formula>
    </cfRule>
    <cfRule type="cellIs" dxfId="7288" priority="422" operator="greaterThan">
      <formula>0.89</formula>
    </cfRule>
    <cfRule type="cellIs" dxfId="7287" priority="423" operator="greaterThan">
      <formula>0.69</formula>
    </cfRule>
    <cfRule type="cellIs" dxfId="7286" priority="424" operator="greaterThan">
      <formula>0.49</formula>
    </cfRule>
    <cfRule type="cellIs" dxfId="7285" priority="425" operator="greaterThan">
      <formula>0.29</formula>
    </cfRule>
    <cfRule type="cellIs" dxfId="7284" priority="426" operator="lessThan">
      <formula>0.29</formula>
    </cfRule>
  </conditionalFormatting>
  <conditionalFormatting sqref="M27">
    <cfRule type="cellIs" dxfId="7283" priority="415" operator="greaterThan">
      <formula>1</formula>
    </cfRule>
    <cfRule type="cellIs" dxfId="7282" priority="416" operator="greaterThan">
      <formula>0.89</formula>
    </cfRule>
    <cfRule type="cellIs" dxfId="7281" priority="417" operator="greaterThan">
      <formula>0.69</formula>
    </cfRule>
    <cfRule type="cellIs" dxfId="7280" priority="418" operator="greaterThan">
      <formula>0.49</formula>
    </cfRule>
    <cfRule type="cellIs" dxfId="7279" priority="419" operator="greaterThan">
      <formula>0.29</formula>
    </cfRule>
    <cfRule type="cellIs" dxfId="7278" priority="420" operator="lessThan">
      <formula>0.29</formula>
    </cfRule>
  </conditionalFormatting>
  <conditionalFormatting sqref="Q27">
    <cfRule type="cellIs" dxfId="7277" priority="409" operator="greaterThan">
      <formula>1</formula>
    </cfRule>
    <cfRule type="cellIs" dxfId="7276" priority="410" operator="greaterThan">
      <formula>0.89</formula>
    </cfRule>
    <cfRule type="cellIs" dxfId="7275" priority="411" operator="greaterThan">
      <formula>0.69</formula>
    </cfRule>
    <cfRule type="cellIs" dxfId="7274" priority="412" operator="greaterThan">
      <formula>0.49</formula>
    </cfRule>
    <cfRule type="cellIs" dxfId="7273" priority="413" operator="greaterThan">
      <formula>0.29</formula>
    </cfRule>
    <cfRule type="cellIs" dxfId="7272" priority="414" operator="lessThan">
      <formula>0.29</formula>
    </cfRule>
  </conditionalFormatting>
  <conditionalFormatting sqref="U27">
    <cfRule type="cellIs" dxfId="7271" priority="403" operator="greaterThan">
      <formula>1</formula>
    </cfRule>
    <cfRule type="cellIs" dxfId="7270" priority="404" operator="greaterThan">
      <formula>0.89</formula>
    </cfRule>
    <cfRule type="cellIs" dxfId="7269" priority="405" operator="greaterThan">
      <formula>0.69</formula>
    </cfRule>
    <cfRule type="cellIs" dxfId="7268" priority="406" operator="greaterThan">
      <formula>0.49</formula>
    </cfRule>
    <cfRule type="cellIs" dxfId="7267" priority="407" operator="greaterThan">
      <formula>0.29</formula>
    </cfRule>
    <cfRule type="cellIs" dxfId="7266" priority="408" operator="lessThan">
      <formula>0.29</formula>
    </cfRule>
  </conditionalFormatting>
  <conditionalFormatting sqref="V27">
    <cfRule type="cellIs" dxfId="7265" priority="397" operator="greaterThan">
      <formula>1</formula>
    </cfRule>
    <cfRule type="cellIs" dxfId="7264" priority="398" operator="greaterThan">
      <formula>0.89</formula>
    </cfRule>
    <cfRule type="cellIs" dxfId="7263" priority="399" operator="greaterThan">
      <formula>0.69</formula>
    </cfRule>
    <cfRule type="cellIs" dxfId="7262" priority="400" operator="greaterThan">
      <formula>0.49</formula>
    </cfRule>
    <cfRule type="cellIs" dxfId="7261" priority="401" operator="greaterThan">
      <formula>0.29</formula>
    </cfRule>
    <cfRule type="cellIs" dxfId="7260" priority="402" operator="lessThan">
      <formula>0.29</formula>
    </cfRule>
  </conditionalFormatting>
  <conditionalFormatting sqref="V51">
    <cfRule type="cellIs" dxfId="7259" priority="289" operator="greaterThan">
      <formula>1</formula>
    </cfRule>
    <cfRule type="cellIs" dxfId="7258" priority="290" operator="greaterThan">
      <formula>0.89</formula>
    </cfRule>
    <cfRule type="cellIs" dxfId="7257" priority="291" operator="greaterThan">
      <formula>0.69</formula>
    </cfRule>
    <cfRule type="cellIs" dxfId="7256" priority="292" operator="greaterThan">
      <formula>0.49</formula>
    </cfRule>
    <cfRule type="cellIs" dxfId="7255" priority="293" operator="greaterThan">
      <formula>0.29</formula>
    </cfRule>
    <cfRule type="cellIs" dxfId="7254" priority="294" operator="lessThan">
      <formula>0.29</formula>
    </cfRule>
  </conditionalFormatting>
  <conditionalFormatting sqref="H30">
    <cfRule type="cellIs" dxfId="7253" priority="391" operator="greaterThan">
      <formula>1</formula>
    </cfRule>
    <cfRule type="cellIs" dxfId="7252" priority="392" operator="greaterThan">
      <formula>0.89</formula>
    </cfRule>
    <cfRule type="cellIs" dxfId="7251" priority="393" operator="greaterThan">
      <formula>0.69</formula>
    </cfRule>
    <cfRule type="cellIs" dxfId="7250" priority="394" operator="greaterThan">
      <formula>0.49</formula>
    </cfRule>
    <cfRule type="cellIs" dxfId="7249" priority="395" operator="greaterThan">
      <formula>0.29</formula>
    </cfRule>
    <cfRule type="cellIs" dxfId="7248" priority="396" operator="lessThan">
      <formula>0.29</formula>
    </cfRule>
  </conditionalFormatting>
  <conditionalFormatting sqref="L30">
    <cfRule type="cellIs" dxfId="7247" priority="385" operator="greaterThan">
      <formula>1</formula>
    </cfRule>
    <cfRule type="cellIs" dxfId="7246" priority="386" operator="greaterThan">
      <formula>0.89</formula>
    </cfRule>
    <cfRule type="cellIs" dxfId="7245" priority="387" operator="greaterThan">
      <formula>0.69</formula>
    </cfRule>
    <cfRule type="cellIs" dxfId="7244" priority="388" operator="greaterThan">
      <formula>0.49</formula>
    </cfRule>
    <cfRule type="cellIs" dxfId="7243" priority="389" operator="greaterThan">
      <formula>0.29</formula>
    </cfRule>
    <cfRule type="cellIs" dxfId="7242" priority="390" operator="lessThan">
      <formula>0.29</formula>
    </cfRule>
  </conditionalFormatting>
  <conditionalFormatting sqref="M30">
    <cfRule type="cellIs" dxfId="7241" priority="379" operator="greaterThan">
      <formula>1</formula>
    </cfRule>
    <cfRule type="cellIs" dxfId="7240" priority="380" operator="greaterThan">
      <formula>0.89</formula>
    </cfRule>
    <cfRule type="cellIs" dxfId="7239" priority="381" operator="greaterThan">
      <formula>0.69</formula>
    </cfRule>
    <cfRule type="cellIs" dxfId="7238" priority="382" operator="greaterThan">
      <formula>0.49</formula>
    </cfRule>
    <cfRule type="cellIs" dxfId="7237" priority="383" operator="greaterThan">
      <formula>0.29</formula>
    </cfRule>
    <cfRule type="cellIs" dxfId="7236" priority="384" operator="lessThan">
      <formula>0.29</formula>
    </cfRule>
  </conditionalFormatting>
  <conditionalFormatting sqref="Q30">
    <cfRule type="cellIs" dxfId="7235" priority="373" operator="greaterThan">
      <formula>1</formula>
    </cfRule>
    <cfRule type="cellIs" dxfId="7234" priority="374" operator="greaterThan">
      <formula>0.89</formula>
    </cfRule>
    <cfRule type="cellIs" dxfId="7233" priority="375" operator="greaterThan">
      <formula>0.69</formula>
    </cfRule>
    <cfRule type="cellIs" dxfId="7232" priority="376" operator="greaterThan">
      <formula>0.49</formula>
    </cfRule>
    <cfRule type="cellIs" dxfId="7231" priority="377" operator="greaterThan">
      <formula>0.29</formula>
    </cfRule>
    <cfRule type="cellIs" dxfId="7230" priority="378" operator="lessThan">
      <formula>0.29</formula>
    </cfRule>
  </conditionalFormatting>
  <conditionalFormatting sqref="U30">
    <cfRule type="cellIs" dxfId="7229" priority="367" operator="greaterThan">
      <formula>1</formula>
    </cfRule>
    <cfRule type="cellIs" dxfId="7228" priority="368" operator="greaterThan">
      <formula>0.89</formula>
    </cfRule>
    <cfRule type="cellIs" dxfId="7227" priority="369" operator="greaterThan">
      <formula>0.69</formula>
    </cfRule>
    <cfRule type="cellIs" dxfId="7226" priority="370" operator="greaterThan">
      <formula>0.49</formula>
    </cfRule>
    <cfRule type="cellIs" dxfId="7225" priority="371" operator="greaterThan">
      <formula>0.29</formula>
    </cfRule>
    <cfRule type="cellIs" dxfId="7224" priority="372" operator="lessThan">
      <formula>0.29</formula>
    </cfRule>
  </conditionalFormatting>
  <conditionalFormatting sqref="V30">
    <cfRule type="cellIs" dxfId="7223" priority="361" operator="greaterThan">
      <formula>1</formula>
    </cfRule>
    <cfRule type="cellIs" dxfId="7222" priority="362" operator="greaterThan">
      <formula>0.89</formula>
    </cfRule>
    <cfRule type="cellIs" dxfId="7221" priority="363" operator="greaterThan">
      <formula>0.69</formula>
    </cfRule>
    <cfRule type="cellIs" dxfId="7220" priority="364" operator="greaterThan">
      <formula>0.49</formula>
    </cfRule>
    <cfRule type="cellIs" dxfId="7219" priority="365" operator="greaterThan">
      <formula>0.29</formula>
    </cfRule>
    <cfRule type="cellIs" dxfId="7218" priority="366" operator="lessThan">
      <formula>0.29</formula>
    </cfRule>
  </conditionalFormatting>
  <conditionalFormatting sqref="H33">
    <cfRule type="cellIs" dxfId="7217" priority="355" operator="greaterThan">
      <formula>1</formula>
    </cfRule>
    <cfRule type="cellIs" dxfId="7216" priority="356" operator="greaterThan">
      <formula>0.89</formula>
    </cfRule>
    <cfRule type="cellIs" dxfId="7215" priority="357" operator="greaterThan">
      <formula>0.69</formula>
    </cfRule>
    <cfRule type="cellIs" dxfId="7214" priority="358" operator="greaterThan">
      <formula>0.49</formula>
    </cfRule>
    <cfRule type="cellIs" dxfId="7213" priority="359" operator="greaterThan">
      <formula>0.29</formula>
    </cfRule>
    <cfRule type="cellIs" dxfId="7212" priority="360" operator="lessThan">
      <formula>0.29</formula>
    </cfRule>
  </conditionalFormatting>
  <conditionalFormatting sqref="L33">
    <cfRule type="cellIs" dxfId="7211" priority="349" operator="greaterThan">
      <formula>1</formula>
    </cfRule>
    <cfRule type="cellIs" dxfId="7210" priority="350" operator="greaterThan">
      <formula>0.89</formula>
    </cfRule>
    <cfRule type="cellIs" dxfId="7209" priority="351" operator="greaterThan">
      <formula>0.69</formula>
    </cfRule>
    <cfRule type="cellIs" dxfId="7208" priority="352" operator="greaterThan">
      <formula>0.49</formula>
    </cfRule>
    <cfRule type="cellIs" dxfId="7207" priority="353" operator="greaterThan">
      <formula>0.29</formula>
    </cfRule>
    <cfRule type="cellIs" dxfId="7206" priority="354" operator="lessThan">
      <formula>0.29</formula>
    </cfRule>
  </conditionalFormatting>
  <conditionalFormatting sqref="M33">
    <cfRule type="cellIs" dxfId="7205" priority="343" operator="greaterThan">
      <formula>1</formula>
    </cfRule>
    <cfRule type="cellIs" dxfId="7204" priority="344" operator="greaterThan">
      <formula>0.89</formula>
    </cfRule>
    <cfRule type="cellIs" dxfId="7203" priority="345" operator="greaterThan">
      <formula>0.69</formula>
    </cfRule>
    <cfRule type="cellIs" dxfId="7202" priority="346" operator="greaterThan">
      <formula>0.49</formula>
    </cfRule>
    <cfRule type="cellIs" dxfId="7201" priority="347" operator="greaterThan">
      <formula>0.29</formula>
    </cfRule>
    <cfRule type="cellIs" dxfId="7200" priority="348" operator="lessThan">
      <formula>0.29</formula>
    </cfRule>
  </conditionalFormatting>
  <conditionalFormatting sqref="Q33">
    <cfRule type="cellIs" dxfId="7199" priority="337" operator="greaterThan">
      <formula>1</formula>
    </cfRule>
    <cfRule type="cellIs" dxfId="7198" priority="338" operator="greaterThan">
      <formula>0.89</formula>
    </cfRule>
    <cfRule type="cellIs" dxfId="7197" priority="339" operator="greaterThan">
      <formula>0.69</formula>
    </cfRule>
    <cfRule type="cellIs" dxfId="7196" priority="340" operator="greaterThan">
      <formula>0.49</formula>
    </cfRule>
    <cfRule type="cellIs" dxfId="7195" priority="341" operator="greaterThan">
      <formula>0.29</formula>
    </cfRule>
    <cfRule type="cellIs" dxfId="7194" priority="342" operator="lessThan">
      <formula>0.29</formula>
    </cfRule>
  </conditionalFormatting>
  <conditionalFormatting sqref="U33">
    <cfRule type="cellIs" dxfId="7193" priority="331" operator="greaterThan">
      <formula>1</formula>
    </cfRule>
    <cfRule type="cellIs" dxfId="7192" priority="332" operator="greaterThan">
      <formula>0.89</formula>
    </cfRule>
    <cfRule type="cellIs" dxfId="7191" priority="333" operator="greaterThan">
      <formula>0.69</formula>
    </cfRule>
    <cfRule type="cellIs" dxfId="7190" priority="334" operator="greaterThan">
      <formula>0.49</formula>
    </cfRule>
    <cfRule type="cellIs" dxfId="7189" priority="335" operator="greaterThan">
      <formula>0.29</formula>
    </cfRule>
    <cfRule type="cellIs" dxfId="7188" priority="336" operator="lessThan">
      <formula>0.29</formula>
    </cfRule>
  </conditionalFormatting>
  <conditionalFormatting sqref="V33">
    <cfRule type="cellIs" dxfId="7187" priority="325" operator="greaterThan">
      <formula>1</formula>
    </cfRule>
    <cfRule type="cellIs" dxfId="7186" priority="326" operator="greaterThan">
      <formula>0.89</formula>
    </cfRule>
    <cfRule type="cellIs" dxfId="7185" priority="327" operator="greaterThan">
      <formula>0.69</formula>
    </cfRule>
    <cfRule type="cellIs" dxfId="7184" priority="328" operator="greaterThan">
      <formula>0.49</formula>
    </cfRule>
    <cfRule type="cellIs" dxfId="7183" priority="329" operator="greaterThan">
      <formula>0.29</formula>
    </cfRule>
    <cfRule type="cellIs" dxfId="7182" priority="330" operator="lessThan">
      <formula>0.29</formula>
    </cfRule>
  </conditionalFormatting>
  <conditionalFormatting sqref="H51">
    <cfRule type="cellIs" dxfId="7181" priority="319" operator="greaterThan">
      <formula>1</formula>
    </cfRule>
    <cfRule type="cellIs" dxfId="7180" priority="320" operator="greaterThan">
      <formula>0.89</formula>
    </cfRule>
    <cfRule type="cellIs" dxfId="7179" priority="321" operator="greaterThan">
      <formula>0.69</formula>
    </cfRule>
    <cfRule type="cellIs" dxfId="7178" priority="322" operator="greaterThan">
      <formula>0.49</formula>
    </cfRule>
    <cfRule type="cellIs" dxfId="7177" priority="323" operator="greaterThan">
      <formula>0.29</formula>
    </cfRule>
    <cfRule type="cellIs" dxfId="7176" priority="324" operator="lessThan">
      <formula>0.29</formula>
    </cfRule>
  </conditionalFormatting>
  <conditionalFormatting sqref="L51">
    <cfRule type="cellIs" dxfId="7175" priority="313" operator="greaterThan">
      <formula>1</formula>
    </cfRule>
    <cfRule type="cellIs" dxfId="7174" priority="314" operator="greaterThan">
      <formula>0.89</formula>
    </cfRule>
    <cfRule type="cellIs" dxfId="7173" priority="315" operator="greaterThan">
      <formula>0.69</formula>
    </cfRule>
    <cfRule type="cellIs" dxfId="7172" priority="316" operator="greaterThan">
      <formula>0.49</formula>
    </cfRule>
    <cfRule type="cellIs" dxfId="7171" priority="317" operator="greaterThan">
      <formula>0.29</formula>
    </cfRule>
    <cfRule type="cellIs" dxfId="7170" priority="318" operator="lessThan">
      <formula>0.29</formula>
    </cfRule>
  </conditionalFormatting>
  <conditionalFormatting sqref="M51">
    <cfRule type="cellIs" dxfId="7169" priority="307" operator="greaterThan">
      <formula>1</formula>
    </cfRule>
    <cfRule type="cellIs" dxfId="7168" priority="308" operator="greaterThan">
      <formula>0.89</formula>
    </cfRule>
    <cfRule type="cellIs" dxfId="7167" priority="309" operator="greaterThan">
      <formula>0.69</formula>
    </cfRule>
    <cfRule type="cellIs" dxfId="7166" priority="310" operator="greaterThan">
      <formula>0.49</formula>
    </cfRule>
    <cfRule type="cellIs" dxfId="7165" priority="311" operator="greaterThan">
      <formula>0.29</formula>
    </cfRule>
    <cfRule type="cellIs" dxfId="7164" priority="312" operator="lessThan">
      <formula>0.29</formula>
    </cfRule>
  </conditionalFormatting>
  <conditionalFormatting sqref="Q51">
    <cfRule type="cellIs" dxfId="7163" priority="301" operator="greaterThan">
      <formula>1</formula>
    </cfRule>
    <cfRule type="cellIs" dxfId="7162" priority="302" operator="greaterThan">
      <formula>0.89</formula>
    </cfRule>
    <cfRule type="cellIs" dxfId="7161" priority="303" operator="greaterThan">
      <formula>0.69</formula>
    </cfRule>
    <cfRule type="cellIs" dxfId="7160" priority="304" operator="greaterThan">
      <formula>0.49</formula>
    </cfRule>
    <cfRule type="cellIs" dxfId="7159" priority="305" operator="greaterThan">
      <formula>0.29</formula>
    </cfRule>
    <cfRule type="cellIs" dxfId="7158" priority="306" operator="lessThan">
      <formula>0.29</formula>
    </cfRule>
  </conditionalFormatting>
  <conditionalFormatting sqref="U51">
    <cfRule type="cellIs" dxfId="7157" priority="295" operator="greaterThan">
      <formula>1</formula>
    </cfRule>
    <cfRule type="cellIs" dxfId="7156" priority="296" operator="greaterThan">
      <formula>0.89</formula>
    </cfRule>
    <cfRule type="cellIs" dxfId="7155" priority="297" operator="greaterThan">
      <formula>0.69</formula>
    </cfRule>
    <cfRule type="cellIs" dxfId="7154" priority="298" operator="greaterThan">
      <formula>0.49</formula>
    </cfRule>
    <cfRule type="cellIs" dxfId="7153" priority="299" operator="greaterThan">
      <formula>0.29</formula>
    </cfRule>
    <cfRule type="cellIs" dxfId="7152" priority="300" operator="lessThan">
      <formula>0.29</formula>
    </cfRule>
  </conditionalFormatting>
  <conditionalFormatting sqref="V60">
    <cfRule type="cellIs" dxfId="7151" priority="217" operator="greaterThan">
      <formula>1</formula>
    </cfRule>
    <cfRule type="cellIs" dxfId="7150" priority="218" operator="greaterThan">
      <formula>0.89</formula>
    </cfRule>
    <cfRule type="cellIs" dxfId="7149" priority="219" operator="greaterThan">
      <formula>0.69</formula>
    </cfRule>
    <cfRule type="cellIs" dxfId="7148" priority="220" operator="greaterThan">
      <formula>0.49</formula>
    </cfRule>
    <cfRule type="cellIs" dxfId="7147" priority="221" operator="greaterThan">
      <formula>0.29</formula>
    </cfRule>
    <cfRule type="cellIs" dxfId="7146" priority="222" operator="lessThan">
      <formula>0.29</formula>
    </cfRule>
  </conditionalFormatting>
  <conditionalFormatting sqref="V57">
    <cfRule type="cellIs" dxfId="7145" priority="253" operator="greaterThan">
      <formula>1</formula>
    </cfRule>
    <cfRule type="cellIs" dxfId="7144" priority="254" operator="greaterThan">
      <formula>0.89</formula>
    </cfRule>
    <cfRule type="cellIs" dxfId="7143" priority="255" operator="greaterThan">
      <formula>0.69</formula>
    </cfRule>
    <cfRule type="cellIs" dxfId="7142" priority="256" operator="greaterThan">
      <formula>0.49</formula>
    </cfRule>
    <cfRule type="cellIs" dxfId="7141" priority="257" operator="greaterThan">
      <formula>0.29</formula>
    </cfRule>
    <cfRule type="cellIs" dxfId="7140" priority="258" operator="lessThan">
      <formula>0.29</formula>
    </cfRule>
  </conditionalFormatting>
  <conditionalFormatting sqref="H57">
    <cfRule type="cellIs" dxfId="7139" priority="283" operator="greaterThan">
      <formula>1</formula>
    </cfRule>
    <cfRule type="cellIs" dxfId="7138" priority="284" operator="greaterThan">
      <formula>0.89</formula>
    </cfRule>
    <cfRule type="cellIs" dxfId="7137" priority="285" operator="greaterThan">
      <formula>0.69</formula>
    </cfRule>
    <cfRule type="cellIs" dxfId="7136" priority="286" operator="greaterThan">
      <formula>0.49</formula>
    </cfRule>
    <cfRule type="cellIs" dxfId="7135" priority="287" operator="greaterThan">
      <formula>0.29</formula>
    </cfRule>
    <cfRule type="cellIs" dxfId="7134" priority="288" operator="lessThan">
      <formula>0.29</formula>
    </cfRule>
  </conditionalFormatting>
  <conditionalFormatting sqref="L57">
    <cfRule type="cellIs" dxfId="7133" priority="277" operator="greaterThan">
      <formula>1</formula>
    </cfRule>
    <cfRule type="cellIs" dxfId="7132" priority="278" operator="greaterThan">
      <formula>0.89</formula>
    </cfRule>
    <cfRule type="cellIs" dxfId="7131" priority="279" operator="greaterThan">
      <formula>0.69</formula>
    </cfRule>
    <cfRule type="cellIs" dxfId="7130" priority="280" operator="greaterThan">
      <formula>0.49</formula>
    </cfRule>
    <cfRule type="cellIs" dxfId="7129" priority="281" operator="greaterThan">
      <formula>0.29</formula>
    </cfRule>
    <cfRule type="cellIs" dxfId="7128" priority="282" operator="lessThan">
      <formula>0.29</formula>
    </cfRule>
  </conditionalFormatting>
  <conditionalFormatting sqref="M57">
    <cfRule type="cellIs" dxfId="7127" priority="271" operator="greaterThan">
      <formula>1</formula>
    </cfRule>
    <cfRule type="cellIs" dxfId="7126" priority="272" operator="greaterThan">
      <formula>0.89</formula>
    </cfRule>
    <cfRule type="cellIs" dxfId="7125" priority="273" operator="greaterThan">
      <formula>0.69</formula>
    </cfRule>
    <cfRule type="cellIs" dxfId="7124" priority="274" operator="greaterThan">
      <formula>0.49</formula>
    </cfRule>
    <cfRule type="cellIs" dxfId="7123" priority="275" operator="greaterThan">
      <formula>0.29</formula>
    </cfRule>
    <cfRule type="cellIs" dxfId="7122" priority="276" operator="lessThan">
      <formula>0.29</formula>
    </cfRule>
  </conditionalFormatting>
  <conditionalFormatting sqref="Q57">
    <cfRule type="cellIs" dxfId="7121" priority="265" operator="greaterThan">
      <formula>1</formula>
    </cfRule>
    <cfRule type="cellIs" dxfId="7120" priority="266" operator="greaterThan">
      <formula>0.89</formula>
    </cfRule>
    <cfRule type="cellIs" dxfId="7119" priority="267" operator="greaterThan">
      <formula>0.69</formula>
    </cfRule>
    <cfRule type="cellIs" dxfId="7118" priority="268" operator="greaterThan">
      <formula>0.49</formula>
    </cfRule>
    <cfRule type="cellIs" dxfId="7117" priority="269" operator="greaterThan">
      <formula>0.29</formula>
    </cfRule>
    <cfRule type="cellIs" dxfId="7116" priority="270" operator="lessThan">
      <formula>0.29</formula>
    </cfRule>
  </conditionalFormatting>
  <conditionalFormatting sqref="U57">
    <cfRule type="cellIs" dxfId="7115" priority="259" operator="greaterThan">
      <formula>1</formula>
    </cfRule>
    <cfRule type="cellIs" dxfId="7114" priority="260" operator="greaterThan">
      <formula>0.89</formula>
    </cfRule>
    <cfRule type="cellIs" dxfId="7113" priority="261" operator="greaterThan">
      <formula>0.69</formula>
    </cfRule>
    <cfRule type="cellIs" dxfId="7112" priority="262" operator="greaterThan">
      <formula>0.49</formula>
    </cfRule>
    <cfRule type="cellIs" dxfId="7111" priority="263" operator="greaterThan">
      <formula>0.29</formula>
    </cfRule>
    <cfRule type="cellIs" dxfId="7110" priority="264" operator="lessThan">
      <formula>0.29</formula>
    </cfRule>
  </conditionalFormatting>
  <conditionalFormatting sqref="H60">
    <cfRule type="cellIs" dxfId="7109" priority="247" operator="greaterThan">
      <formula>1</formula>
    </cfRule>
    <cfRule type="cellIs" dxfId="7108" priority="248" operator="greaterThan">
      <formula>0.89</formula>
    </cfRule>
    <cfRule type="cellIs" dxfId="7107" priority="249" operator="greaterThan">
      <formula>0.69</formula>
    </cfRule>
    <cfRule type="cellIs" dxfId="7106" priority="250" operator="greaterThan">
      <formula>0.49</formula>
    </cfRule>
    <cfRule type="cellIs" dxfId="7105" priority="251" operator="greaterThan">
      <formula>0.29</formula>
    </cfRule>
    <cfRule type="cellIs" dxfId="7104" priority="252" operator="lessThan">
      <formula>0.29</formula>
    </cfRule>
  </conditionalFormatting>
  <conditionalFormatting sqref="L60">
    <cfRule type="cellIs" dxfId="7103" priority="241" operator="greaterThan">
      <formula>1</formula>
    </cfRule>
    <cfRule type="cellIs" dxfId="7102" priority="242" operator="greaterThan">
      <formula>0.89</formula>
    </cfRule>
    <cfRule type="cellIs" dxfId="7101" priority="243" operator="greaterThan">
      <formula>0.69</formula>
    </cfRule>
    <cfRule type="cellIs" dxfId="7100" priority="244" operator="greaterThan">
      <formula>0.49</formula>
    </cfRule>
    <cfRule type="cellIs" dxfId="7099" priority="245" operator="greaterThan">
      <formula>0.29</formula>
    </cfRule>
    <cfRule type="cellIs" dxfId="7098" priority="246" operator="lessThan">
      <formula>0.29</formula>
    </cfRule>
  </conditionalFormatting>
  <conditionalFormatting sqref="M60">
    <cfRule type="cellIs" dxfId="7097" priority="235" operator="greaterThan">
      <formula>1</formula>
    </cfRule>
    <cfRule type="cellIs" dxfId="7096" priority="236" operator="greaterThan">
      <formula>0.89</formula>
    </cfRule>
    <cfRule type="cellIs" dxfId="7095" priority="237" operator="greaterThan">
      <formula>0.69</formula>
    </cfRule>
    <cfRule type="cellIs" dxfId="7094" priority="238" operator="greaterThan">
      <formula>0.49</formula>
    </cfRule>
    <cfRule type="cellIs" dxfId="7093" priority="239" operator="greaterThan">
      <formula>0.29</formula>
    </cfRule>
    <cfRule type="cellIs" dxfId="7092" priority="240" operator="lessThan">
      <formula>0.29</formula>
    </cfRule>
  </conditionalFormatting>
  <conditionalFormatting sqref="Q60">
    <cfRule type="cellIs" dxfId="7091" priority="229" operator="greaterThan">
      <formula>1</formula>
    </cfRule>
    <cfRule type="cellIs" dxfId="7090" priority="230" operator="greaterThan">
      <formula>0.89</formula>
    </cfRule>
    <cfRule type="cellIs" dxfId="7089" priority="231" operator="greaterThan">
      <formula>0.69</formula>
    </cfRule>
    <cfRule type="cellIs" dxfId="7088" priority="232" operator="greaterThan">
      <formula>0.49</formula>
    </cfRule>
    <cfRule type="cellIs" dxfId="7087" priority="233" operator="greaterThan">
      <formula>0.29</formula>
    </cfRule>
    <cfRule type="cellIs" dxfId="7086" priority="234" operator="lessThan">
      <formula>0.29</formula>
    </cfRule>
  </conditionalFormatting>
  <conditionalFormatting sqref="U60">
    <cfRule type="cellIs" dxfId="7085" priority="223" operator="greaterThan">
      <formula>1</formula>
    </cfRule>
    <cfRule type="cellIs" dxfId="7084" priority="224" operator="greaterThan">
      <formula>0.89</formula>
    </cfRule>
    <cfRule type="cellIs" dxfId="7083" priority="225" operator="greaterThan">
      <formula>0.69</formula>
    </cfRule>
    <cfRule type="cellIs" dxfId="7082" priority="226" operator="greaterThan">
      <formula>0.49</formula>
    </cfRule>
    <cfRule type="cellIs" dxfId="7081" priority="227" operator="greaterThan">
      <formula>0.29</formula>
    </cfRule>
    <cfRule type="cellIs" dxfId="7080" priority="228" operator="lessThan">
      <formula>0.29</formula>
    </cfRule>
  </conditionalFormatting>
  <conditionalFormatting sqref="H39">
    <cfRule type="cellIs" dxfId="7079" priority="175" operator="greaterThan">
      <formula>1</formula>
    </cfRule>
    <cfRule type="cellIs" dxfId="7078" priority="176" operator="greaterThan">
      <formula>0.89</formula>
    </cfRule>
    <cfRule type="cellIs" dxfId="7077" priority="177" operator="greaterThan">
      <formula>0.69</formula>
    </cfRule>
    <cfRule type="cellIs" dxfId="7076" priority="178" operator="greaterThan">
      <formula>0.49</formula>
    </cfRule>
    <cfRule type="cellIs" dxfId="7075" priority="179" operator="greaterThan">
      <formula>0.29</formula>
    </cfRule>
    <cfRule type="cellIs" dxfId="7074" priority="180" operator="lessThan">
      <formula>0.29</formula>
    </cfRule>
  </conditionalFormatting>
  <conditionalFormatting sqref="L39">
    <cfRule type="cellIs" dxfId="7073" priority="169" operator="greaterThan">
      <formula>1</formula>
    </cfRule>
    <cfRule type="cellIs" dxfId="7072" priority="170" operator="greaterThan">
      <formula>0.89</formula>
    </cfRule>
    <cfRule type="cellIs" dxfId="7071" priority="171" operator="greaterThan">
      <formula>0.69</formula>
    </cfRule>
    <cfRule type="cellIs" dxfId="7070" priority="172" operator="greaterThan">
      <formula>0.49</formula>
    </cfRule>
    <cfRule type="cellIs" dxfId="7069" priority="173" operator="greaterThan">
      <formula>0.29</formula>
    </cfRule>
    <cfRule type="cellIs" dxfId="7068" priority="174" operator="lessThan">
      <formula>0.29</formula>
    </cfRule>
  </conditionalFormatting>
  <conditionalFormatting sqref="M39">
    <cfRule type="cellIs" dxfId="7067" priority="163" operator="greaterThan">
      <formula>1</formula>
    </cfRule>
    <cfRule type="cellIs" dxfId="7066" priority="164" operator="greaterThan">
      <formula>0.89</formula>
    </cfRule>
    <cfRule type="cellIs" dxfId="7065" priority="165" operator="greaterThan">
      <formula>0.69</formula>
    </cfRule>
    <cfRule type="cellIs" dxfId="7064" priority="166" operator="greaterThan">
      <formula>0.49</formula>
    </cfRule>
    <cfRule type="cellIs" dxfId="7063" priority="167" operator="greaterThan">
      <formula>0.29</formula>
    </cfRule>
    <cfRule type="cellIs" dxfId="7062" priority="168" operator="lessThan">
      <formula>0.29</formula>
    </cfRule>
  </conditionalFormatting>
  <conditionalFormatting sqref="Q39">
    <cfRule type="cellIs" dxfId="7061" priority="157" operator="greaterThan">
      <formula>1</formula>
    </cfRule>
    <cfRule type="cellIs" dxfId="7060" priority="158" operator="greaterThan">
      <formula>0.89</formula>
    </cfRule>
    <cfRule type="cellIs" dxfId="7059" priority="159" operator="greaterThan">
      <formula>0.69</formula>
    </cfRule>
    <cfRule type="cellIs" dxfId="7058" priority="160" operator="greaterThan">
      <formula>0.49</formula>
    </cfRule>
    <cfRule type="cellIs" dxfId="7057" priority="161" operator="greaterThan">
      <formula>0.29</formula>
    </cfRule>
    <cfRule type="cellIs" dxfId="7056" priority="162" operator="lessThan">
      <formula>0.29</formula>
    </cfRule>
  </conditionalFormatting>
  <conditionalFormatting sqref="U39">
    <cfRule type="cellIs" dxfId="7055" priority="151" operator="greaterThan">
      <formula>1</formula>
    </cfRule>
    <cfRule type="cellIs" dxfId="7054" priority="152" operator="greaterThan">
      <formula>0.89</formula>
    </cfRule>
    <cfRule type="cellIs" dxfId="7053" priority="153" operator="greaterThan">
      <formula>0.69</formula>
    </cfRule>
    <cfRule type="cellIs" dxfId="7052" priority="154" operator="greaterThan">
      <formula>0.49</formula>
    </cfRule>
    <cfRule type="cellIs" dxfId="7051" priority="155" operator="greaterThan">
      <formula>0.29</formula>
    </cfRule>
    <cfRule type="cellIs" dxfId="7050" priority="156" operator="lessThan">
      <formula>0.29</formula>
    </cfRule>
  </conditionalFormatting>
  <conditionalFormatting sqref="V39">
    <cfRule type="cellIs" dxfId="7049" priority="145" operator="greaterThan">
      <formula>1</formula>
    </cfRule>
    <cfRule type="cellIs" dxfId="7048" priority="146" operator="greaterThan">
      <formula>0.89</formula>
    </cfRule>
    <cfRule type="cellIs" dxfId="7047" priority="147" operator="greaterThan">
      <formula>0.69</formula>
    </cfRule>
    <cfRule type="cellIs" dxfId="7046" priority="148" operator="greaterThan">
      <formula>0.49</formula>
    </cfRule>
    <cfRule type="cellIs" dxfId="7045" priority="149" operator="greaterThan">
      <formula>0.29</formula>
    </cfRule>
    <cfRule type="cellIs" dxfId="7044" priority="150" operator="lessThan">
      <formula>0.29</formula>
    </cfRule>
  </conditionalFormatting>
  <conditionalFormatting sqref="H36">
    <cfRule type="cellIs" dxfId="7043" priority="211" operator="greaterThan">
      <formula>1</formula>
    </cfRule>
    <cfRule type="cellIs" dxfId="7042" priority="212" operator="greaterThan">
      <formula>0.89</formula>
    </cfRule>
    <cfRule type="cellIs" dxfId="7041" priority="213" operator="greaterThan">
      <formula>0.69</formula>
    </cfRule>
    <cfRule type="cellIs" dxfId="7040" priority="214" operator="greaterThan">
      <formula>0.49</formula>
    </cfRule>
    <cfRule type="cellIs" dxfId="7039" priority="215" operator="greaterThan">
      <formula>0.29</formula>
    </cfRule>
    <cfRule type="cellIs" dxfId="7038" priority="216" operator="lessThan">
      <formula>0.29</formula>
    </cfRule>
  </conditionalFormatting>
  <conditionalFormatting sqref="L36">
    <cfRule type="cellIs" dxfId="7037" priority="205" operator="greaterThan">
      <formula>1</formula>
    </cfRule>
    <cfRule type="cellIs" dxfId="7036" priority="206" operator="greaterThan">
      <formula>0.89</formula>
    </cfRule>
    <cfRule type="cellIs" dxfId="7035" priority="207" operator="greaterThan">
      <formula>0.69</formula>
    </cfRule>
    <cfRule type="cellIs" dxfId="7034" priority="208" operator="greaterThan">
      <formula>0.49</formula>
    </cfRule>
    <cfRule type="cellIs" dxfId="7033" priority="209" operator="greaterThan">
      <formula>0.29</formula>
    </cfRule>
    <cfRule type="cellIs" dxfId="7032" priority="210" operator="lessThan">
      <formula>0.29</formula>
    </cfRule>
  </conditionalFormatting>
  <conditionalFormatting sqref="M36">
    <cfRule type="cellIs" dxfId="7031" priority="199" operator="greaterThan">
      <formula>1</formula>
    </cfRule>
    <cfRule type="cellIs" dxfId="7030" priority="200" operator="greaterThan">
      <formula>0.89</formula>
    </cfRule>
    <cfRule type="cellIs" dxfId="7029" priority="201" operator="greaterThan">
      <formula>0.69</formula>
    </cfRule>
    <cfRule type="cellIs" dxfId="7028" priority="202" operator="greaterThan">
      <formula>0.49</formula>
    </cfRule>
    <cfRule type="cellIs" dxfId="7027" priority="203" operator="greaterThan">
      <formula>0.29</formula>
    </cfRule>
    <cfRule type="cellIs" dxfId="7026" priority="204" operator="lessThan">
      <formula>0.29</formula>
    </cfRule>
  </conditionalFormatting>
  <conditionalFormatting sqref="Q36">
    <cfRule type="cellIs" dxfId="7025" priority="193" operator="greaterThan">
      <formula>1</formula>
    </cfRule>
    <cfRule type="cellIs" dxfId="7024" priority="194" operator="greaterThan">
      <formula>0.89</formula>
    </cfRule>
    <cfRule type="cellIs" dxfId="7023" priority="195" operator="greaterThan">
      <formula>0.69</formula>
    </cfRule>
    <cfRule type="cellIs" dxfId="7022" priority="196" operator="greaterThan">
      <formula>0.49</formula>
    </cfRule>
    <cfRule type="cellIs" dxfId="7021" priority="197" operator="greaterThan">
      <formula>0.29</formula>
    </cfRule>
    <cfRule type="cellIs" dxfId="7020" priority="198" operator="lessThan">
      <formula>0.29</formula>
    </cfRule>
  </conditionalFormatting>
  <conditionalFormatting sqref="U36">
    <cfRule type="cellIs" dxfId="7019" priority="187" operator="greaterThan">
      <formula>1</formula>
    </cfRule>
    <cfRule type="cellIs" dxfId="7018" priority="188" operator="greaterThan">
      <formula>0.89</formula>
    </cfRule>
    <cfRule type="cellIs" dxfId="7017" priority="189" operator="greaterThan">
      <formula>0.69</formula>
    </cfRule>
    <cfRule type="cellIs" dxfId="7016" priority="190" operator="greaterThan">
      <formula>0.49</formula>
    </cfRule>
    <cfRule type="cellIs" dxfId="7015" priority="191" operator="greaterThan">
      <formula>0.29</formula>
    </cfRule>
    <cfRule type="cellIs" dxfId="7014" priority="192" operator="lessThan">
      <formula>0.29</formula>
    </cfRule>
  </conditionalFormatting>
  <conditionalFormatting sqref="V36">
    <cfRule type="cellIs" dxfId="7013" priority="181" operator="greaterThan">
      <formula>1</formula>
    </cfRule>
    <cfRule type="cellIs" dxfId="7012" priority="182" operator="greaterThan">
      <formula>0.89</formula>
    </cfRule>
    <cfRule type="cellIs" dxfId="7011" priority="183" operator="greaterThan">
      <formula>0.69</formula>
    </cfRule>
    <cfRule type="cellIs" dxfId="7010" priority="184" operator="greaterThan">
      <formula>0.49</formula>
    </cfRule>
    <cfRule type="cellIs" dxfId="7009" priority="185" operator="greaterThan">
      <formula>0.29</formula>
    </cfRule>
    <cfRule type="cellIs" dxfId="7008" priority="186" operator="lessThan">
      <formula>0.29</formula>
    </cfRule>
  </conditionalFormatting>
  <conditionalFormatting sqref="H48">
    <cfRule type="cellIs" dxfId="7007" priority="67" operator="greaterThan">
      <formula>1</formula>
    </cfRule>
    <cfRule type="cellIs" dxfId="7006" priority="68" operator="greaterThan">
      <formula>0.89</formula>
    </cfRule>
    <cfRule type="cellIs" dxfId="7005" priority="69" operator="greaterThan">
      <formula>0.69</formula>
    </cfRule>
    <cfRule type="cellIs" dxfId="7004" priority="70" operator="greaterThan">
      <formula>0.49</formula>
    </cfRule>
    <cfRule type="cellIs" dxfId="7003" priority="71" operator="greaterThan">
      <formula>0.29</formula>
    </cfRule>
    <cfRule type="cellIs" dxfId="7002" priority="72" operator="lessThan">
      <formula>0.29</formula>
    </cfRule>
  </conditionalFormatting>
  <conditionalFormatting sqref="L48">
    <cfRule type="cellIs" dxfId="7001" priority="61" operator="greaterThan">
      <formula>1</formula>
    </cfRule>
    <cfRule type="cellIs" dxfId="7000" priority="62" operator="greaterThan">
      <formula>0.89</formula>
    </cfRule>
    <cfRule type="cellIs" dxfId="6999" priority="63" operator="greaterThan">
      <formula>0.69</formula>
    </cfRule>
    <cfRule type="cellIs" dxfId="6998" priority="64" operator="greaterThan">
      <formula>0.49</formula>
    </cfRule>
    <cfRule type="cellIs" dxfId="6997" priority="65" operator="greaterThan">
      <formula>0.29</formula>
    </cfRule>
    <cfRule type="cellIs" dxfId="6996" priority="66" operator="lessThan">
      <formula>0.29</formula>
    </cfRule>
  </conditionalFormatting>
  <conditionalFormatting sqref="M48">
    <cfRule type="cellIs" dxfId="6995" priority="55" operator="greaterThan">
      <formula>1</formula>
    </cfRule>
    <cfRule type="cellIs" dxfId="6994" priority="56" operator="greaterThan">
      <formula>0.89</formula>
    </cfRule>
    <cfRule type="cellIs" dxfId="6993" priority="57" operator="greaterThan">
      <formula>0.69</formula>
    </cfRule>
    <cfRule type="cellIs" dxfId="6992" priority="58" operator="greaterThan">
      <formula>0.49</formula>
    </cfRule>
    <cfRule type="cellIs" dxfId="6991" priority="59" operator="greaterThan">
      <formula>0.29</formula>
    </cfRule>
    <cfRule type="cellIs" dxfId="6990" priority="60" operator="lessThan">
      <formula>0.29</formula>
    </cfRule>
  </conditionalFormatting>
  <conditionalFormatting sqref="Q48">
    <cfRule type="cellIs" dxfId="6989" priority="49" operator="greaterThan">
      <formula>1</formula>
    </cfRule>
    <cfRule type="cellIs" dxfId="6988" priority="50" operator="greaterThan">
      <formula>0.89</formula>
    </cfRule>
    <cfRule type="cellIs" dxfId="6987" priority="51" operator="greaterThan">
      <formula>0.69</formula>
    </cfRule>
    <cfRule type="cellIs" dxfId="6986" priority="52" operator="greaterThan">
      <formula>0.49</formula>
    </cfRule>
    <cfRule type="cellIs" dxfId="6985" priority="53" operator="greaterThan">
      <formula>0.29</formula>
    </cfRule>
    <cfRule type="cellIs" dxfId="6984" priority="54" operator="lessThan">
      <formula>0.29</formula>
    </cfRule>
  </conditionalFormatting>
  <conditionalFormatting sqref="U48">
    <cfRule type="cellIs" dxfId="6983" priority="43" operator="greaterThan">
      <formula>1</formula>
    </cfRule>
    <cfRule type="cellIs" dxfId="6982" priority="44" operator="greaterThan">
      <formula>0.89</formula>
    </cfRule>
    <cfRule type="cellIs" dxfId="6981" priority="45" operator="greaterThan">
      <formula>0.69</formula>
    </cfRule>
    <cfRule type="cellIs" dxfId="6980" priority="46" operator="greaterThan">
      <formula>0.49</formula>
    </cfRule>
    <cfRule type="cellIs" dxfId="6979" priority="47" operator="greaterThan">
      <formula>0.29</formula>
    </cfRule>
    <cfRule type="cellIs" dxfId="6978" priority="48" operator="lessThan">
      <formula>0.29</formula>
    </cfRule>
  </conditionalFormatting>
  <conditionalFormatting sqref="V48">
    <cfRule type="cellIs" dxfId="6977" priority="37" operator="greaterThan">
      <formula>1</formula>
    </cfRule>
    <cfRule type="cellIs" dxfId="6976" priority="38" operator="greaterThan">
      <formula>0.89</formula>
    </cfRule>
    <cfRule type="cellIs" dxfId="6975" priority="39" operator="greaterThan">
      <formula>0.69</formula>
    </cfRule>
    <cfRule type="cellIs" dxfId="6974" priority="40" operator="greaterThan">
      <formula>0.49</formula>
    </cfRule>
    <cfRule type="cellIs" dxfId="6973" priority="41" operator="greaterThan">
      <formula>0.29</formula>
    </cfRule>
    <cfRule type="cellIs" dxfId="6972" priority="42" operator="lessThan">
      <formula>0.29</formula>
    </cfRule>
  </conditionalFormatting>
  <conditionalFormatting sqref="H42">
    <cfRule type="cellIs" dxfId="6971" priority="139" operator="greaterThan">
      <formula>1</formula>
    </cfRule>
    <cfRule type="cellIs" dxfId="6970" priority="140" operator="greaterThan">
      <formula>0.89</formula>
    </cfRule>
    <cfRule type="cellIs" dxfId="6969" priority="141" operator="greaterThan">
      <formula>0.69</formula>
    </cfRule>
    <cfRule type="cellIs" dxfId="6968" priority="142" operator="greaterThan">
      <formula>0.49</formula>
    </cfRule>
    <cfRule type="cellIs" dxfId="6967" priority="143" operator="greaterThan">
      <formula>0.29</formula>
    </cfRule>
    <cfRule type="cellIs" dxfId="6966" priority="144" operator="lessThan">
      <formula>0.29</formula>
    </cfRule>
  </conditionalFormatting>
  <conditionalFormatting sqref="L42">
    <cfRule type="cellIs" dxfId="6965" priority="133" operator="greaterThan">
      <formula>1</formula>
    </cfRule>
    <cfRule type="cellIs" dxfId="6964" priority="134" operator="greaterThan">
      <formula>0.89</formula>
    </cfRule>
    <cfRule type="cellIs" dxfId="6963" priority="135" operator="greaterThan">
      <formula>0.69</formula>
    </cfRule>
    <cfRule type="cellIs" dxfId="6962" priority="136" operator="greaterThan">
      <formula>0.49</formula>
    </cfRule>
    <cfRule type="cellIs" dxfId="6961" priority="137" operator="greaterThan">
      <formula>0.29</formula>
    </cfRule>
    <cfRule type="cellIs" dxfId="6960" priority="138" operator="lessThan">
      <formula>0.29</formula>
    </cfRule>
  </conditionalFormatting>
  <conditionalFormatting sqref="M42">
    <cfRule type="cellIs" dxfId="6959" priority="127" operator="greaterThan">
      <formula>1</formula>
    </cfRule>
    <cfRule type="cellIs" dxfId="6958" priority="128" operator="greaterThan">
      <formula>0.89</formula>
    </cfRule>
    <cfRule type="cellIs" dxfId="6957" priority="129" operator="greaterThan">
      <formula>0.69</formula>
    </cfRule>
    <cfRule type="cellIs" dxfId="6956" priority="130" operator="greaterThan">
      <formula>0.49</formula>
    </cfRule>
    <cfRule type="cellIs" dxfId="6955" priority="131" operator="greaterThan">
      <formula>0.29</formula>
    </cfRule>
    <cfRule type="cellIs" dxfId="6954" priority="132" operator="lessThan">
      <formula>0.29</formula>
    </cfRule>
  </conditionalFormatting>
  <conditionalFormatting sqref="Q42">
    <cfRule type="cellIs" dxfId="6953" priority="121" operator="greaterThan">
      <formula>1</formula>
    </cfRule>
    <cfRule type="cellIs" dxfId="6952" priority="122" operator="greaterThan">
      <formula>0.89</formula>
    </cfRule>
    <cfRule type="cellIs" dxfId="6951" priority="123" operator="greaterThan">
      <formula>0.69</formula>
    </cfRule>
    <cfRule type="cellIs" dxfId="6950" priority="124" operator="greaterThan">
      <formula>0.49</formula>
    </cfRule>
    <cfRule type="cellIs" dxfId="6949" priority="125" operator="greaterThan">
      <formula>0.29</formula>
    </cfRule>
    <cfRule type="cellIs" dxfId="6948" priority="126" operator="lessThan">
      <formula>0.29</formula>
    </cfRule>
  </conditionalFormatting>
  <conditionalFormatting sqref="U42">
    <cfRule type="cellIs" dxfId="6947" priority="115" operator="greaterThan">
      <formula>1</formula>
    </cfRule>
    <cfRule type="cellIs" dxfId="6946" priority="116" operator="greaterThan">
      <formula>0.89</formula>
    </cfRule>
    <cfRule type="cellIs" dxfId="6945" priority="117" operator="greaterThan">
      <formula>0.69</formula>
    </cfRule>
    <cfRule type="cellIs" dxfId="6944" priority="118" operator="greaterThan">
      <formula>0.49</formula>
    </cfRule>
    <cfRule type="cellIs" dxfId="6943" priority="119" operator="greaterThan">
      <formula>0.29</formula>
    </cfRule>
    <cfRule type="cellIs" dxfId="6942" priority="120" operator="lessThan">
      <formula>0.29</formula>
    </cfRule>
  </conditionalFormatting>
  <conditionalFormatting sqref="V42">
    <cfRule type="cellIs" dxfId="6941" priority="109" operator="greaterThan">
      <formula>1</formula>
    </cfRule>
    <cfRule type="cellIs" dxfId="6940" priority="110" operator="greaterThan">
      <formula>0.89</formula>
    </cfRule>
    <cfRule type="cellIs" dxfId="6939" priority="111" operator="greaterThan">
      <formula>0.69</formula>
    </cfRule>
    <cfRule type="cellIs" dxfId="6938" priority="112" operator="greaterThan">
      <formula>0.49</formula>
    </cfRule>
    <cfRule type="cellIs" dxfId="6937" priority="113" operator="greaterThan">
      <formula>0.29</formula>
    </cfRule>
    <cfRule type="cellIs" dxfId="6936" priority="114" operator="lessThan">
      <formula>0.29</formula>
    </cfRule>
  </conditionalFormatting>
  <conditionalFormatting sqref="H45">
    <cfRule type="cellIs" dxfId="6935" priority="103" operator="greaterThan">
      <formula>1</formula>
    </cfRule>
    <cfRule type="cellIs" dxfId="6934" priority="104" operator="greaterThan">
      <formula>0.89</formula>
    </cfRule>
    <cfRule type="cellIs" dxfId="6933" priority="105" operator="greaterThan">
      <formula>0.69</formula>
    </cfRule>
    <cfRule type="cellIs" dxfId="6932" priority="106" operator="greaterThan">
      <formula>0.49</formula>
    </cfRule>
    <cfRule type="cellIs" dxfId="6931" priority="107" operator="greaterThan">
      <formula>0.29</formula>
    </cfRule>
    <cfRule type="cellIs" dxfId="6930" priority="108" operator="lessThan">
      <formula>0.29</formula>
    </cfRule>
  </conditionalFormatting>
  <conditionalFormatting sqref="L45">
    <cfRule type="cellIs" dxfId="6929" priority="97" operator="greaterThan">
      <formula>1</formula>
    </cfRule>
    <cfRule type="cellIs" dxfId="6928" priority="98" operator="greaterThan">
      <formula>0.89</formula>
    </cfRule>
    <cfRule type="cellIs" dxfId="6927" priority="99" operator="greaterThan">
      <formula>0.69</formula>
    </cfRule>
    <cfRule type="cellIs" dxfId="6926" priority="100" operator="greaterThan">
      <formula>0.49</formula>
    </cfRule>
    <cfRule type="cellIs" dxfId="6925" priority="101" operator="greaterThan">
      <formula>0.29</formula>
    </cfRule>
    <cfRule type="cellIs" dxfId="6924" priority="102" operator="lessThan">
      <formula>0.29</formula>
    </cfRule>
  </conditionalFormatting>
  <conditionalFormatting sqref="M45">
    <cfRule type="cellIs" dxfId="6923" priority="91" operator="greaterThan">
      <formula>1</formula>
    </cfRule>
    <cfRule type="cellIs" dxfId="6922" priority="92" operator="greaterThan">
      <formula>0.89</formula>
    </cfRule>
    <cfRule type="cellIs" dxfId="6921" priority="93" operator="greaterThan">
      <formula>0.69</formula>
    </cfRule>
    <cfRule type="cellIs" dxfId="6920" priority="94" operator="greaterThan">
      <formula>0.49</formula>
    </cfRule>
    <cfRule type="cellIs" dxfId="6919" priority="95" operator="greaterThan">
      <formula>0.29</formula>
    </cfRule>
    <cfRule type="cellIs" dxfId="6918" priority="96" operator="lessThan">
      <formula>0.29</formula>
    </cfRule>
  </conditionalFormatting>
  <conditionalFormatting sqref="Q45">
    <cfRule type="cellIs" dxfId="6917" priority="85" operator="greaterThan">
      <formula>1</formula>
    </cfRule>
    <cfRule type="cellIs" dxfId="6916" priority="86" operator="greaterThan">
      <formula>0.89</formula>
    </cfRule>
    <cfRule type="cellIs" dxfId="6915" priority="87" operator="greaterThan">
      <formula>0.69</formula>
    </cfRule>
    <cfRule type="cellIs" dxfId="6914" priority="88" operator="greaterThan">
      <formula>0.49</formula>
    </cfRule>
    <cfRule type="cellIs" dxfId="6913" priority="89" operator="greaterThan">
      <formula>0.29</formula>
    </cfRule>
    <cfRule type="cellIs" dxfId="6912" priority="90" operator="lessThan">
      <formula>0.29</formula>
    </cfRule>
  </conditionalFormatting>
  <conditionalFormatting sqref="U45">
    <cfRule type="cellIs" dxfId="6911" priority="79" operator="greaterThan">
      <formula>1</formula>
    </cfRule>
    <cfRule type="cellIs" dxfId="6910" priority="80" operator="greaterThan">
      <formula>0.89</formula>
    </cfRule>
    <cfRule type="cellIs" dxfId="6909" priority="81" operator="greaterThan">
      <formula>0.69</formula>
    </cfRule>
    <cfRule type="cellIs" dxfId="6908" priority="82" operator="greaterThan">
      <formula>0.49</formula>
    </cfRule>
    <cfRule type="cellIs" dxfId="6907" priority="83" operator="greaterThan">
      <formula>0.29</formula>
    </cfRule>
    <cfRule type="cellIs" dxfId="6906" priority="84" operator="lessThan">
      <formula>0.29</formula>
    </cfRule>
  </conditionalFormatting>
  <conditionalFormatting sqref="V45">
    <cfRule type="cellIs" dxfId="6905" priority="73" operator="greaterThan">
      <formula>1</formula>
    </cfRule>
    <cfRule type="cellIs" dxfId="6904" priority="74" operator="greaterThan">
      <formula>0.89</formula>
    </cfRule>
    <cfRule type="cellIs" dxfId="6903" priority="75" operator="greaterThan">
      <formula>0.69</formula>
    </cfRule>
    <cfRule type="cellIs" dxfId="6902" priority="76" operator="greaterThan">
      <formula>0.49</formula>
    </cfRule>
    <cfRule type="cellIs" dxfId="6901" priority="77" operator="greaterThan">
      <formula>0.29</formula>
    </cfRule>
    <cfRule type="cellIs" dxfId="6900" priority="78" operator="lessThan">
      <formula>0.29</formula>
    </cfRule>
  </conditionalFormatting>
  <conditionalFormatting sqref="V54">
    <cfRule type="cellIs" dxfId="6899" priority="1" operator="greaterThan">
      <formula>1</formula>
    </cfRule>
    <cfRule type="cellIs" dxfId="6898" priority="2" operator="greaterThan">
      <formula>0.89</formula>
    </cfRule>
    <cfRule type="cellIs" dxfId="6897" priority="3" operator="greaterThan">
      <formula>0.69</formula>
    </cfRule>
    <cfRule type="cellIs" dxfId="6896" priority="4" operator="greaterThan">
      <formula>0.49</formula>
    </cfRule>
    <cfRule type="cellIs" dxfId="6895" priority="5" operator="greaterThan">
      <formula>0.29</formula>
    </cfRule>
    <cfRule type="cellIs" dxfId="6894" priority="6" operator="lessThan">
      <formula>0.29</formula>
    </cfRule>
  </conditionalFormatting>
  <conditionalFormatting sqref="H54">
    <cfRule type="cellIs" dxfId="6893" priority="31" operator="greaterThan">
      <formula>1</formula>
    </cfRule>
    <cfRule type="cellIs" dxfId="6892" priority="32" operator="greaterThan">
      <formula>0.89</formula>
    </cfRule>
    <cfRule type="cellIs" dxfId="6891" priority="33" operator="greaterThan">
      <formula>0.69</formula>
    </cfRule>
    <cfRule type="cellIs" dxfId="6890" priority="34" operator="greaterThan">
      <formula>0.49</formula>
    </cfRule>
    <cfRule type="cellIs" dxfId="6889" priority="35" operator="greaterThan">
      <formula>0.29</formula>
    </cfRule>
    <cfRule type="cellIs" dxfId="6888" priority="36" operator="lessThan">
      <formula>0.29</formula>
    </cfRule>
  </conditionalFormatting>
  <conditionalFormatting sqref="L54">
    <cfRule type="cellIs" dxfId="6887" priority="25" operator="greaterThan">
      <formula>1</formula>
    </cfRule>
    <cfRule type="cellIs" dxfId="6886" priority="26" operator="greaterThan">
      <formula>0.89</formula>
    </cfRule>
    <cfRule type="cellIs" dxfId="6885" priority="27" operator="greaterThan">
      <formula>0.69</formula>
    </cfRule>
    <cfRule type="cellIs" dxfId="6884" priority="28" operator="greaterThan">
      <formula>0.49</formula>
    </cfRule>
    <cfRule type="cellIs" dxfId="6883" priority="29" operator="greaterThan">
      <formula>0.29</formula>
    </cfRule>
    <cfRule type="cellIs" dxfId="6882" priority="30" operator="lessThan">
      <formula>0.29</formula>
    </cfRule>
  </conditionalFormatting>
  <conditionalFormatting sqref="M54">
    <cfRule type="cellIs" dxfId="6881" priority="19" operator="greaterThan">
      <formula>1</formula>
    </cfRule>
    <cfRule type="cellIs" dxfId="6880" priority="20" operator="greaterThan">
      <formula>0.89</formula>
    </cfRule>
    <cfRule type="cellIs" dxfId="6879" priority="21" operator="greaterThan">
      <formula>0.69</formula>
    </cfRule>
    <cfRule type="cellIs" dxfId="6878" priority="22" operator="greaterThan">
      <formula>0.49</formula>
    </cfRule>
    <cfRule type="cellIs" dxfId="6877" priority="23" operator="greaterThan">
      <formula>0.29</formula>
    </cfRule>
    <cfRule type="cellIs" dxfId="6876" priority="24" operator="lessThan">
      <formula>0.29</formula>
    </cfRule>
  </conditionalFormatting>
  <conditionalFormatting sqref="Q54">
    <cfRule type="cellIs" dxfId="6875" priority="13" operator="greaterThan">
      <formula>1</formula>
    </cfRule>
    <cfRule type="cellIs" dxfId="6874" priority="14" operator="greaterThan">
      <formula>0.89</formula>
    </cfRule>
    <cfRule type="cellIs" dxfId="6873" priority="15" operator="greaterThan">
      <formula>0.69</formula>
    </cfRule>
    <cfRule type="cellIs" dxfId="6872" priority="16" operator="greaterThan">
      <formula>0.49</formula>
    </cfRule>
    <cfRule type="cellIs" dxfId="6871" priority="17" operator="greaterThan">
      <formula>0.29</formula>
    </cfRule>
    <cfRule type="cellIs" dxfId="6870" priority="18" operator="lessThan">
      <formula>0.29</formula>
    </cfRule>
  </conditionalFormatting>
  <conditionalFormatting sqref="U54">
    <cfRule type="cellIs" dxfId="6869" priority="7" operator="greaterThan">
      <formula>1</formula>
    </cfRule>
    <cfRule type="cellIs" dxfId="6868" priority="8" operator="greaterThan">
      <formula>0.89</formula>
    </cfRule>
    <cfRule type="cellIs" dxfId="6867" priority="9" operator="greaterThan">
      <formula>0.69</formula>
    </cfRule>
    <cfRule type="cellIs" dxfId="6866" priority="10" operator="greaterThan">
      <formula>0.49</formula>
    </cfRule>
    <cfRule type="cellIs" dxfId="6865" priority="11" operator="greaterThan">
      <formula>0.29</formula>
    </cfRule>
    <cfRule type="cellIs" dxfId="6864"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9 L5:L9">
      <formula1>0.0001</formula1>
      <formula2>100000000</formula2>
    </dataValidation>
    <dataValidation type="list" allowBlank="1" showInputMessage="1" showErrorMessage="1" sqref="J18:J19 J5:J9 J11:J13">
      <formula1>Frecuencia</formula1>
    </dataValidation>
    <dataValidation type="list" allowBlank="1" showInputMessage="1" showErrorMessage="1" sqref="F5:F9 F18:F19">
      <formula1>Tipo</formula1>
    </dataValidation>
    <dataValidation type="list" allowBlank="1" showInputMessage="1" showErrorMessage="1" sqref="E5:E9 E18:E19">
      <formula1>Dimension</formula1>
    </dataValidation>
  </dataValidations>
  <pageMargins left="0.70866141732283472" right="0.70866141732283472" top="0.74803149606299213" bottom="0.74803149606299213" header="0.31496062992125984" footer="0.31496062992125984"/>
  <pageSetup scale="27"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55"/>
  <sheetViews>
    <sheetView topLeftCell="D18" zoomScale="60" zoomScaleNormal="60" workbookViewId="0">
      <selection activeCell="J41" sqref="J41"/>
    </sheetView>
  </sheetViews>
  <sheetFormatPr baseColWidth="10" defaultRowHeight="15"/>
  <cols>
    <col min="1" max="1" width="21.140625" style="1" customWidth="1"/>
    <col min="2" max="2" width="20.7109375" customWidth="1"/>
    <col min="3" max="3" width="20.28515625" customWidth="1"/>
    <col min="4" max="4" width="29.140625" customWidth="1"/>
    <col min="5" max="5" width="16.42578125" customWidth="1"/>
    <col min="6" max="6" width="15.28515625" customWidth="1"/>
    <col min="7" max="7" width="16.42578125" customWidth="1"/>
    <col min="8" max="8" width="18.7109375" customWidth="1"/>
    <col min="9" max="9" width="20.140625" customWidth="1"/>
    <col min="10" max="10" width="14.28515625" customWidth="1"/>
    <col min="11" max="12" width="14.5703125" customWidth="1"/>
    <col min="13" max="13" width="16.140625" customWidth="1"/>
    <col min="14" max="14" width="16.5703125" customWidth="1"/>
    <col min="15" max="15" width="17" customWidth="1"/>
    <col min="16" max="16" width="15" customWidth="1"/>
    <col min="17" max="17" width="15.7109375" customWidth="1"/>
    <col min="18" max="18" width="15.28515625" customWidth="1"/>
    <col min="19" max="19" width="14.7109375" customWidth="1"/>
    <col min="20" max="20" width="14.140625" customWidth="1"/>
    <col min="21" max="21" width="15.42578125" customWidth="1"/>
    <col min="22" max="22" width="13.28515625" bestFit="1" customWidth="1"/>
  </cols>
  <sheetData>
    <row r="1" spans="1:23" ht="28.5" customHeight="1">
      <c r="A1" s="1530" t="s">
        <v>0</v>
      </c>
      <c r="B1" s="1530"/>
      <c r="C1" s="1531" t="s">
        <v>1</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29" customHeight="1">
      <c r="A5" s="8" t="s">
        <v>18</v>
      </c>
      <c r="B5" s="9" t="s">
        <v>19</v>
      </c>
      <c r="C5" s="10"/>
      <c r="D5" s="10"/>
      <c r="E5" s="10"/>
      <c r="F5" s="10"/>
      <c r="G5" s="10"/>
      <c r="H5" s="11"/>
      <c r="I5" s="12"/>
      <c r="J5" s="13"/>
      <c r="K5" s="10"/>
      <c r="L5" s="12"/>
      <c r="M5" s="10"/>
      <c r="N5" s="13"/>
      <c r="O5" s="14"/>
      <c r="P5" s="15"/>
      <c r="Q5" s="2"/>
      <c r="R5" s="3"/>
      <c r="S5" s="3"/>
      <c r="T5" s="3"/>
      <c r="U5" s="3"/>
      <c r="V5" s="3"/>
      <c r="W5" s="3"/>
    </row>
    <row r="6" spans="1:23" ht="237.75" customHeight="1" thickBot="1">
      <c r="A6" s="16" t="s">
        <v>20</v>
      </c>
      <c r="B6" s="17" t="s">
        <v>21</v>
      </c>
      <c r="C6" s="18"/>
      <c r="D6" s="18"/>
      <c r="E6" s="18"/>
      <c r="F6" s="18"/>
      <c r="G6" s="18"/>
      <c r="H6" s="19"/>
      <c r="I6" s="20"/>
      <c r="J6" s="21"/>
      <c r="K6" s="18"/>
      <c r="L6" s="20"/>
      <c r="M6" s="18"/>
      <c r="N6" s="21"/>
      <c r="O6" s="22"/>
      <c r="P6" s="23"/>
      <c r="Q6" s="2"/>
      <c r="R6" s="3"/>
      <c r="S6" s="3"/>
      <c r="T6" s="3"/>
      <c r="U6" s="3"/>
      <c r="V6" s="3"/>
      <c r="W6" s="3"/>
    </row>
    <row r="7" spans="1:23" ht="48" customHeight="1">
      <c r="A7" s="24" t="s">
        <v>22</v>
      </c>
      <c r="B7" s="25" t="s">
        <v>23</v>
      </c>
      <c r="C7" s="26"/>
      <c r="D7" s="26"/>
      <c r="E7" s="26"/>
      <c r="F7" s="26"/>
      <c r="G7" s="26"/>
      <c r="H7" s="27"/>
      <c r="I7" s="28"/>
      <c r="J7" s="29"/>
      <c r="K7" s="26"/>
      <c r="L7" s="30"/>
      <c r="M7" s="31"/>
      <c r="N7" s="29"/>
      <c r="O7" s="31"/>
      <c r="P7" s="32"/>
      <c r="Q7" s="2"/>
      <c r="R7" s="3"/>
      <c r="S7" s="3"/>
      <c r="T7" s="3"/>
      <c r="U7" s="3"/>
      <c r="V7" s="3"/>
      <c r="W7" s="3"/>
    </row>
    <row r="8" spans="1:23" ht="97.5" customHeight="1">
      <c r="A8" s="33" t="s">
        <v>24</v>
      </c>
      <c r="B8" s="34" t="s">
        <v>25</v>
      </c>
      <c r="C8" s="35" t="s">
        <v>26</v>
      </c>
      <c r="D8" s="35" t="s">
        <v>27</v>
      </c>
      <c r="E8" s="35" t="s">
        <v>28</v>
      </c>
      <c r="F8" s="35" t="s">
        <v>29</v>
      </c>
      <c r="G8" s="35" t="s">
        <v>30</v>
      </c>
      <c r="H8" s="36">
        <v>36383371.299999997</v>
      </c>
      <c r="I8" s="36">
        <v>36383371.299999997</v>
      </c>
      <c r="J8" s="35" t="s">
        <v>31</v>
      </c>
      <c r="K8" s="35" t="s">
        <v>32</v>
      </c>
      <c r="L8" s="37">
        <v>0.05</v>
      </c>
      <c r="M8" s="38" t="s">
        <v>33</v>
      </c>
      <c r="N8" s="38" t="s">
        <v>34</v>
      </c>
      <c r="O8" s="39">
        <v>34650829.840000004</v>
      </c>
      <c r="P8" s="40" t="s">
        <v>35</v>
      </c>
      <c r="Q8" s="2"/>
      <c r="R8" s="3"/>
      <c r="S8" s="3"/>
      <c r="T8" s="3"/>
      <c r="U8" s="3"/>
      <c r="V8" s="3"/>
      <c r="W8" s="3"/>
    </row>
    <row r="9" spans="1:23" ht="93" customHeight="1">
      <c r="A9" s="33" t="s">
        <v>36</v>
      </c>
      <c r="B9" s="41" t="s">
        <v>720</v>
      </c>
      <c r="C9" s="35" t="s">
        <v>37</v>
      </c>
      <c r="D9" s="35" t="s">
        <v>38</v>
      </c>
      <c r="E9" s="35" t="s">
        <v>28</v>
      </c>
      <c r="F9" s="35" t="s">
        <v>29</v>
      </c>
      <c r="G9" s="35" t="s">
        <v>39</v>
      </c>
      <c r="H9" s="42">
        <v>3006</v>
      </c>
      <c r="I9" s="42">
        <v>3006</v>
      </c>
      <c r="J9" s="35" t="s">
        <v>31</v>
      </c>
      <c r="K9" s="35" t="s">
        <v>32</v>
      </c>
      <c r="L9" s="37">
        <v>1</v>
      </c>
      <c r="M9" s="35" t="s">
        <v>721</v>
      </c>
      <c r="N9" s="35" t="s">
        <v>40</v>
      </c>
      <c r="O9" s="43">
        <v>0</v>
      </c>
      <c r="P9" s="40" t="s">
        <v>35</v>
      </c>
      <c r="Q9" s="2"/>
      <c r="R9" s="3"/>
      <c r="S9" s="3"/>
      <c r="T9" s="3"/>
      <c r="U9" s="3"/>
      <c r="V9" s="3"/>
      <c r="W9" s="3"/>
    </row>
    <row r="10" spans="1:23" ht="117.75" customHeight="1">
      <c r="A10" s="24" t="s">
        <v>41</v>
      </c>
      <c r="B10" s="44" t="s">
        <v>42</v>
      </c>
      <c r="C10" s="45" t="s">
        <v>43</v>
      </c>
      <c r="D10" s="26" t="s">
        <v>44</v>
      </c>
      <c r="E10" s="26" t="s">
        <v>28</v>
      </c>
      <c r="F10" s="26" t="s">
        <v>29</v>
      </c>
      <c r="G10" s="26" t="s">
        <v>722</v>
      </c>
      <c r="H10" s="46">
        <v>4</v>
      </c>
      <c r="I10" s="31">
        <v>4</v>
      </c>
      <c r="J10" s="26" t="s">
        <v>31</v>
      </c>
      <c r="K10" s="26" t="s">
        <v>32</v>
      </c>
      <c r="L10" s="47">
        <v>1</v>
      </c>
      <c r="M10" s="35" t="s">
        <v>45</v>
      </c>
      <c r="N10" s="43" t="s">
        <v>46</v>
      </c>
      <c r="O10" s="45">
        <v>0</v>
      </c>
      <c r="P10" s="48" t="s">
        <v>35</v>
      </c>
      <c r="Q10" s="2"/>
      <c r="R10" s="3"/>
      <c r="S10" s="3"/>
      <c r="T10" s="3"/>
      <c r="U10" s="3"/>
      <c r="V10" s="3"/>
      <c r="W10" s="3"/>
    </row>
    <row r="11" spans="1:23" ht="99.75" customHeight="1" thickBot="1">
      <c r="A11" s="49" t="s">
        <v>47</v>
      </c>
      <c r="B11" s="50" t="s">
        <v>48</v>
      </c>
      <c r="C11" s="50" t="s">
        <v>49</v>
      </c>
      <c r="D11" s="51" t="s">
        <v>723</v>
      </c>
      <c r="E11" s="51" t="s">
        <v>28</v>
      </c>
      <c r="F11" s="51" t="s">
        <v>29</v>
      </c>
      <c r="G11" s="18" t="s">
        <v>50</v>
      </c>
      <c r="H11" s="52">
        <v>3363</v>
      </c>
      <c r="I11" s="53">
        <v>3363</v>
      </c>
      <c r="J11" s="51" t="s">
        <v>31</v>
      </c>
      <c r="K11" s="51" t="s">
        <v>32</v>
      </c>
      <c r="L11" s="54">
        <v>1</v>
      </c>
      <c r="M11" s="18" t="s">
        <v>51</v>
      </c>
      <c r="N11" s="55" t="s">
        <v>52</v>
      </c>
      <c r="O11" s="50">
        <v>0</v>
      </c>
      <c r="P11" s="56" t="s">
        <v>35</v>
      </c>
      <c r="Q11" s="2"/>
      <c r="R11" s="3"/>
      <c r="S11" s="3"/>
      <c r="T11" s="3"/>
      <c r="U11" s="3"/>
      <c r="V11" s="3"/>
      <c r="W11" s="3"/>
    </row>
    <row r="12" spans="1:23" ht="39" customHeight="1">
      <c r="A12" s="8" t="s">
        <v>53</v>
      </c>
      <c r="B12" s="57" t="s">
        <v>54</v>
      </c>
      <c r="C12" s="14"/>
      <c r="D12" s="14"/>
      <c r="E12" s="14"/>
      <c r="F12" s="14"/>
      <c r="G12" s="14"/>
      <c r="H12" s="58"/>
      <c r="I12" s="14"/>
      <c r="J12" s="59"/>
      <c r="K12" s="14"/>
      <c r="L12" s="60"/>
      <c r="M12" s="59"/>
      <c r="N12" s="61"/>
      <c r="O12" s="61"/>
      <c r="P12" s="62"/>
      <c r="Q12" s="2"/>
      <c r="R12" s="3"/>
      <c r="S12" s="3"/>
      <c r="T12" s="3"/>
      <c r="U12" s="3"/>
      <c r="V12" s="3"/>
      <c r="W12" s="3"/>
    </row>
    <row r="13" spans="1:23" ht="91.5" customHeight="1">
      <c r="A13" s="33" t="s">
        <v>55</v>
      </c>
      <c r="B13" s="63" t="s">
        <v>56</v>
      </c>
      <c r="C13" s="43" t="s">
        <v>57</v>
      </c>
      <c r="D13" s="35" t="s">
        <v>58</v>
      </c>
      <c r="E13" s="35" t="s">
        <v>59</v>
      </c>
      <c r="F13" s="35" t="s">
        <v>29</v>
      </c>
      <c r="G13" s="35" t="s">
        <v>60</v>
      </c>
      <c r="H13" s="64">
        <v>1</v>
      </c>
      <c r="I13" s="65">
        <v>1</v>
      </c>
      <c r="J13" s="35" t="s">
        <v>31</v>
      </c>
      <c r="K13" s="35" t="s">
        <v>32</v>
      </c>
      <c r="L13" s="66">
        <v>1</v>
      </c>
      <c r="M13" s="35" t="s">
        <v>61</v>
      </c>
      <c r="N13" s="43" t="s">
        <v>62</v>
      </c>
      <c r="O13" s="43">
        <v>0</v>
      </c>
      <c r="P13" s="40" t="s">
        <v>63</v>
      </c>
      <c r="Q13" s="2"/>
      <c r="R13" s="3"/>
      <c r="S13" s="3"/>
      <c r="T13" s="3"/>
      <c r="U13" s="3"/>
      <c r="V13" s="3"/>
      <c r="W13" s="3"/>
    </row>
    <row r="14" spans="1:23" ht="86.25" customHeight="1">
      <c r="A14" s="67" t="s">
        <v>64</v>
      </c>
      <c r="B14" s="68" t="s">
        <v>65</v>
      </c>
      <c r="C14" s="69" t="s">
        <v>66</v>
      </c>
      <c r="D14" s="35" t="s">
        <v>67</v>
      </c>
      <c r="E14" s="70" t="s">
        <v>59</v>
      </c>
      <c r="F14" s="70" t="s">
        <v>29</v>
      </c>
      <c r="G14" s="35" t="s">
        <v>68</v>
      </c>
      <c r="H14" s="71">
        <v>1</v>
      </c>
      <c r="I14" s="72">
        <v>1</v>
      </c>
      <c r="J14" s="70" t="s">
        <v>31</v>
      </c>
      <c r="K14" s="70" t="s">
        <v>32</v>
      </c>
      <c r="L14" s="73">
        <v>1</v>
      </c>
      <c r="M14" s="70" t="s">
        <v>724</v>
      </c>
      <c r="N14" s="43" t="s">
        <v>62</v>
      </c>
      <c r="O14" s="43">
        <v>0</v>
      </c>
      <c r="P14" s="40" t="s">
        <v>63</v>
      </c>
      <c r="Q14" s="2"/>
      <c r="R14" s="3"/>
      <c r="S14" s="3"/>
      <c r="T14" s="3"/>
      <c r="U14" s="3"/>
      <c r="V14" s="3"/>
      <c r="W14" s="3"/>
    </row>
    <row r="15" spans="1:23" ht="105" customHeight="1" thickBot="1">
      <c r="A15" s="16" t="s">
        <v>69</v>
      </c>
      <c r="B15" s="74" t="s">
        <v>70</v>
      </c>
      <c r="C15" s="55" t="s">
        <v>71</v>
      </c>
      <c r="D15" s="18" t="s">
        <v>72</v>
      </c>
      <c r="E15" s="18" t="s">
        <v>59</v>
      </c>
      <c r="F15" s="18" t="s">
        <v>29</v>
      </c>
      <c r="G15" s="18" t="s">
        <v>73</v>
      </c>
      <c r="H15" s="75">
        <v>1</v>
      </c>
      <c r="I15" s="22">
        <v>1</v>
      </c>
      <c r="J15" s="18" t="s">
        <v>31</v>
      </c>
      <c r="K15" s="18" t="s">
        <v>32</v>
      </c>
      <c r="L15" s="76">
        <v>1</v>
      </c>
      <c r="M15" s="18" t="s">
        <v>74</v>
      </c>
      <c r="N15" s="55" t="s">
        <v>62</v>
      </c>
      <c r="O15" s="50">
        <v>0</v>
      </c>
      <c r="P15" s="56" t="s">
        <v>63</v>
      </c>
      <c r="Q15" s="2"/>
      <c r="R15" s="3"/>
      <c r="S15" s="3"/>
      <c r="T15" s="3"/>
      <c r="U15" s="3"/>
      <c r="V15" s="3"/>
      <c r="W15" s="3"/>
    </row>
    <row r="16" spans="1:23" ht="30" customHeight="1"/>
    <row r="17" spans="1:22" ht="30" customHeight="1" thickBot="1"/>
    <row r="18" spans="1:22" ht="22.5" customHeight="1" thickBot="1">
      <c r="A18" s="1535" t="s">
        <v>75</v>
      </c>
      <c r="B18" s="1536"/>
      <c r="C18" s="1536"/>
      <c r="D18" s="1537"/>
      <c r="E18" s="1527" t="s">
        <v>76</v>
      </c>
      <c r="F18" s="1524" t="s">
        <v>77</v>
      </c>
      <c r="G18" s="1527" t="s">
        <v>78</v>
      </c>
      <c r="H18" s="1524" t="s">
        <v>79</v>
      </c>
      <c r="I18" s="1527" t="s">
        <v>80</v>
      </c>
      <c r="J18" s="1524" t="s">
        <v>81</v>
      </c>
      <c r="K18" s="1527" t="s">
        <v>82</v>
      </c>
      <c r="L18" s="1524" t="s">
        <v>79</v>
      </c>
      <c r="M18" s="1527" t="s">
        <v>83</v>
      </c>
      <c r="N18" s="1524" t="s">
        <v>84</v>
      </c>
      <c r="O18" s="1527" t="s">
        <v>85</v>
      </c>
      <c r="P18" s="1524" t="s">
        <v>86</v>
      </c>
      <c r="Q18" s="1527" t="s">
        <v>79</v>
      </c>
      <c r="R18" s="1524" t="s">
        <v>87</v>
      </c>
      <c r="S18" s="1527" t="s">
        <v>88</v>
      </c>
      <c r="T18" s="1524" t="s">
        <v>89</v>
      </c>
      <c r="U18" s="1527" t="s">
        <v>79</v>
      </c>
      <c r="V18" s="1524" t="s">
        <v>90</v>
      </c>
    </row>
    <row r="19" spans="1:22" ht="30" customHeight="1" thickBot="1">
      <c r="A19" s="77" t="s">
        <v>91</v>
      </c>
      <c r="B19" s="78" t="s">
        <v>92</v>
      </c>
      <c r="C19" s="79" t="s">
        <v>93</v>
      </c>
      <c r="D19" s="80" t="s">
        <v>94</v>
      </c>
      <c r="E19" s="1528"/>
      <c r="F19" s="1525"/>
      <c r="G19" s="1528"/>
      <c r="H19" s="1525"/>
      <c r="I19" s="1528"/>
      <c r="J19" s="1525"/>
      <c r="K19" s="1528"/>
      <c r="L19" s="1525"/>
      <c r="M19" s="1528"/>
      <c r="N19" s="1525"/>
      <c r="O19" s="1528"/>
      <c r="P19" s="1525"/>
      <c r="Q19" s="1528"/>
      <c r="R19" s="1525"/>
      <c r="S19" s="1528"/>
      <c r="T19" s="1525"/>
      <c r="U19" s="1528"/>
      <c r="V19" s="1525"/>
    </row>
    <row r="20" spans="1:22" ht="30" customHeight="1" thickBot="1">
      <c r="A20" s="1538"/>
      <c r="B20" s="1540" t="s">
        <v>95</v>
      </c>
      <c r="C20" s="1541"/>
      <c r="D20" s="1542"/>
      <c r="E20" s="1528"/>
      <c r="F20" s="1525"/>
      <c r="G20" s="1528"/>
      <c r="H20" s="1525"/>
      <c r="I20" s="1528"/>
      <c r="J20" s="1525"/>
      <c r="K20" s="1528"/>
      <c r="L20" s="1525"/>
      <c r="M20" s="1528"/>
      <c r="N20" s="1525"/>
      <c r="O20" s="1528"/>
      <c r="P20" s="1525"/>
      <c r="Q20" s="1528"/>
      <c r="R20" s="1525"/>
      <c r="S20" s="1528"/>
      <c r="T20" s="1525"/>
      <c r="U20" s="1528"/>
      <c r="V20" s="1525"/>
    </row>
    <row r="21" spans="1:22" ht="12" customHeight="1" thickBot="1">
      <c r="A21" s="1539"/>
      <c r="B21" s="81"/>
      <c r="C21" s="81"/>
      <c r="D21" s="1543"/>
      <c r="E21" s="1529"/>
      <c r="F21" s="1526"/>
      <c r="G21" s="1529"/>
      <c r="H21" s="1526"/>
      <c r="I21" s="1529"/>
      <c r="J21" s="1526"/>
      <c r="K21" s="1529"/>
      <c r="L21" s="1526"/>
      <c r="M21" s="1529"/>
      <c r="N21" s="1526"/>
      <c r="O21" s="1529"/>
      <c r="P21" s="1526"/>
      <c r="Q21" s="1529"/>
      <c r="R21" s="1526"/>
      <c r="S21" s="1529"/>
      <c r="T21" s="1526"/>
      <c r="U21" s="1529"/>
      <c r="V21" s="1526"/>
    </row>
    <row r="22" spans="1:22" ht="45.75" customHeight="1" thickBot="1">
      <c r="A22" s="82" t="s">
        <v>96</v>
      </c>
      <c r="B22" s="83" t="s">
        <v>97</v>
      </c>
      <c r="C22" s="82" t="s">
        <v>98</v>
      </c>
      <c r="D22" s="84" t="s">
        <v>99</v>
      </c>
      <c r="E22" s="1510" t="s">
        <v>100</v>
      </c>
      <c r="F22" s="1510"/>
      <c r="G22" s="1511"/>
      <c r="H22" s="85">
        <f>H23/H24</f>
        <v>1.1884542757842211</v>
      </c>
      <c r="I22" s="1512" t="s">
        <v>100</v>
      </c>
      <c r="J22" s="1513"/>
      <c r="K22" s="1514"/>
      <c r="L22" s="85">
        <f>L23/L24</f>
        <v>0.93241362814852047</v>
      </c>
      <c r="M22" s="86">
        <f>M23/M24</f>
        <v>1.1407996688056365</v>
      </c>
      <c r="N22" s="1512" t="s">
        <v>100</v>
      </c>
      <c r="O22" s="1513"/>
      <c r="P22" s="1514"/>
      <c r="Q22" s="85">
        <f>Q23/Q24</f>
        <v>0.63447048729931488</v>
      </c>
      <c r="R22" s="1512" t="s">
        <v>100</v>
      </c>
      <c r="S22" s="1513"/>
      <c r="T22" s="1514"/>
      <c r="U22" s="85">
        <f>U23/U24</f>
        <v>0</v>
      </c>
      <c r="V22" s="86">
        <f>V23/V24</f>
        <v>0.94809474869570154</v>
      </c>
    </row>
    <row r="23" spans="1:22" ht="30" customHeight="1">
      <c r="A23" s="1515" t="s">
        <v>23</v>
      </c>
      <c r="B23" s="1518" t="s">
        <v>25</v>
      </c>
      <c r="C23" s="1520" t="s">
        <v>26</v>
      </c>
      <c r="D23" s="87" t="s">
        <v>101</v>
      </c>
      <c r="E23" s="946">
        <v>13375774</v>
      </c>
      <c r="F23" s="947">
        <v>11237779</v>
      </c>
      <c r="G23" s="948">
        <v>2239659.2000000002</v>
      </c>
      <c r="H23" s="88">
        <f>SUM(E23:G23)</f>
        <v>26853212.199999999</v>
      </c>
      <c r="I23" s="1258">
        <v>970576.72</v>
      </c>
      <c r="J23" s="1259">
        <v>2011914.44</v>
      </c>
      <c r="K23" s="1260">
        <v>1835418.45</v>
      </c>
      <c r="L23" s="90">
        <f>SUM(I23:K23)</f>
        <v>4817909.6100000003</v>
      </c>
      <c r="M23" s="91">
        <f>+H23+L23</f>
        <v>31671121.809999999</v>
      </c>
      <c r="N23" s="1403">
        <v>1396708.64</v>
      </c>
      <c r="O23" s="1259">
        <v>1427052.26</v>
      </c>
      <c r="P23" s="1404"/>
      <c r="Q23" s="90">
        <f>SUM(N23:P23)</f>
        <v>2823760.9</v>
      </c>
      <c r="R23" s="92"/>
      <c r="S23" s="89"/>
      <c r="T23" s="93"/>
      <c r="U23" s="90">
        <f>SUM(R23:T23)</f>
        <v>0</v>
      </c>
      <c r="V23" s="91">
        <f>+H23+L23+Q23+U23</f>
        <v>34494882.710000001</v>
      </c>
    </row>
    <row r="24" spans="1:22" ht="34.5" customHeight="1" thickBot="1">
      <c r="A24" s="1516"/>
      <c r="B24" s="1519"/>
      <c r="C24" s="1521"/>
      <c r="D24" s="195" t="s">
        <v>102</v>
      </c>
      <c r="E24" s="901">
        <v>12751731.699999999</v>
      </c>
      <c r="F24" s="902">
        <v>7277468.6100000003</v>
      </c>
      <c r="G24" s="903">
        <v>2565873.6</v>
      </c>
      <c r="H24" s="97">
        <f>SUM(E24:G24)</f>
        <v>22595073.91</v>
      </c>
      <c r="I24" s="901">
        <v>1606492.7</v>
      </c>
      <c r="J24" s="902">
        <v>2123518.4</v>
      </c>
      <c r="K24" s="903">
        <v>1437126.6</v>
      </c>
      <c r="L24" s="98">
        <f>SUM(I24:K24)</f>
        <v>5167137.6999999993</v>
      </c>
      <c r="M24" s="99">
        <f>+H24+L24</f>
        <v>27762211.609999999</v>
      </c>
      <c r="N24" s="901">
        <v>1610384</v>
      </c>
      <c r="O24" s="902">
        <v>1535861.3</v>
      </c>
      <c r="P24" s="903">
        <v>1304333.5</v>
      </c>
      <c r="Q24" s="98">
        <f>SUM(N24:P24)</f>
        <v>4450578.8</v>
      </c>
      <c r="R24" s="94">
        <v>2394767.7999999998</v>
      </c>
      <c r="S24" s="95">
        <v>1076250</v>
      </c>
      <c r="T24" s="96">
        <v>699562.5</v>
      </c>
      <c r="U24" s="98">
        <f>SUM(R24:T24)</f>
        <v>4170580.3</v>
      </c>
      <c r="V24" s="99">
        <f>+H24+L24+Q24+U24</f>
        <v>36383370.710000001</v>
      </c>
    </row>
    <row r="25" spans="1:22" ht="42.75" customHeight="1" thickBot="1">
      <c r="A25" s="1516"/>
      <c r="B25" s="100" t="s">
        <v>103</v>
      </c>
      <c r="C25" s="82" t="s">
        <v>98</v>
      </c>
      <c r="D25" s="101" t="s">
        <v>104</v>
      </c>
      <c r="E25" s="1502" t="s">
        <v>100</v>
      </c>
      <c r="F25" s="1502"/>
      <c r="G25" s="1503"/>
      <c r="H25" s="102">
        <f>H26/H27</f>
        <v>0.87253765932792582</v>
      </c>
      <c r="I25" s="1504" t="s">
        <v>100</v>
      </c>
      <c r="J25" s="1502"/>
      <c r="K25" s="1503"/>
      <c r="L25" s="102">
        <f>L26/L27</f>
        <v>0.78550295857988162</v>
      </c>
      <c r="M25" s="103">
        <f>M26/M27</f>
        <v>0.834307992202729</v>
      </c>
      <c r="N25" s="1504" t="s">
        <v>100</v>
      </c>
      <c r="O25" s="1502"/>
      <c r="P25" s="1503"/>
      <c r="Q25" s="102">
        <f>Q26/Q27</f>
        <v>0.7142857142857143</v>
      </c>
      <c r="R25" s="1487" t="s">
        <v>100</v>
      </c>
      <c r="S25" s="1488"/>
      <c r="T25" s="1489"/>
      <c r="U25" s="102">
        <f>U26/U27</f>
        <v>0</v>
      </c>
      <c r="V25" s="103">
        <f>V26/V27</f>
        <v>0.60013306719893544</v>
      </c>
    </row>
    <row r="26" spans="1:22" ht="38.25" customHeight="1">
      <c r="A26" s="1516"/>
      <c r="B26" s="1522" t="s">
        <v>720</v>
      </c>
      <c r="C26" s="1520" t="s">
        <v>37</v>
      </c>
      <c r="D26" s="104" t="s">
        <v>105</v>
      </c>
      <c r="E26" s="348">
        <v>280</v>
      </c>
      <c r="F26" s="349">
        <v>261</v>
      </c>
      <c r="G26" s="350">
        <v>212</v>
      </c>
      <c r="H26" s="108">
        <f>SUM(E26:G26)</f>
        <v>753</v>
      </c>
      <c r="I26" s="348">
        <v>108</v>
      </c>
      <c r="J26" s="349">
        <v>185</v>
      </c>
      <c r="K26" s="350">
        <v>238</v>
      </c>
      <c r="L26" s="108">
        <f>SUM(I26:K26)</f>
        <v>531</v>
      </c>
      <c r="M26" s="109">
        <f>+H26+L26</f>
        <v>1284</v>
      </c>
      <c r="N26" s="348">
        <v>287</v>
      </c>
      <c r="O26" s="349">
        <v>233</v>
      </c>
      <c r="P26" s="350"/>
      <c r="Q26" s="108">
        <f>SUM(N26:P26)</f>
        <v>520</v>
      </c>
      <c r="R26" s="105"/>
      <c r="S26" s="106"/>
      <c r="T26" s="107"/>
      <c r="U26" s="108">
        <f>SUM(R26:T26)</f>
        <v>0</v>
      </c>
      <c r="V26" s="109">
        <f>+H26+L26+Q26+U26</f>
        <v>1804</v>
      </c>
    </row>
    <row r="27" spans="1:22" ht="49.5" customHeight="1" thickBot="1">
      <c r="A27" s="1516"/>
      <c r="B27" s="1523"/>
      <c r="C27" s="1521"/>
      <c r="D27" s="196" t="s">
        <v>106</v>
      </c>
      <c r="E27" s="904">
        <v>281</v>
      </c>
      <c r="F27" s="905">
        <v>262</v>
      </c>
      <c r="G27" s="906">
        <v>320</v>
      </c>
      <c r="H27" s="110">
        <f>SUM(E27:G27)</f>
        <v>863</v>
      </c>
      <c r="I27" s="904">
        <v>248</v>
      </c>
      <c r="J27" s="905">
        <v>238</v>
      </c>
      <c r="K27" s="906">
        <v>190</v>
      </c>
      <c r="L27" s="110">
        <f>SUM(I27:K27)</f>
        <v>676</v>
      </c>
      <c r="M27" s="111">
        <f>+H27+L27</f>
        <v>1539</v>
      </c>
      <c r="N27" s="904">
        <v>315</v>
      </c>
      <c r="O27" s="905">
        <v>240</v>
      </c>
      <c r="P27" s="906">
        <v>173</v>
      </c>
      <c r="Q27" s="110">
        <f>SUM(N27:P27)</f>
        <v>728</v>
      </c>
      <c r="R27" s="197">
        <v>216</v>
      </c>
      <c r="S27" s="198">
        <v>313</v>
      </c>
      <c r="T27" s="199">
        <v>210</v>
      </c>
      <c r="U27" s="110">
        <f>SUM(R27:T27)</f>
        <v>739</v>
      </c>
      <c r="V27" s="111">
        <f>+H27+L27+Q27+U27</f>
        <v>3006</v>
      </c>
    </row>
    <row r="28" spans="1:22" ht="45" customHeight="1" thickBot="1">
      <c r="A28" s="1516"/>
      <c r="B28" s="100" t="s">
        <v>107</v>
      </c>
      <c r="C28" s="82" t="s">
        <v>98</v>
      </c>
      <c r="D28" s="101" t="s">
        <v>104</v>
      </c>
      <c r="E28" s="1502" t="s">
        <v>100</v>
      </c>
      <c r="F28" s="1502"/>
      <c r="G28" s="1503"/>
      <c r="H28" s="102">
        <f>H29/H30</f>
        <v>0</v>
      </c>
      <c r="I28" s="1504" t="s">
        <v>100</v>
      </c>
      <c r="J28" s="1502"/>
      <c r="K28" s="1503"/>
      <c r="L28" s="102" t="e">
        <f>L29/L30</f>
        <v>#DIV/0!</v>
      </c>
      <c r="M28" s="103">
        <f>M29/M30</f>
        <v>1</v>
      </c>
      <c r="N28" s="1504" t="s">
        <v>100</v>
      </c>
      <c r="O28" s="1502"/>
      <c r="P28" s="1503"/>
      <c r="Q28" s="102">
        <f>Q29/Q30</f>
        <v>0</v>
      </c>
      <c r="R28" s="1487" t="s">
        <v>100</v>
      </c>
      <c r="S28" s="1488"/>
      <c r="T28" s="1489"/>
      <c r="U28" s="102">
        <f>U29/U30</f>
        <v>0</v>
      </c>
      <c r="V28" s="103">
        <f>V29/V30</f>
        <v>0.25</v>
      </c>
    </row>
    <row r="29" spans="1:22" ht="54.75" customHeight="1">
      <c r="A29" s="1516"/>
      <c r="B29" s="1496" t="s">
        <v>42</v>
      </c>
      <c r="C29" s="1498" t="s">
        <v>43</v>
      </c>
      <c r="D29" s="104" t="s">
        <v>108</v>
      </c>
      <c r="E29" s="348"/>
      <c r="F29" s="349"/>
      <c r="G29" s="350">
        <v>0</v>
      </c>
      <c r="H29" s="108">
        <f>SUM(E29:G29)</f>
        <v>0</v>
      </c>
      <c r="I29" s="348"/>
      <c r="J29" s="349"/>
      <c r="K29" s="350">
        <v>1</v>
      </c>
      <c r="L29" s="108">
        <f>SUM(I29:K29)</f>
        <v>1</v>
      </c>
      <c r="M29" s="109">
        <f>+H29+L29</f>
        <v>1</v>
      </c>
      <c r="N29" s="348"/>
      <c r="O29" s="349"/>
      <c r="P29" s="350"/>
      <c r="Q29" s="108">
        <f>SUM(N29:P29)</f>
        <v>0</v>
      </c>
      <c r="R29" s="105"/>
      <c r="S29" s="106"/>
      <c r="T29" s="107"/>
      <c r="U29" s="108">
        <f>SUM(R29:T29)</f>
        <v>0</v>
      </c>
      <c r="V29" s="109">
        <f>+H29+L29+Q29+U29</f>
        <v>1</v>
      </c>
    </row>
    <row r="30" spans="1:22" ht="64.5" customHeight="1" thickBot="1">
      <c r="A30" s="1516"/>
      <c r="B30" s="1497"/>
      <c r="C30" s="1499"/>
      <c r="D30" s="196" t="s">
        <v>109</v>
      </c>
      <c r="E30" s="904"/>
      <c r="F30" s="905"/>
      <c r="G30" s="906">
        <v>1</v>
      </c>
      <c r="H30" s="110">
        <f>SUM(E30:G30)</f>
        <v>1</v>
      </c>
      <c r="I30" s="904"/>
      <c r="J30" s="905"/>
      <c r="K30" s="906"/>
      <c r="L30" s="110">
        <f>SUM(I30:K30)</f>
        <v>0</v>
      </c>
      <c r="M30" s="111">
        <f>+H30+L30</f>
        <v>1</v>
      </c>
      <c r="N30" s="904"/>
      <c r="O30" s="905">
        <v>1</v>
      </c>
      <c r="P30" s="906">
        <v>1</v>
      </c>
      <c r="Q30" s="110">
        <f>SUM(N30:P30)</f>
        <v>2</v>
      </c>
      <c r="R30" s="197"/>
      <c r="S30" s="198">
        <v>1</v>
      </c>
      <c r="T30" s="199"/>
      <c r="U30" s="110">
        <f>SUM(R30:T30)</f>
        <v>1</v>
      </c>
      <c r="V30" s="111">
        <f>+H30+L30+Q30+U30</f>
        <v>4</v>
      </c>
    </row>
    <row r="31" spans="1:22" ht="42" customHeight="1" thickBot="1">
      <c r="A31" s="1516"/>
      <c r="B31" s="83" t="s">
        <v>110</v>
      </c>
      <c r="C31" s="82" t="s">
        <v>98</v>
      </c>
      <c r="D31" s="101" t="s">
        <v>104</v>
      </c>
      <c r="E31" s="1502" t="s">
        <v>100</v>
      </c>
      <c r="F31" s="1502"/>
      <c r="G31" s="1503"/>
      <c r="H31" s="102">
        <f>H32/H33</f>
        <v>1.6510791366906474</v>
      </c>
      <c r="I31" s="1504" t="s">
        <v>100</v>
      </c>
      <c r="J31" s="1502"/>
      <c r="K31" s="1503"/>
      <c r="L31" s="102">
        <f>L32/L33</f>
        <v>0.89211618257261416</v>
      </c>
      <c r="M31" s="103">
        <f>M32/M33</f>
        <v>1.1697368421052632</v>
      </c>
      <c r="N31" s="1504" t="s">
        <v>100</v>
      </c>
      <c r="O31" s="1502"/>
      <c r="P31" s="1503"/>
      <c r="Q31" s="102">
        <f>Q32/Q33</f>
        <v>0.59135802469135801</v>
      </c>
      <c r="R31" s="1487" t="s">
        <v>100</v>
      </c>
      <c r="S31" s="1488"/>
      <c r="T31" s="1489"/>
      <c r="U31" s="102">
        <f>U32/U33</f>
        <v>0</v>
      </c>
      <c r="V31" s="103">
        <f>V32/V33</f>
        <v>0.67112696996729115</v>
      </c>
    </row>
    <row r="32" spans="1:22" ht="43.5" customHeight="1">
      <c r="A32" s="1516"/>
      <c r="B32" s="1508" t="s">
        <v>2822</v>
      </c>
      <c r="C32" s="1498" t="s">
        <v>49</v>
      </c>
      <c r="D32" s="104" t="s">
        <v>111</v>
      </c>
      <c r="E32" s="348">
        <v>140</v>
      </c>
      <c r="F32" s="349">
        <v>158</v>
      </c>
      <c r="G32" s="350">
        <v>620</v>
      </c>
      <c r="H32" s="108">
        <f>SUM(E32:G32)</f>
        <v>918</v>
      </c>
      <c r="I32" s="348">
        <v>222</v>
      </c>
      <c r="J32" s="349">
        <v>315</v>
      </c>
      <c r="K32" s="350">
        <v>323</v>
      </c>
      <c r="L32" s="108">
        <f>SUM(I32:K32)</f>
        <v>860</v>
      </c>
      <c r="M32" s="109">
        <f>+H32+L32</f>
        <v>1778</v>
      </c>
      <c r="N32" s="348">
        <v>299</v>
      </c>
      <c r="O32" s="349">
        <v>180</v>
      </c>
      <c r="P32" s="350"/>
      <c r="Q32" s="108">
        <f>SUM(N32:P32)</f>
        <v>479</v>
      </c>
      <c r="R32" s="105"/>
      <c r="S32" s="106"/>
      <c r="T32" s="107"/>
      <c r="U32" s="108">
        <f>SUM(R32:T32)</f>
        <v>0</v>
      </c>
      <c r="V32" s="109">
        <f>+H32+L32+Q32+U32</f>
        <v>2257</v>
      </c>
    </row>
    <row r="33" spans="1:22" ht="34.5" customHeight="1" thickBot="1">
      <c r="A33" s="1517"/>
      <c r="B33" s="1509"/>
      <c r="C33" s="1499"/>
      <c r="D33" s="196" t="s">
        <v>112</v>
      </c>
      <c r="E33" s="904">
        <v>76</v>
      </c>
      <c r="F33" s="905">
        <v>242</v>
      </c>
      <c r="G33" s="906">
        <v>238</v>
      </c>
      <c r="H33" s="110">
        <f>SUM(E33:G33)</f>
        <v>556</v>
      </c>
      <c r="I33" s="904">
        <v>303</v>
      </c>
      <c r="J33" s="905">
        <v>348</v>
      </c>
      <c r="K33" s="906">
        <v>313</v>
      </c>
      <c r="L33" s="110">
        <f>SUM(I33:K33)</f>
        <v>964</v>
      </c>
      <c r="M33" s="111">
        <f>+H33+L33</f>
        <v>1520</v>
      </c>
      <c r="N33" s="904">
        <v>289</v>
      </c>
      <c r="O33" s="905">
        <v>313</v>
      </c>
      <c r="P33" s="906">
        <v>208</v>
      </c>
      <c r="Q33" s="110">
        <f>SUM(N33:P33)</f>
        <v>810</v>
      </c>
      <c r="R33" s="197">
        <v>618</v>
      </c>
      <c r="S33" s="198">
        <v>315</v>
      </c>
      <c r="T33" s="199">
        <v>100</v>
      </c>
      <c r="U33" s="110">
        <f>SUM(R33:T33)</f>
        <v>1033</v>
      </c>
      <c r="V33" s="113">
        <f>+H33+L33+Q33+U33</f>
        <v>3363</v>
      </c>
    </row>
    <row r="34" spans="1:22" ht="39.75" customHeight="1" thickBot="1">
      <c r="A34" s="82" t="s">
        <v>113</v>
      </c>
      <c r="B34" s="100" t="s">
        <v>114</v>
      </c>
      <c r="C34" s="82" t="s">
        <v>98</v>
      </c>
      <c r="D34" s="101" t="s">
        <v>104</v>
      </c>
      <c r="E34" s="1502" t="s">
        <v>100</v>
      </c>
      <c r="F34" s="1502"/>
      <c r="G34" s="1503"/>
      <c r="H34" s="102">
        <f>H35/H36</f>
        <v>0</v>
      </c>
      <c r="I34" s="1504" t="s">
        <v>100</v>
      </c>
      <c r="J34" s="1502"/>
      <c r="K34" s="1503"/>
      <c r="L34" s="102" t="e">
        <f>L35/L36</f>
        <v>#DIV/0!</v>
      </c>
      <c r="M34" s="103">
        <f>M35/M36</f>
        <v>0</v>
      </c>
      <c r="N34" s="1504" t="s">
        <v>100</v>
      </c>
      <c r="O34" s="1502"/>
      <c r="P34" s="1503"/>
      <c r="Q34" s="102" t="e">
        <f>Q35/Q36</f>
        <v>#DIV/0!</v>
      </c>
      <c r="R34" s="1487" t="s">
        <v>100</v>
      </c>
      <c r="S34" s="1488"/>
      <c r="T34" s="1489"/>
      <c r="U34" s="102" t="e">
        <f>U35/U36</f>
        <v>#DIV/0!</v>
      </c>
      <c r="V34" s="103">
        <f>V35/V36</f>
        <v>0</v>
      </c>
    </row>
    <row r="35" spans="1:22" ht="30" customHeight="1">
      <c r="A35" s="1505" t="s">
        <v>54</v>
      </c>
      <c r="B35" s="1496" t="s">
        <v>56</v>
      </c>
      <c r="C35" s="1498" t="s">
        <v>57</v>
      </c>
      <c r="D35" s="104" t="s">
        <v>115</v>
      </c>
      <c r="E35" s="348"/>
      <c r="F35" s="349"/>
      <c r="G35" s="350">
        <v>0</v>
      </c>
      <c r="H35" s="108">
        <f>SUM(E35:G35)</f>
        <v>0</v>
      </c>
      <c r="I35" s="348"/>
      <c r="J35" s="349"/>
      <c r="K35" s="350"/>
      <c r="L35" s="108">
        <f>SUM(I35:K35)</f>
        <v>0</v>
      </c>
      <c r="M35" s="109">
        <f>+H35+L35</f>
        <v>0</v>
      </c>
      <c r="N35" s="348"/>
      <c r="O35" s="349"/>
      <c r="P35" s="350"/>
      <c r="Q35" s="108">
        <f>SUM(N35:P35)</f>
        <v>0</v>
      </c>
      <c r="R35" s="105"/>
      <c r="S35" s="106"/>
      <c r="T35" s="107"/>
      <c r="U35" s="108">
        <f>SUM(R35:T35)</f>
        <v>0</v>
      </c>
      <c r="V35" s="109">
        <f>+H35+L35+Q35+U35</f>
        <v>0</v>
      </c>
    </row>
    <row r="36" spans="1:22" ht="24.75" customHeight="1" thickBot="1">
      <c r="A36" s="1506"/>
      <c r="B36" s="1497"/>
      <c r="C36" s="1499"/>
      <c r="D36" s="196" t="s">
        <v>116</v>
      </c>
      <c r="E36" s="904"/>
      <c r="F36" s="905"/>
      <c r="G36" s="906">
        <v>1</v>
      </c>
      <c r="H36" s="110">
        <f>SUM(E36:G36)</f>
        <v>1</v>
      </c>
      <c r="I36" s="904"/>
      <c r="J36" s="905"/>
      <c r="K36" s="906"/>
      <c r="L36" s="110">
        <f>SUM(I36:K36)</f>
        <v>0</v>
      </c>
      <c r="M36" s="111">
        <f>+H36+L36</f>
        <v>1</v>
      </c>
      <c r="N36" s="904"/>
      <c r="O36" s="905"/>
      <c r="P36" s="906"/>
      <c r="Q36" s="110">
        <f>SUM(N36:P36)</f>
        <v>0</v>
      </c>
      <c r="R36" s="197"/>
      <c r="S36" s="198"/>
      <c r="T36" s="199"/>
      <c r="U36" s="110">
        <f>SUM(R36:T36)</f>
        <v>0</v>
      </c>
      <c r="V36" s="111">
        <f>+H36+L36+Q36+U36</f>
        <v>1</v>
      </c>
    </row>
    <row r="37" spans="1:22" ht="44.25" customHeight="1" thickBot="1">
      <c r="A37" s="1506"/>
      <c r="B37" s="83" t="s">
        <v>117</v>
      </c>
      <c r="C37" s="82" t="s">
        <v>98</v>
      </c>
      <c r="D37" s="101" t="s">
        <v>104</v>
      </c>
      <c r="E37" s="1502" t="s">
        <v>100</v>
      </c>
      <c r="F37" s="1502"/>
      <c r="G37" s="1503"/>
      <c r="H37" s="102" t="e">
        <f>H38/H39</f>
        <v>#DIV/0!</v>
      </c>
      <c r="I37" s="1504" t="s">
        <v>100</v>
      </c>
      <c r="J37" s="1502"/>
      <c r="K37" s="1503"/>
      <c r="L37" s="102">
        <f>L38/L39</f>
        <v>0</v>
      </c>
      <c r="M37" s="103">
        <f>M38/M39</f>
        <v>0</v>
      </c>
      <c r="N37" s="1504" t="s">
        <v>100</v>
      </c>
      <c r="O37" s="1502"/>
      <c r="P37" s="1503"/>
      <c r="Q37" s="102" t="e">
        <f>Q38/Q39</f>
        <v>#DIV/0!</v>
      </c>
      <c r="R37" s="1487" t="s">
        <v>100</v>
      </c>
      <c r="S37" s="1488"/>
      <c r="T37" s="1489"/>
      <c r="U37" s="102" t="e">
        <f>U38/U39</f>
        <v>#DIV/0!</v>
      </c>
      <c r="V37" s="103">
        <f>V38/V39</f>
        <v>0</v>
      </c>
    </row>
    <row r="38" spans="1:22" ht="30" customHeight="1">
      <c r="A38" s="1506"/>
      <c r="B38" s="1496" t="s">
        <v>65</v>
      </c>
      <c r="C38" s="1498" t="s">
        <v>66</v>
      </c>
      <c r="D38" s="104" t="s">
        <v>118</v>
      </c>
      <c r="E38" s="348"/>
      <c r="F38" s="349"/>
      <c r="G38" s="350"/>
      <c r="H38" s="108">
        <f>SUM(E38:G38)</f>
        <v>0</v>
      </c>
      <c r="I38" s="348"/>
      <c r="J38" s="349"/>
      <c r="K38" s="350">
        <v>0</v>
      </c>
      <c r="L38" s="108">
        <f>SUM(I38:K38)</f>
        <v>0</v>
      </c>
      <c r="M38" s="109">
        <f>+H38+L38</f>
        <v>0</v>
      </c>
      <c r="N38" s="348"/>
      <c r="O38" s="349"/>
      <c r="P38" s="350"/>
      <c r="Q38" s="108">
        <f>SUM(N38:P38)</f>
        <v>0</v>
      </c>
      <c r="R38" s="105"/>
      <c r="S38" s="106"/>
      <c r="T38" s="107"/>
      <c r="U38" s="108">
        <f>SUM(R38:T38)</f>
        <v>0</v>
      </c>
      <c r="V38" s="109">
        <f>+H38+L38+Q38+U38</f>
        <v>0</v>
      </c>
    </row>
    <row r="39" spans="1:22" ht="30" customHeight="1" thickBot="1">
      <c r="A39" s="1506"/>
      <c r="B39" s="1497"/>
      <c r="C39" s="1499"/>
      <c r="D39" s="196" t="s">
        <v>119</v>
      </c>
      <c r="E39" s="904"/>
      <c r="F39" s="905"/>
      <c r="G39" s="906"/>
      <c r="H39" s="110">
        <f>SUM(E39:G39)</f>
        <v>0</v>
      </c>
      <c r="I39" s="904"/>
      <c r="J39" s="905"/>
      <c r="K39" s="906">
        <v>1</v>
      </c>
      <c r="L39" s="110">
        <f>SUM(I39:K39)</f>
        <v>1</v>
      </c>
      <c r="M39" s="111">
        <f>+H39+L39</f>
        <v>1</v>
      </c>
      <c r="N39" s="904"/>
      <c r="O39" s="905"/>
      <c r="P39" s="906"/>
      <c r="Q39" s="110">
        <f>SUM(N39:P39)</f>
        <v>0</v>
      </c>
      <c r="R39" s="197"/>
      <c r="S39" s="198"/>
      <c r="T39" s="199"/>
      <c r="U39" s="110">
        <f>SUM(R39:T39)</f>
        <v>0</v>
      </c>
      <c r="V39" s="111">
        <f>+H39+L39+Q39+U39</f>
        <v>1</v>
      </c>
    </row>
    <row r="40" spans="1:22" ht="34.5" customHeight="1" thickBot="1">
      <c r="A40" s="1506"/>
      <c r="B40" s="83" t="s">
        <v>120</v>
      </c>
      <c r="C40" s="82" t="s">
        <v>98</v>
      </c>
      <c r="D40" s="101" t="s">
        <v>104</v>
      </c>
      <c r="E40" s="1502" t="s">
        <v>100</v>
      </c>
      <c r="F40" s="1502"/>
      <c r="G40" s="1503"/>
      <c r="H40" s="102" t="e">
        <f>H41/H42</f>
        <v>#DIV/0!</v>
      </c>
      <c r="I40" s="1504" t="s">
        <v>100</v>
      </c>
      <c r="J40" s="1502"/>
      <c r="K40" s="1503"/>
      <c r="L40" s="102" t="e">
        <f>L41/L42</f>
        <v>#DIV/0!</v>
      </c>
      <c r="M40" s="103" t="e">
        <f>M41/M42</f>
        <v>#DIV/0!</v>
      </c>
      <c r="N40" s="1504" t="s">
        <v>100</v>
      </c>
      <c r="O40" s="1502"/>
      <c r="P40" s="1503"/>
      <c r="Q40" s="102">
        <f>Q41/Q42</f>
        <v>0</v>
      </c>
      <c r="R40" s="1487" t="s">
        <v>100</v>
      </c>
      <c r="S40" s="1488"/>
      <c r="T40" s="1489"/>
      <c r="U40" s="102" t="e">
        <f>U41/U42</f>
        <v>#DIV/0!</v>
      </c>
      <c r="V40" s="103">
        <f>V41/V42</f>
        <v>0</v>
      </c>
    </row>
    <row r="41" spans="1:22" ht="32.25" customHeight="1">
      <c r="A41" s="1506"/>
      <c r="B41" s="1496" t="s">
        <v>70</v>
      </c>
      <c r="C41" s="1498" t="s">
        <v>71</v>
      </c>
      <c r="D41" s="104" t="s">
        <v>121</v>
      </c>
      <c r="E41" s="348"/>
      <c r="F41" s="349"/>
      <c r="G41" s="350"/>
      <c r="H41" s="108">
        <f>SUM(E41:G41)</f>
        <v>0</v>
      </c>
      <c r="I41" s="348"/>
      <c r="J41" s="349"/>
      <c r="K41" s="350"/>
      <c r="L41" s="108">
        <f>SUM(I41:K41)</f>
        <v>0</v>
      </c>
      <c r="M41" s="109">
        <f>+H41+L41</f>
        <v>0</v>
      </c>
      <c r="N41" s="348"/>
      <c r="O41" s="349"/>
      <c r="P41" s="350"/>
      <c r="Q41" s="108">
        <f>SUM(N41:P41)</f>
        <v>0</v>
      </c>
      <c r="R41" s="105"/>
      <c r="S41" s="106"/>
      <c r="T41" s="107"/>
      <c r="U41" s="108">
        <f>SUM(R41:T41)</f>
        <v>0</v>
      </c>
      <c r="V41" s="109">
        <f>+H41+L41+Q41+U41</f>
        <v>0</v>
      </c>
    </row>
    <row r="42" spans="1:22" ht="42" customHeight="1" thickBot="1">
      <c r="A42" s="1507"/>
      <c r="B42" s="1497"/>
      <c r="C42" s="1499"/>
      <c r="D42" s="196" t="s">
        <v>122</v>
      </c>
      <c r="E42" s="904"/>
      <c r="F42" s="905"/>
      <c r="G42" s="906"/>
      <c r="H42" s="110">
        <f>SUM(E42:G42)</f>
        <v>0</v>
      </c>
      <c r="I42" s="904"/>
      <c r="J42" s="905"/>
      <c r="K42" s="906"/>
      <c r="L42" s="110">
        <f>SUM(I42:K42)</f>
        <v>0</v>
      </c>
      <c r="M42" s="111">
        <f>+H42+L42</f>
        <v>0</v>
      </c>
      <c r="N42" s="904"/>
      <c r="O42" s="905"/>
      <c r="P42" s="906">
        <v>1</v>
      </c>
      <c r="Q42" s="110">
        <f>SUM(N42:P42)</f>
        <v>1</v>
      </c>
      <c r="R42" s="197"/>
      <c r="S42" s="198"/>
      <c r="T42" s="199"/>
      <c r="U42" s="110">
        <f>SUM(R42:T42)</f>
        <v>0</v>
      </c>
      <c r="V42" s="111">
        <f>+H42+L42+Q42+U42</f>
        <v>1</v>
      </c>
    </row>
    <row r="43" spans="1:22" ht="34.5" customHeight="1" thickBot="1">
      <c r="A43" s="1500" t="s">
        <v>123</v>
      </c>
      <c r="B43" s="1501"/>
      <c r="C43" s="82" t="s">
        <v>98</v>
      </c>
      <c r="D43" s="101" t="s">
        <v>104</v>
      </c>
      <c r="E43" s="1502" t="s">
        <v>100</v>
      </c>
      <c r="F43" s="1502"/>
      <c r="G43" s="1503"/>
      <c r="H43" s="102">
        <f>H44/H45</f>
        <v>1</v>
      </c>
      <c r="I43" s="1504" t="s">
        <v>100</v>
      </c>
      <c r="J43" s="1502"/>
      <c r="K43" s="1503"/>
      <c r="L43" s="102">
        <f>L44/L45</f>
        <v>1</v>
      </c>
      <c r="M43" s="103">
        <f>M44/M45</f>
        <v>1</v>
      </c>
      <c r="N43" s="1504" t="s">
        <v>100</v>
      </c>
      <c r="O43" s="1502"/>
      <c r="P43" s="1503"/>
      <c r="Q43" s="102">
        <f>Q44/Q45</f>
        <v>0.66666666666666663</v>
      </c>
      <c r="R43" s="1487" t="s">
        <v>100</v>
      </c>
      <c r="S43" s="1488"/>
      <c r="T43" s="1489"/>
      <c r="U43" s="102">
        <f>U44/U45</f>
        <v>0</v>
      </c>
      <c r="V43" s="103">
        <f>V44/V45</f>
        <v>0.66666666666666663</v>
      </c>
    </row>
    <row r="44" spans="1:22" ht="33.75" customHeight="1">
      <c r="A44" s="1490" t="s">
        <v>245</v>
      </c>
      <c r="B44" s="1491"/>
      <c r="C44" s="1494" t="s">
        <v>124</v>
      </c>
      <c r="D44" s="444" t="s">
        <v>125</v>
      </c>
      <c r="E44" s="348">
        <v>1</v>
      </c>
      <c r="F44" s="349">
        <v>1</v>
      </c>
      <c r="G44" s="350">
        <v>1</v>
      </c>
      <c r="H44" s="108">
        <f>SUM(E44:G44)</f>
        <v>3</v>
      </c>
      <c r="I44" s="348">
        <v>1</v>
      </c>
      <c r="J44" s="349">
        <v>1</v>
      </c>
      <c r="K44" s="350">
        <v>1</v>
      </c>
      <c r="L44" s="108">
        <f>SUM(I44:K44)</f>
        <v>3</v>
      </c>
      <c r="M44" s="109">
        <f>+H44+L44</f>
        <v>6</v>
      </c>
      <c r="N44" s="348">
        <v>1</v>
      </c>
      <c r="O44" s="349">
        <v>1</v>
      </c>
      <c r="P44" s="350"/>
      <c r="Q44" s="108">
        <f>SUM(N44:P44)</f>
        <v>2</v>
      </c>
      <c r="R44" s="105"/>
      <c r="S44" s="106"/>
      <c r="T44" s="107"/>
      <c r="U44" s="108">
        <f>SUM(R44:T44)</f>
        <v>0</v>
      </c>
      <c r="V44" s="109">
        <f>+H44+L44+Q44+U44</f>
        <v>8</v>
      </c>
    </row>
    <row r="45" spans="1:22" ht="32.25" customHeight="1" thickBot="1">
      <c r="A45" s="1492"/>
      <c r="B45" s="1493"/>
      <c r="C45" s="1495"/>
      <c r="D45" s="445" t="s">
        <v>126</v>
      </c>
      <c r="E45" s="356">
        <v>1</v>
      </c>
      <c r="F45" s="357">
        <v>1</v>
      </c>
      <c r="G45" s="358">
        <v>1</v>
      </c>
      <c r="H45" s="112">
        <f>SUM(E45:G45)</f>
        <v>3</v>
      </c>
      <c r="I45" s="356">
        <v>1</v>
      </c>
      <c r="J45" s="357">
        <v>1</v>
      </c>
      <c r="K45" s="358">
        <v>1</v>
      </c>
      <c r="L45" s="112">
        <f>SUM(I45:K45)</f>
        <v>3</v>
      </c>
      <c r="M45" s="113">
        <f>+H45+L45</f>
        <v>6</v>
      </c>
      <c r="N45" s="356">
        <v>1</v>
      </c>
      <c r="O45" s="357">
        <v>1</v>
      </c>
      <c r="P45" s="358">
        <v>1</v>
      </c>
      <c r="Q45" s="112">
        <f>SUM(N45:P45)</f>
        <v>3</v>
      </c>
      <c r="R45" s="115">
        <v>1</v>
      </c>
      <c r="S45" s="116">
        <v>1</v>
      </c>
      <c r="T45" s="117">
        <v>1</v>
      </c>
      <c r="U45" s="112">
        <f>SUM(R45:T45)</f>
        <v>3</v>
      </c>
      <c r="V45" s="113">
        <f>+H45+L45+Q45+U45</f>
        <v>12</v>
      </c>
    </row>
    <row r="55" spans="3:3">
      <c r="C55" t="s">
        <v>331</v>
      </c>
    </row>
  </sheetData>
  <protectedRanges>
    <protectedRange sqref="R23:T23" name="Rango1"/>
    <protectedRange sqref="R26:T26" name="Rango2"/>
    <protectedRange sqref="R29:T29" name="Rango3"/>
    <protectedRange sqref="R32:T32" name="Rango4"/>
    <protectedRange sqref="R35:T35" name="Rango5"/>
    <protectedRange sqref="R38:T38" name="Rango6"/>
    <protectedRange sqref="R41:T41" name="Rango7"/>
    <protectedRange sqref="R44:T44" name="Rango8"/>
    <protectedRange sqref="E23:G23" name="Rango1_3"/>
    <protectedRange sqref="E26:G26" name="Rango2_3"/>
    <protectedRange sqref="E23 E29:G29" name="Rango3_3"/>
    <protectedRange sqref="E23 E32:G32" name="Rango4_3"/>
    <protectedRange sqref="E35:G35" name="Rango5_3"/>
    <protectedRange sqref="E23 E38:G38" name="Rango6_3"/>
    <protectedRange sqref="E41:G41" name="Rango7_3"/>
    <protectedRange sqref="E44:G44" name="Rango8_3"/>
    <protectedRange sqref="I23:K23" name="Rango1_2"/>
    <protectedRange sqref="I26:K26" name="Rango2_2"/>
    <protectedRange sqref="I29:K29" name="Rango3_2"/>
    <protectedRange sqref="I32:K32" name="Rango4_2"/>
    <protectedRange sqref="I35:K35" name="Rango5_2"/>
    <protectedRange sqref="I38:K38" name="Rango6_2"/>
    <protectedRange sqref="I41:K41" name="Rango7_2"/>
    <protectedRange sqref="I44:K44" name="Rango8_2"/>
    <protectedRange sqref="N23:P23" name="Rango1_4"/>
    <protectedRange sqref="N26:P26" name="Rango2_4"/>
    <protectedRange sqref="N29:P29" name="Rango3_4"/>
    <protectedRange sqref="N32:P32" name="Rango4_4"/>
    <protectedRange sqref="N35:P35" name="Rango5_4"/>
    <protectedRange sqref="N38:P38" name="Rango6_4"/>
    <protectedRange sqref="N41:P41" name="Rango7_4"/>
    <protectedRange sqref="N44:P44" name="Rango8_4"/>
  </protectedRanges>
  <mergeCells count="76">
    <mergeCell ref="A1:B1"/>
    <mergeCell ref="C1:P1"/>
    <mergeCell ref="A3:P3"/>
    <mergeCell ref="A18:D18"/>
    <mergeCell ref="E18:E21"/>
    <mergeCell ref="F18:F21"/>
    <mergeCell ref="G18:G21"/>
    <mergeCell ref="H18:H21"/>
    <mergeCell ref="I18:I21"/>
    <mergeCell ref="J18:J21"/>
    <mergeCell ref="A20:A21"/>
    <mergeCell ref="B20:C20"/>
    <mergeCell ref="D20:D21"/>
    <mergeCell ref="V18:V21"/>
    <mergeCell ref="K18:K21"/>
    <mergeCell ref="L18:L21"/>
    <mergeCell ref="M18:M21"/>
    <mergeCell ref="N18:N21"/>
    <mergeCell ref="O18:O21"/>
    <mergeCell ref="P18:P21"/>
    <mergeCell ref="Q18:Q21"/>
    <mergeCell ref="R18:R21"/>
    <mergeCell ref="S18:S21"/>
    <mergeCell ref="T18:T21"/>
    <mergeCell ref="U18:U21"/>
    <mergeCell ref="E22:G22"/>
    <mergeCell ref="I22:K22"/>
    <mergeCell ref="R22:T22"/>
    <mergeCell ref="A23:A33"/>
    <mergeCell ref="B23:B24"/>
    <mergeCell ref="C23:C24"/>
    <mergeCell ref="E25:G25"/>
    <mergeCell ref="I25:K25"/>
    <mergeCell ref="N25:P25"/>
    <mergeCell ref="R25:T25"/>
    <mergeCell ref="B26:B27"/>
    <mergeCell ref="C26:C27"/>
    <mergeCell ref="N22:P22"/>
    <mergeCell ref="E28:G28"/>
    <mergeCell ref="I28:K28"/>
    <mergeCell ref="N28:P28"/>
    <mergeCell ref="R28:T28"/>
    <mergeCell ref="B29:B30"/>
    <mergeCell ref="C29:C30"/>
    <mergeCell ref="E31:G31"/>
    <mergeCell ref="I31:K31"/>
    <mergeCell ref="N31:P31"/>
    <mergeCell ref="R31:T31"/>
    <mergeCell ref="B32:B33"/>
    <mergeCell ref="C32:C33"/>
    <mergeCell ref="E34:G34"/>
    <mergeCell ref="I34:K34"/>
    <mergeCell ref="N34:P34"/>
    <mergeCell ref="R34:T34"/>
    <mergeCell ref="A35:A42"/>
    <mergeCell ref="B35:B36"/>
    <mergeCell ref="C35:C36"/>
    <mergeCell ref="E37:G37"/>
    <mergeCell ref="I37:K37"/>
    <mergeCell ref="N37:P37"/>
    <mergeCell ref="R37:T37"/>
    <mergeCell ref="B38:B39"/>
    <mergeCell ref="C38:C39"/>
    <mergeCell ref="E40:G40"/>
    <mergeCell ref="I40:K40"/>
    <mergeCell ref="N40:P40"/>
    <mergeCell ref="R40:T40"/>
    <mergeCell ref="R43:T43"/>
    <mergeCell ref="A44:B45"/>
    <mergeCell ref="C44:C45"/>
    <mergeCell ref="B41:B42"/>
    <mergeCell ref="C41:C42"/>
    <mergeCell ref="A43:B43"/>
    <mergeCell ref="E43:G43"/>
    <mergeCell ref="I43:K43"/>
    <mergeCell ref="N43:P43"/>
  </mergeCells>
  <conditionalFormatting sqref="H40 L40:M40 Q40 U40:V40 H34 L34:M34 Q34 U34:V34 H37 L37:M37 Q37 U37:V37 L43:M43 Q43 U43:V43 H22 L22:M22 Q22 U22:V22 H25 L25:M25 Q25 U25:V25 H31 L31:M31 Q31 U31:V31 H28 L28:M28 Q28 U28:V28 H43">
    <cfRule type="cellIs" dxfId="13313" priority="1" operator="greaterThan">
      <formula>1</formula>
    </cfRule>
    <cfRule type="cellIs" dxfId="13312" priority="2" operator="greaterThan">
      <formula>0.89</formula>
    </cfRule>
    <cfRule type="cellIs" dxfId="13311" priority="3" operator="greaterThan">
      <formula>0.69</formula>
    </cfRule>
    <cfRule type="cellIs" dxfId="13310" priority="4" operator="greaterThan">
      <formula>0.49</formula>
    </cfRule>
    <cfRule type="cellIs" dxfId="13309" priority="5" operator="greaterThan">
      <formula>0.29</formula>
    </cfRule>
    <cfRule type="cellIs" dxfId="13308" priority="6"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L5:L9 H5:I9">
      <formula1>0.0001</formula1>
      <formula2>100000000</formula2>
    </dataValidation>
    <dataValidation type="list" allowBlank="1" showInputMessage="1" showErrorMessage="1" sqref="J13:J15 J5:J11">
      <formula1>Frecuencia</formula1>
    </dataValidation>
    <dataValidation type="list" allowBlank="1" showInputMessage="1" showErrorMessage="1" sqref="F13:F15 F5:F11">
      <formula1>Tipo</formula1>
    </dataValidation>
    <dataValidation type="list" allowBlank="1" showInputMessage="1" showErrorMessage="1" sqref="E13:E15 E5:E11">
      <formula1>Dimension</formula1>
    </dataValidation>
  </dataValidation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54"/>
  <sheetViews>
    <sheetView topLeftCell="B42" zoomScale="60" zoomScaleNormal="60" workbookViewId="0">
      <selection activeCell="N31" sqref="N31:P31"/>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452</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59.75" customHeight="1">
      <c r="A5" s="8" t="s">
        <v>18</v>
      </c>
      <c r="B5" s="240" t="s">
        <v>453</v>
      </c>
      <c r="C5" s="10"/>
      <c r="D5" s="10"/>
      <c r="E5" s="10"/>
      <c r="F5" s="10"/>
      <c r="G5" s="10"/>
      <c r="H5" s="11"/>
      <c r="I5" s="12"/>
      <c r="J5" s="13"/>
      <c r="K5" s="10"/>
      <c r="L5" s="12"/>
      <c r="M5" s="10"/>
      <c r="N5" s="13"/>
      <c r="O5" s="14"/>
      <c r="P5" s="15"/>
      <c r="Q5" s="2"/>
      <c r="R5" s="3"/>
      <c r="S5" s="3"/>
      <c r="T5" s="3"/>
      <c r="U5" s="3"/>
      <c r="V5" s="3"/>
      <c r="W5" s="3"/>
    </row>
    <row r="6" spans="1:23" ht="206.25" customHeight="1" thickBot="1">
      <c r="A6" s="119" t="s">
        <v>20</v>
      </c>
      <c r="B6" s="120" t="s">
        <v>801</v>
      </c>
      <c r="C6" s="121"/>
      <c r="D6" s="121"/>
      <c r="E6" s="121"/>
      <c r="F6" s="121"/>
      <c r="G6" s="121"/>
      <c r="H6" s="122"/>
      <c r="I6" s="123"/>
      <c r="J6" s="124"/>
      <c r="K6" s="121"/>
      <c r="L6" s="123"/>
      <c r="M6" s="121"/>
      <c r="N6" s="124"/>
      <c r="O6" s="125"/>
      <c r="P6" s="126"/>
      <c r="Q6" s="2"/>
      <c r="R6" s="3"/>
      <c r="S6" s="3"/>
      <c r="T6" s="3"/>
      <c r="U6" s="3"/>
      <c r="V6" s="3"/>
      <c r="W6" s="3"/>
    </row>
    <row r="7" spans="1:23" ht="78.75" customHeight="1">
      <c r="A7" s="8" t="s">
        <v>22</v>
      </c>
      <c r="B7" s="127" t="s">
        <v>454</v>
      </c>
      <c r="C7" s="10"/>
      <c r="D7" s="10"/>
      <c r="E7" s="10"/>
      <c r="F7" s="10"/>
      <c r="G7" s="10"/>
      <c r="H7" s="11"/>
      <c r="I7" s="12"/>
      <c r="J7" s="13"/>
      <c r="K7" s="10"/>
      <c r="L7" s="128"/>
      <c r="M7" s="14"/>
      <c r="N7" s="13"/>
      <c r="O7" s="14"/>
      <c r="P7" s="15"/>
      <c r="Q7" s="2"/>
      <c r="R7" s="3"/>
      <c r="S7" s="3"/>
      <c r="T7" s="3"/>
      <c r="U7" s="3"/>
      <c r="V7" s="3"/>
      <c r="W7" s="3"/>
    </row>
    <row r="8" spans="1:23" ht="92.25" customHeight="1">
      <c r="A8" s="33" t="s">
        <v>24</v>
      </c>
      <c r="B8" s="34" t="s">
        <v>455</v>
      </c>
      <c r="C8" s="35" t="s">
        <v>456</v>
      </c>
      <c r="D8" s="35" t="s">
        <v>457</v>
      </c>
      <c r="E8" s="35" t="s">
        <v>134</v>
      </c>
      <c r="F8" s="35" t="s">
        <v>29</v>
      </c>
      <c r="G8" s="35" t="s">
        <v>458</v>
      </c>
      <c r="H8" s="42">
        <v>12</v>
      </c>
      <c r="I8" s="42">
        <v>12</v>
      </c>
      <c r="J8" s="35" t="s">
        <v>136</v>
      </c>
      <c r="K8" s="35" t="s">
        <v>137</v>
      </c>
      <c r="L8" s="37">
        <v>1</v>
      </c>
      <c r="M8" s="35" t="s">
        <v>459</v>
      </c>
      <c r="N8" s="35" t="s">
        <v>63</v>
      </c>
      <c r="O8" s="43">
        <v>0</v>
      </c>
      <c r="P8" s="40" t="s">
        <v>63</v>
      </c>
      <c r="Q8" s="2"/>
      <c r="R8" s="3"/>
      <c r="S8" s="3"/>
      <c r="T8" s="3"/>
      <c r="U8" s="3"/>
      <c r="V8" s="3"/>
      <c r="W8" s="3"/>
    </row>
    <row r="9" spans="1:23" ht="99.75" customHeight="1">
      <c r="A9" s="33" t="s">
        <v>36</v>
      </c>
      <c r="B9" s="41" t="s">
        <v>460</v>
      </c>
      <c r="C9" s="70" t="s">
        <v>461</v>
      </c>
      <c r="D9" s="70" t="s">
        <v>462</v>
      </c>
      <c r="E9" s="70" t="s">
        <v>134</v>
      </c>
      <c r="F9" s="70" t="s">
        <v>29</v>
      </c>
      <c r="G9" s="70" t="s">
        <v>463</v>
      </c>
      <c r="H9" s="241">
        <v>48</v>
      </c>
      <c r="I9" s="241">
        <v>48</v>
      </c>
      <c r="J9" s="35" t="s">
        <v>136</v>
      </c>
      <c r="K9" s="70" t="s">
        <v>137</v>
      </c>
      <c r="L9" s="242">
        <v>1</v>
      </c>
      <c r="M9" s="70" t="s">
        <v>464</v>
      </c>
      <c r="N9" s="35" t="s">
        <v>63</v>
      </c>
      <c r="O9" s="69">
        <v>0</v>
      </c>
      <c r="P9" s="138" t="s">
        <v>465</v>
      </c>
      <c r="Q9" s="2"/>
      <c r="R9" s="3"/>
      <c r="S9" s="3"/>
      <c r="T9" s="3"/>
      <c r="U9" s="3"/>
      <c r="V9" s="3"/>
      <c r="W9" s="3"/>
    </row>
    <row r="10" spans="1:23" ht="108" customHeight="1" thickBot="1">
      <c r="A10" s="49" t="s">
        <v>41</v>
      </c>
      <c r="B10" s="243" t="s">
        <v>466</v>
      </c>
      <c r="C10" s="18" t="s">
        <v>1271</v>
      </c>
      <c r="D10" s="18" t="s">
        <v>467</v>
      </c>
      <c r="E10" s="18" t="s">
        <v>134</v>
      </c>
      <c r="F10" s="18" t="s">
        <v>29</v>
      </c>
      <c r="G10" s="18" t="s">
        <v>468</v>
      </c>
      <c r="H10" s="19">
        <v>2</v>
      </c>
      <c r="I10" s="19">
        <v>2</v>
      </c>
      <c r="J10" s="18" t="s">
        <v>1019</v>
      </c>
      <c r="K10" s="18" t="s">
        <v>137</v>
      </c>
      <c r="L10" s="190">
        <v>1</v>
      </c>
      <c r="M10" s="18" t="s">
        <v>469</v>
      </c>
      <c r="N10" s="35" t="s">
        <v>63</v>
      </c>
      <c r="O10" s="55">
        <v>0</v>
      </c>
      <c r="P10" s="189" t="s">
        <v>63</v>
      </c>
      <c r="Q10" s="2"/>
      <c r="R10" s="3"/>
      <c r="S10" s="3"/>
      <c r="T10" s="3"/>
      <c r="U10" s="3"/>
      <c r="V10" s="3"/>
      <c r="W10" s="3"/>
    </row>
    <row r="11" spans="1:23" ht="71.25" customHeight="1">
      <c r="A11" s="8" t="s">
        <v>53</v>
      </c>
      <c r="B11" s="205" t="s">
        <v>470</v>
      </c>
      <c r="C11" s="14"/>
      <c r="D11" s="14"/>
      <c r="E11" s="14"/>
      <c r="F11" s="14"/>
      <c r="G11" s="14"/>
      <c r="H11" s="58"/>
      <c r="I11" s="14"/>
      <c r="J11" s="59"/>
      <c r="K11" s="14"/>
      <c r="L11" s="60"/>
      <c r="M11" s="59"/>
      <c r="N11" s="61"/>
      <c r="O11" s="131"/>
      <c r="P11" s="132"/>
      <c r="Q11" s="2"/>
      <c r="R11" s="3"/>
      <c r="S11" s="3"/>
      <c r="T11" s="3"/>
      <c r="U11" s="3"/>
      <c r="V11" s="3"/>
      <c r="W11" s="3"/>
    </row>
    <row r="12" spans="1:23" ht="101.25" customHeight="1">
      <c r="A12" s="33" t="s">
        <v>55</v>
      </c>
      <c r="B12" s="244" t="s">
        <v>471</v>
      </c>
      <c r="C12" s="43" t="s">
        <v>472</v>
      </c>
      <c r="D12" s="35" t="s">
        <v>473</v>
      </c>
      <c r="E12" s="35" t="s">
        <v>134</v>
      </c>
      <c r="F12" s="35" t="s">
        <v>29</v>
      </c>
      <c r="G12" s="35" t="s">
        <v>474</v>
      </c>
      <c r="H12" s="64">
        <v>4</v>
      </c>
      <c r="I12" s="65">
        <v>4</v>
      </c>
      <c r="J12" s="35" t="s">
        <v>136</v>
      </c>
      <c r="K12" s="35" t="s">
        <v>137</v>
      </c>
      <c r="L12" s="66">
        <v>1</v>
      </c>
      <c r="M12" s="35" t="s">
        <v>475</v>
      </c>
      <c r="N12" s="43" t="s">
        <v>476</v>
      </c>
      <c r="O12" s="43">
        <v>0</v>
      </c>
      <c r="P12" s="40" t="s">
        <v>63</v>
      </c>
      <c r="Q12" s="2"/>
      <c r="R12" s="3"/>
      <c r="S12" s="3"/>
      <c r="T12" s="3"/>
      <c r="U12" s="3"/>
      <c r="V12" s="3"/>
      <c r="W12" s="3"/>
    </row>
    <row r="13" spans="1:23" ht="108" customHeight="1" thickBot="1">
      <c r="A13" s="49" t="s">
        <v>64</v>
      </c>
      <c r="B13" s="74" t="s">
        <v>477</v>
      </c>
      <c r="C13" s="50" t="s">
        <v>478</v>
      </c>
      <c r="D13" s="51" t="s">
        <v>479</v>
      </c>
      <c r="E13" s="51" t="s">
        <v>134</v>
      </c>
      <c r="F13" s="51" t="s">
        <v>29</v>
      </c>
      <c r="G13" s="18" t="s">
        <v>480</v>
      </c>
      <c r="H13" s="52">
        <v>6</v>
      </c>
      <c r="I13" s="53">
        <v>6</v>
      </c>
      <c r="J13" s="35" t="s">
        <v>136</v>
      </c>
      <c r="K13" s="51" t="s">
        <v>137</v>
      </c>
      <c r="L13" s="54">
        <v>1</v>
      </c>
      <c r="M13" s="18" t="s">
        <v>481</v>
      </c>
      <c r="N13" s="55" t="s">
        <v>482</v>
      </c>
      <c r="O13" s="50">
        <v>0</v>
      </c>
      <c r="P13" s="56" t="s">
        <v>63</v>
      </c>
      <c r="Q13" s="2"/>
      <c r="R13" s="3"/>
      <c r="S13" s="3"/>
      <c r="T13" s="3"/>
      <c r="U13" s="3"/>
      <c r="V13" s="3"/>
      <c r="W13" s="3"/>
    </row>
    <row r="14" spans="1:23" ht="76.5" customHeight="1">
      <c r="A14" s="8" t="s">
        <v>243</v>
      </c>
      <c r="B14" s="57" t="s">
        <v>483</v>
      </c>
      <c r="C14" s="14"/>
      <c r="D14" s="14"/>
      <c r="E14" s="14"/>
      <c r="F14" s="14"/>
      <c r="G14" s="14"/>
      <c r="H14" s="58"/>
      <c r="I14" s="14"/>
      <c r="J14" s="59"/>
      <c r="K14" s="14"/>
      <c r="L14" s="60"/>
      <c r="M14" s="59"/>
      <c r="N14" s="61"/>
      <c r="O14" s="61"/>
      <c r="P14" s="62"/>
      <c r="Q14" s="2"/>
      <c r="R14" s="3"/>
      <c r="S14" s="3"/>
      <c r="T14" s="3"/>
      <c r="U14" s="3"/>
      <c r="V14" s="3"/>
      <c r="W14" s="3"/>
    </row>
    <row r="15" spans="1:23" ht="101.25" customHeight="1">
      <c r="A15" s="33" t="s">
        <v>164</v>
      </c>
      <c r="B15" s="133" t="s">
        <v>484</v>
      </c>
      <c r="C15" s="43" t="s">
        <v>485</v>
      </c>
      <c r="D15" s="35" t="s">
        <v>719</v>
      </c>
      <c r="E15" s="35" t="s">
        <v>134</v>
      </c>
      <c r="F15" s="35" t="s">
        <v>29</v>
      </c>
      <c r="G15" s="35" t="s">
        <v>486</v>
      </c>
      <c r="H15" s="64">
        <v>1080</v>
      </c>
      <c r="I15" s="65">
        <v>1080</v>
      </c>
      <c r="J15" s="35" t="s">
        <v>136</v>
      </c>
      <c r="K15" s="35" t="s">
        <v>137</v>
      </c>
      <c r="L15" s="66">
        <v>1</v>
      </c>
      <c r="M15" s="35" t="s">
        <v>487</v>
      </c>
      <c r="N15" s="43" t="s">
        <v>488</v>
      </c>
      <c r="O15" s="43">
        <v>0</v>
      </c>
      <c r="P15" s="40" t="s">
        <v>63</v>
      </c>
      <c r="Q15" s="2"/>
      <c r="R15" s="3"/>
      <c r="S15" s="3"/>
      <c r="T15" s="3"/>
      <c r="U15" s="3"/>
      <c r="V15" s="3"/>
      <c r="W15" s="3"/>
    </row>
    <row r="16" spans="1:23" ht="99" customHeight="1" thickBot="1">
      <c r="A16" s="67" t="s">
        <v>170</v>
      </c>
      <c r="B16" s="245" t="s">
        <v>489</v>
      </c>
      <c r="C16" s="69" t="s">
        <v>490</v>
      </c>
      <c r="D16" s="70" t="s">
        <v>491</v>
      </c>
      <c r="E16" s="70" t="s">
        <v>134</v>
      </c>
      <c r="F16" s="70" t="s">
        <v>29</v>
      </c>
      <c r="G16" s="70" t="s">
        <v>492</v>
      </c>
      <c r="H16" s="71">
        <v>90</v>
      </c>
      <c r="I16" s="72">
        <v>90</v>
      </c>
      <c r="J16" s="18" t="s">
        <v>136</v>
      </c>
      <c r="K16" s="142" t="s">
        <v>137</v>
      </c>
      <c r="L16" s="73">
        <v>1</v>
      </c>
      <c r="M16" s="69" t="s">
        <v>493</v>
      </c>
      <c r="N16" s="69" t="s">
        <v>494</v>
      </c>
      <c r="O16" s="69">
        <v>0</v>
      </c>
      <c r="P16" s="146" t="s">
        <v>63</v>
      </c>
      <c r="Q16" s="2"/>
      <c r="R16" s="3"/>
      <c r="S16" s="3"/>
      <c r="T16" s="3"/>
      <c r="U16" s="3"/>
      <c r="V16" s="3"/>
      <c r="W16" s="3"/>
    </row>
    <row r="17" spans="1:22" ht="93" customHeight="1" thickBot="1">
      <c r="A17" s="154" t="s">
        <v>382</v>
      </c>
      <c r="B17" s="155" t="s">
        <v>495</v>
      </c>
      <c r="C17" s="148" t="s">
        <v>496</v>
      </c>
      <c r="D17" s="148" t="s">
        <v>497</v>
      </c>
      <c r="E17" s="148" t="s">
        <v>134</v>
      </c>
      <c r="F17" s="149" t="s">
        <v>29</v>
      </c>
      <c r="G17" s="148" t="s">
        <v>498</v>
      </c>
      <c r="H17" s="148">
        <v>5</v>
      </c>
      <c r="I17" s="148">
        <v>5</v>
      </c>
      <c r="J17" s="149" t="s">
        <v>136</v>
      </c>
      <c r="K17" s="148" t="s">
        <v>137</v>
      </c>
      <c r="L17" s="157">
        <v>1</v>
      </c>
      <c r="M17" s="157" t="s">
        <v>499</v>
      </c>
      <c r="N17" s="148" t="s">
        <v>500</v>
      </c>
      <c r="O17" s="148">
        <v>0</v>
      </c>
      <c r="P17" s="150" t="s">
        <v>63</v>
      </c>
      <c r="Q17" s="153"/>
    </row>
    <row r="18" spans="1:22" ht="85.5" customHeight="1" thickBot="1">
      <c r="A18" s="220" t="s">
        <v>195</v>
      </c>
      <c r="B18" s="230" t="s">
        <v>501</v>
      </c>
      <c r="C18" s="50" t="s">
        <v>502</v>
      </c>
      <c r="D18" s="148" t="s">
        <v>497</v>
      </c>
      <c r="E18" s="50" t="s">
        <v>134</v>
      </c>
      <c r="F18" s="51" t="s">
        <v>29</v>
      </c>
      <c r="G18" s="50" t="s">
        <v>498</v>
      </c>
      <c r="H18" s="50">
        <v>3</v>
      </c>
      <c r="I18" s="50">
        <v>3</v>
      </c>
      <c r="J18" s="51" t="s">
        <v>136</v>
      </c>
      <c r="K18" s="50" t="s">
        <v>137</v>
      </c>
      <c r="L18" s="176">
        <v>1</v>
      </c>
      <c r="M18" s="176" t="s">
        <v>499</v>
      </c>
      <c r="N18" s="50" t="s">
        <v>503</v>
      </c>
      <c r="O18" s="50">
        <v>0</v>
      </c>
      <c r="P18" s="56" t="s">
        <v>63</v>
      </c>
      <c r="Q18" s="153"/>
    </row>
    <row r="19" spans="1:22" ht="30" customHeight="1"/>
    <row r="20" spans="1:22" ht="30" customHeight="1" thickBot="1"/>
    <row r="21" spans="1:22" ht="22.5" customHeight="1" thickBot="1">
      <c r="A21" s="1535" t="s">
        <v>75</v>
      </c>
      <c r="B21" s="1536"/>
      <c r="C21" s="1536"/>
      <c r="D21" s="1537"/>
      <c r="E21" s="1527" t="s">
        <v>76</v>
      </c>
      <c r="F21" s="1524" t="s">
        <v>77</v>
      </c>
      <c r="G21" s="1527" t="s">
        <v>78</v>
      </c>
      <c r="H21" s="1524" t="s">
        <v>79</v>
      </c>
      <c r="I21" s="1527" t="s">
        <v>80</v>
      </c>
      <c r="J21" s="1524" t="s">
        <v>81</v>
      </c>
      <c r="K21" s="1527" t="s">
        <v>82</v>
      </c>
      <c r="L21" s="1524" t="s">
        <v>79</v>
      </c>
      <c r="M21" s="1527" t="s">
        <v>83</v>
      </c>
      <c r="N21" s="1524" t="s">
        <v>84</v>
      </c>
      <c r="O21" s="1527" t="s">
        <v>85</v>
      </c>
      <c r="P21" s="1524" t="s">
        <v>86</v>
      </c>
      <c r="Q21" s="1527" t="s">
        <v>79</v>
      </c>
      <c r="R21" s="1524" t="s">
        <v>87</v>
      </c>
      <c r="S21" s="1527" t="s">
        <v>88</v>
      </c>
      <c r="T21" s="1524" t="s">
        <v>89</v>
      </c>
      <c r="U21" s="1527" t="s">
        <v>79</v>
      </c>
      <c r="V21" s="1524" t="s">
        <v>90</v>
      </c>
    </row>
    <row r="22" spans="1:22" ht="30" customHeight="1" thickBot="1">
      <c r="A22" s="77" t="s">
        <v>91</v>
      </c>
      <c r="B22" s="78" t="s">
        <v>92</v>
      </c>
      <c r="C22" s="79" t="s">
        <v>93</v>
      </c>
      <c r="D22" s="80" t="s">
        <v>94</v>
      </c>
      <c r="E22" s="1528"/>
      <c r="F22" s="1525"/>
      <c r="G22" s="1528"/>
      <c r="H22" s="1525"/>
      <c r="I22" s="1528"/>
      <c r="J22" s="1525"/>
      <c r="K22" s="1528"/>
      <c r="L22" s="1525"/>
      <c r="M22" s="1528"/>
      <c r="N22" s="1525"/>
      <c r="O22" s="1528"/>
      <c r="P22" s="1525"/>
      <c r="Q22" s="1528"/>
      <c r="R22" s="1525"/>
      <c r="S22" s="1528"/>
      <c r="T22" s="1525"/>
      <c r="U22" s="1528"/>
      <c r="V22" s="1525"/>
    </row>
    <row r="23" spans="1:22" ht="30" customHeight="1" thickBot="1">
      <c r="A23" s="1538"/>
      <c r="B23" s="1540" t="s">
        <v>95</v>
      </c>
      <c r="C23" s="1541"/>
      <c r="D23" s="1542"/>
      <c r="E23" s="1528"/>
      <c r="F23" s="1525"/>
      <c r="G23" s="1528"/>
      <c r="H23" s="1525"/>
      <c r="I23" s="1528"/>
      <c r="J23" s="1525"/>
      <c r="K23" s="1528"/>
      <c r="L23" s="1525"/>
      <c r="M23" s="1528"/>
      <c r="N23" s="1525"/>
      <c r="O23" s="1528"/>
      <c r="P23" s="1525"/>
      <c r="Q23" s="1528"/>
      <c r="R23" s="1525"/>
      <c r="S23" s="1528"/>
      <c r="T23" s="1525"/>
      <c r="U23" s="1528"/>
      <c r="V23" s="1525"/>
    </row>
    <row r="24" spans="1:22" ht="12" customHeight="1" thickBot="1">
      <c r="A24" s="1539"/>
      <c r="B24" s="81"/>
      <c r="C24" s="81"/>
      <c r="D24" s="1543"/>
      <c r="E24" s="1529"/>
      <c r="F24" s="1526"/>
      <c r="G24" s="1529"/>
      <c r="H24" s="1526"/>
      <c r="I24" s="1529"/>
      <c r="J24" s="1526"/>
      <c r="K24" s="1529"/>
      <c r="L24" s="1526"/>
      <c r="M24" s="1529"/>
      <c r="N24" s="1526"/>
      <c r="O24" s="1529"/>
      <c r="P24" s="1526"/>
      <c r="Q24" s="1529"/>
      <c r="R24" s="1526"/>
      <c r="S24" s="1529"/>
      <c r="T24" s="1526"/>
      <c r="U24" s="1529"/>
      <c r="V24" s="1526"/>
    </row>
    <row r="25" spans="1:22" ht="45.75" customHeight="1" thickBot="1">
      <c r="A25" s="246" t="s">
        <v>96</v>
      </c>
      <c r="B25" s="202" t="s">
        <v>97</v>
      </c>
      <c r="C25" s="82" t="s">
        <v>98</v>
      </c>
      <c r="D25" s="84" t="s">
        <v>99</v>
      </c>
      <c r="E25" s="1513" t="s">
        <v>100</v>
      </c>
      <c r="F25" s="1513"/>
      <c r="G25" s="1514"/>
      <c r="H25" s="85">
        <f>H26/H27</f>
        <v>1</v>
      </c>
      <c r="I25" s="1512" t="s">
        <v>100</v>
      </c>
      <c r="J25" s="1513"/>
      <c r="K25" s="1514"/>
      <c r="L25" s="85">
        <f>L26/L27</f>
        <v>1</v>
      </c>
      <c r="M25" s="86">
        <f>M26/M27</f>
        <v>1</v>
      </c>
      <c r="N25" s="1512" t="s">
        <v>100</v>
      </c>
      <c r="O25" s="1513"/>
      <c r="P25" s="1514"/>
      <c r="Q25" s="85">
        <f>Q26/Q27</f>
        <v>0.66666666666666663</v>
      </c>
      <c r="R25" s="1512" t="s">
        <v>100</v>
      </c>
      <c r="S25" s="1513"/>
      <c r="T25" s="1514"/>
      <c r="U25" s="85">
        <f>U26/U27</f>
        <v>0</v>
      </c>
      <c r="V25" s="86">
        <f>V26/V27</f>
        <v>0.66666666666666663</v>
      </c>
    </row>
    <row r="26" spans="1:22" ht="30" customHeight="1" thickBot="1">
      <c r="A26" s="1719" t="s">
        <v>454</v>
      </c>
      <c r="B26" s="1550" t="s">
        <v>455</v>
      </c>
      <c r="C26" s="1720" t="s">
        <v>456</v>
      </c>
      <c r="D26" s="158" t="s">
        <v>505</v>
      </c>
      <c r="E26" s="348">
        <v>1</v>
      </c>
      <c r="F26" s="349">
        <v>1</v>
      </c>
      <c r="G26" s="350">
        <v>1</v>
      </c>
      <c r="H26" s="108">
        <f>SUM(E26:G26)</f>
        <v>3</v>
      </c>
      <c r="I26" s="348">
        <v>1</v>
      </c>
      <c r="J26" s="349">
        <v>1</v>
      </c>
      <c r="K26" s="350">
        <v>1</v>
      </c>
      <c r="L26" s="108">
        <f>SUM(I26:K26)</f>
        <v>3</v>
      </c>
      <c r="M26" s="109">
        <f>+H26+L26</f>
        <v>6</v>
      </c>
      <c r="N26" s="348">
        <v>1</v>
      </c>
      <c r="O26" s="349">
        <v>1</v>
      </c>
      <c r="P26" s="350"/>
      <c r="Q26" s="108">
        <f>SUM(N26:P26)</f>
        <v>2</v>
      </c>
      <c r="R26" s="105"/>
      <c r="S26" s="106"/>
      <c r="T26" s="107"/>
      <c r="U26" s="108">
        <f>SUM(R26:T26)</f>
        <v>0</v>
      </c>
      <c r="V26" s="109">
        <f>+H26+L26+Q26+U26</f>
        <v>8</v>
      </c>
    </row>
    <row r="27" spans="1:22" ht="34.5" customHeight="1" thickBot="1">
      <c r="A27" s="1719"/>
      <c r="B27" s="1551"/>
      <c r="C27" s="1721"/>
      <c r="D27" s="168" t="s">
        <v>506</v>
      </c>
      <c r="E27" s="356">
        <v>1</v>
      </c>
      <c r="F27" s="357">
        <v>1</v>
      </c>
      <c r="G27" s="358">
        <v>1</v>
      </c>
      <c r="H27" s="112">
        <f>SUM(E27:G27)</f>
        <v>3</v>
      </c>
      <c r="I27" s="356">
        <v>1</v>
      </c>
      <c r="J27" s="357">
        <v>1</v>
      </c>
      <c r="K27" s="358">
        <v>1</v>
      </c>
      <c r="L27" s="112">
        <f>SUM(I27:K27)</f>
        <v>3</v>
      </c>
      <c r="M27" s="113">
        <f>+H27+L27</f>
        <v>6</v>
      </c>
      <c r="N27" s="356">
        <v>1</v>
      </c>
      <c r="O27" s="357">
        <v>1</v>
      </c>
      <c r="P27" s="358">
        <v>1</v>
      </c>
      <c r="Q27" s="108">
        <f>SUM(N27:P27)</f>
        <v>3</v>
      </c>
      <c r="R27" s="167">
        <v>1</v>
      </c>
      <c r="S27" s="166">
        <v>1</v>
      </c>
      <c r="T27" s="165">
        <v>1</v>
      </c>
      <c r="U27" s="112">
        <f>SUM(R27:T27)</f>
        <v>3</v>
      </c>
      <c r="V27" s="113">
        <f>+H27+L27+Q27+U27</f>
        <v>12</v>
      </c>
    </row>
    <row r="28" spans="1:22" ht="42.75" customHeight="1" thickBot="1">
      <c r="A28" s="1719"/>
      <c r="B28" s="82" t="s">
        <v>103</v>
      </c>
      <c r="C28" s="201" t="s">
        <v>98</v>
      </c>
      <c r="D28" s="101" t="s">
        <v>104</v>
      </c>
      <c r="E28" s="1502" t="s">
        <v>100</v>
      </c>
      <c r="F28" s="1502"/>
      <c r="G28" s="1503"/>
      <c r="H28" s="102">
        <f>H29/H30</f>
        <v>1</v>
      </c>
      <c r="I28" s="1504" t="s">
        <v>100</v>
      </c>
      <c r="J28" s="1502"/>
      <c r="K28" s="1503"/>
      <c r="L28" s="102">
        <f>L29/L30</f>
        <v>1</v>
      </c>
      <c r="M28" s="103">
        <f>M29/M30</f>
        <v>1</v>
      </c>
      <c r="N28" s="1504" t="s">
        <v>504</v>
      </c>
      <c r="O28" s="1502"/>
      <c r="P28" s="1503"/>
      <c r="Q28" s="102">
        <f>Q29/Q30</f>
        <v>0.66666666666666663</v>
      </c>
      <c r="R28" s="1487" t="s">
        <v>100</v>
      </c>
      <c r="S28" s="1488"/>
      <c r="T28" s="1489"/>
      <c r="U28" s="102">
        <f>U29/U30</f>
        <v>0</v>
      </c>
      <c r="V28" s="103">
        <f>V29/V30</f>
        <v>0.66666666666666663</v>
      </c>
    </row>
    <row r="29" spans="1:22" ht="45" customHeight="1" thickBot="1">
      <c r="A29" s="1719"/>
      <c r="B29" s="1639" t="s">
        <v>460</v>
      </c>
      <c r="C29" s="1720" t="s">
        <v>461</v>
      </c>
      <c r="D29" s="158" t="s">
        <v>507</v>
      </c>
      <c r="E29" s="348">
        <v>4</v>
      </c>
      <c r="F29" s="349">
        <v>4</v>
      </c>
      <c r="G29" s="350">
        <v>4</v>
      </c>
      <c r="H29" s="108">
        <f>SUM(E29:G29)</f>
        <v>12</v>
      </c>
      <c r="I29" s="348">
        <v>4</v>
      </c>
      <c r="J29" s="349">
        <v>4</v>
      </c>
      <c r="K29" s="350">
        <v>4</v>
      </c>
      <c r="L29" s="108">
        <f>SUM(I29:K29)</f>
        <v>12</v>
      </c>
      <c r="M29" s="109">
        <f>+H29+L29</f>
        <v>24</v>
      </c>
      <c r="N29" s="348">
        <v>4</v>
      </c>
      <c r="O29" s="349">
        <v>4</v>
      </c>
      <c r="P29" s="350"/>
      <c r="Q29" s="108">
        <f>SUM(N29:P29)</f>
        <v>8</v>
      </c>
      <c r="R29" s="105"/>
      <c r="S29" s="106"/>
      <c r="T29" s="107"/>
      <c r="U29" s="108">
        <f>SUM(R29:T29)</f>
        <v>0</v>
      </c>
      <c r="V29" s="109">
        <f>+H29+L29+Q29+U29</f>
        <v>32</v>
      </c>
    </row>
    <row r="30" spans="1:22" ht="48" customHeight="1" thickBot="1">
      <c r="A30" s="1719"/>
      <c r="B30" s="1640"/>
      <c r="C30" s="1721"/>
      <c r="D30" s="168" t="s">
        <v>508</v>
      </c>
      <c r="E30" s="356">
        <v>4</v>
      </c>
      <c r="F30" s="357">
        <v>4</v>
      </c>
      <c r="G30" s="358">
        <v>4</v>
      </c>
      <c r="H30" s="112">
        <f>SUM(E30:G30)</f>
        <v>12</v>
      </c>
      <c r="I30" s="356">
        <v>4</v>
      </c>
      <c r="J30" s="357">
        <v>4</v>
      </c>
      <c r="K30" s="358">
        <v>4</v>
      </c>
      <c r="L30" s="112">
        <f>SUM(I30:K30)</f>
        <v>12</v>
      </c>
      <c r="M30" s="113">
        <f>+H30+L30</f>
        <v>24</v>
      </c>
      <c r="N30" s="356">
        <v>4</v>
      </c>
      <c r="O30" s="357">
        <v>4</v>
      </c>
      <c r="P30" s="358">
        <v>4</v>
      </c>
      <c r="Q30" s="108">
        <f>SUM(N30:P30)</f>
        <v>12</v>
      </c>
      <c r="R30" s="167">
        <v>4</v>
      </c>
      <c r="S30" s="166">
        <v>4</v>
      </c>
      <c r="T30" s="165">
        <v>4</v>
      </c>
      <c r="U30" s="112">
        <f>SUM(R30:T30)</f>
        <v>12</v>
      </c>
      <c r="V30" s="113">
        <f>+H30+L30+Q30+U30</f>
        <v>48</v>
      </c>
    </row>
    <row r="31" spans="1:22" ht="30" customHeight="1" thickBot="1">
      <c r="A31" s="1719"/>
      <c r="B31" s="82" t="s">
        <v>107</v>
      </c>
      <c r="C31" s="201" t="s">
        <v>98</v>
      </c>
      <c r="D31" s="101" t="s">
        <v>104</v>
      </c>
      <c r="E31" s="1504" t="s">
        <v>100</v>
      </c>
      <c r="F31" s="1502"/>
      <c r="G31" s="1503"/>
      <c r="H31" s="102" t="e">
        <f>H32/H33</f>
        <v>#DIV/0!</v>
      </c>
      <c r="I31" s="1504" t="s">
        <v>100</v>
      </c>
      <c r="J31" s="1502"/>
      <c r="K31" s="1503"/>
      <c r="L31" s="102">
        <f>L32/L33</f>
        <v>1</v>
      </c>
      <c r="M31" s="103">
        <f>M32/M33</f>
        <v>1</v>
      </c>
      <c r="N31" s="1504" t="s">
        <v>504</v>
      </c>
      <c r="O31" s="1502"/>
      <c r="P31" s="1503"/>
      <c r="Q31" s="102" t="e">
        <f>Q32/Q33</f>
        <v>#DIV/0!</v>
      </c>
      <c r="R31" s="1487" t="s">
        <v>100</v>
      </c>
      <c r="S31" s="1488"/>
      <c r="T31" s="1489"/>
      <c r="U31" s="102">
        <f>U32/U33</f>
        <v>0</v>
      </c>
      <c r="V31" s="103">
        <f>V32/V33</f>
        <v>0.5</v>
      </c>
    </row>
    <row r="32" spans="1:22" ht="50.25" customHeight="1" thickBot="1">
      <c r="A32" s="1719"/>
      <c r="B32" s="1639" t="s">
        <v>466</v>
      </c>
      <c r="C32" s="1520" t="s">
        <v>1271</v>
      </c>
      <c r="D32" s="158" t="s">
        <v>507</v>
      </c>
      <c r="E32" s="348"/>
      <c r="F32" s="349"/>
      <c r="G32" s="350"/>
      <c r="H32" s="108">
        <f>SUM(E32:G32)</f>
        <v>0</v>
      </c>
      <c r="I32" s="348"/>
      <c r="J32" s="349"/>
      <c r="K32" s="350">
        <v>1</v>
      </c>
      <c r="L32" s="108">
        <f>SUM(I32:K32)</f>
        <v>1</v>
      </c>
      <c r="M32" s="109">
        <f>+H32+L32</f>
        <v>1</v>
      </c>
      <c r="N32" s="348"/>
      <c r="O32" s="349"/>
      <c r="P32" s="350"/>
      <c r="Q32" s="108">
        <f>SUM(N32:P32)</f>
        <v>0</v>
      </c>
      <c r="R32" s="105"/>
      <c r="S32" s="106"/>
      <c r="T32" s="107"/>
      <c r="U32" s="108">
        <f>SUM(R32:T32)</f>
        <v>0</v>
      </c>
      <c r="V32" s="109">
        <f>+H32+L32+Q32+U32</f>
        <v>1</v>
      </c>
    </row>
    <row r="33" spans="1:22" ht="39" customHeight="1" thickBot="1">
      <c r="A33" s="1719"/>
      <c r="B33" s="1640"/>
      <c r="C33" s="1521"/>
      <c r="D33" s="168" t="s">
        <v>508</v>
      </c>
      <c r="E33" s="356"/>
      <c r="F33" s="357"/>
      <c r="G33" s="358"/>
      <c r="H33" s="112">
        <f>SUM(E33:G33)</f>
        <v>0</v>
      </c>
      <c r="I33" s="356"/>
      <c r="J33" s="357"/>
      <c r="K33" s="358">
        <v>1</v>
      </c>
      <c r="L33" s="112">
        <f>SUM(I33:K33)</f>
        <v>1</v>
      </c>
      <c r="M33" s="113">
        <f>+H33+L33</f>
        <v>1</v>
      </c>
      <c r="N33" s="356"/>
      <c r="O33" s="357"/>
      <c r="P33" s="358"/>
      <c r="Q33" s="108">
        <f>SUM(N33:P33)</f>
        <v>0</v>
      </c>
      <c r="R33" s="167"/>
      <c r="S33" s="166"/>
      <c r="T33" s="165">
        <v>1</v>
      </c>
      <c r="U33" s="112">
        <f>SUM(R33:T33)</f>
        <v>1</v>
      </c>
      <c r="V33" s="113">
        <f>+H33+L33+Q33+U33</f>
        <v>2</v>
      </c>
    </row>
    <row r="34" spans="1:22" ht="42" customHeight="1" thickBot="1">
      <c r="A34" s="247" t="s">
        <v>113</v>
      </c>
      <c r="B34" s="200" t="s">
        <v>114</v>
      </c>
      <c r="C34" s="82" t="s">
        <v>98</v>
      </c>
      <c r="D34" s="101" t="s">
        <v>104</v>
      </c>
      <c r="E34" s="1502" t="s">
        <v>100</v>
      </c>
      <c r="F34" s="1502"/>
      <c r="G34" s="1503"/>
      <c r="H34" s="102">
        <f>H35/H36</f>
        <v>0</v>
      </c>
      <c r="I34" s="1504" t="s">
        <v>100</v>
      </c>
      <c r="J34" s="1502"/>
      <c r="K34" s="1503"/>
      <c r="L34" s="102">
        <f>L35/L36</f>
        <v>0</v>
      </c>
      <c r="M34" s="103">
        <f>M35/M36</f>
        <v>0</v>
      </c>
      <c r="N34" s="1504" t="s">
        <v>504</v>
      </c>
      <c r="O34" s="1502"/>
      <c r="P34" s="1503"/>
      <c r="Q34" s="102">
        <f>Q35/Q36</f>
        <v>0</v>
      </c>
      <c r="R34" s="1487" t="s">
        <v>100</v>
      </c>
      <c r="S34" s="1488"/>
      <c r="T34" s="1489"/>
      <c r="U34" s="102">
        <f>U35/U36</f>
        <v>0</v>
      </c>
      <c r="V34" s="103">
        <f>V35/V36</f>
        <v>0</v>
      </c>
    </row>
    <row r="35" spans="1:22" ht="34.5" customHeight="1" thickBot="1">
      <c r="A35" s="1552" t="s">
        <v>470</v>
      </c>
      <c r="B35" s="1508" t="s">
        <v>471</v>
      </c>
      <c r="C35" s="1498" t="s">
        <v>472</v>
      </c>
      <c r="D35" s="158" t="s">
        <v>509</v>
      </c>
      <c r="E35" s="348"/>
      <c r="F35" s="349"/>
      <c r="G35" s="350">
        <v>0</v>
      </c>
      <c r="H35" s="108">
        <f>SUM(E35:G35)</f>
        <v>0</v>
      </c>
      <c r="I35" s="348"/>
      <c r="J35" s="349"/>
      <c r="K35" s="350">
        <v>0</v>
      </c>
      <c r="L35" s="108">
        <f>SUM(I35:K35)</f>
        <v>0</v>
      </c>
      <c r="M35" s="109">
        <f>+H35+L35</f>
        <v>0</v>
      </c>
      <c r="N35" s="348"/>
      <c r="O35" s="349"/>
      <c r="P35" s="350"/>
      <c r="Q35" s="108">
        <f>SUM(N35:P35)</f>
        <v>0</v>
      </c>
      <c r="R35" s="105"/>
      <c r="S35" s="106"/>
      <c r="T35" s="107"/>
      <c r="U35" s="108">
        <f>SUM(R35:T35)</f>
        <v>0</v>
      </c>
      <c r="V35" s="109">
        <f>+H35+L35+Q35+U35</f>
        <v>0</v>
      </c>
    </row>
    <row r="36" spans="1:22" ht="34.5" customHeight="1" thickBot="1">
      <c r="A36" s="1553"/>
      <c r="B36" s="1509"/>
      <c r="C36" s="1499"/>
      <c r="D36" s="168" t="s">
        <v>510</v>
      </c>
      <c r="E36" s="356"/>
      <c r="F36" s="357"/>
      <c r="G36" s="358">
        <v>1</v>
      </c>
      <c r="H36" s="112">
        <f>SUM(E36:G36)</f>
        <v>1</v>
      </c>
      <c r="I36" s="356"/>
      <c r="J36" s="357"/>
      <c r="K36" s="358">
        <v>1</v>
      </c>
      <c r="L36" s="112">
        <f>SUM(I36:K36)</f>
        <v>1</v>
      </c>
      <c r="M36" s="113">
        <f>+H36+L36</f>
        <v>2</v>
      </c>
      <c r="N36" s="356"/>
      <c r="O36" s="357"/>
      <c r="P36" s="358">
        <v>1</v>
      </c>
      <c r="Q36" s="108">
        <f>SUM(N36:P36)</f>
        <v>1</v>
      </c>
      <c r="R36" s="167"/>
      <c r="S36" s="166"/>
      <c r="T36" s="165">
        <v>1</v>
      </c>
      <c r="U36" s="112">
        <f>SUM(R36:T36)</f>
        <v>1</v>
      </c>
      <c r="V36" s="113">
        <f>+H36+L36+Q36+U36</f>
        <v>4</v>
      </c>
    </row>
    <row r="37" spans="1:22" ht="39.75" customHeight="1" thickBot="1">
      <c r="A37" s="1553"/>
      <c r="B37" s="200" t="s">
        <v>117</v>
      </c>
      <c r="C37" s="82" t="s">
        <v>98</v>
      </c>
      <c r="D37" s="101" t="s">
        <v>104</v>
      </c>
      <c r="E37" s="1502" t="s">
        <v>100</v>
      </c>
      <c r="F37" s="1502"/>
      <c r="G37" s="1503"/>
      <c r="H37" s="102">
        <f>H38/H39</f>
        <v>0.5</v>
      </c>
      <c r="I37" s="1504" t="s">
        <v>100</v>
      </c>
      <c r="J37" s="1502"/>
      <c r="K37" s="1503"/>
      <c r="L37" s="102">
        <f>L38/L39</f>
        <v>1</v>
      </c>
      <c r="M37" s="103">
        <f>M38/M39</f>
        <v>0.66666666666666663</v>
      </c>
      <c r="N37" s="1504" t="s">
        <v>504</v>
      </c>
      <c r="O37" s="1502"/>
      <c r="P37" s="1503"/>
      <c r="Q37" s="102">
        <f>Q38/Q39</f>
        <v>0.5</v>
      </c>
      <c r="R37" s="1487" t="s">
        <v>100</v>
      </c>
      <c r="S37" s="1488"/>
      <c r="T37" s="1489"/>
      <c r="U37" s="102">
        <f>U38/U39</f>
        <v>0</v>
      </c>
      <c r="V37" s="103">
        <f>V38/V39</f>
        <v>0.5</v>
      </c>
    </row>
    <row r="38" spans="1:22" ht="32.25" customHeight="1" thickBot="1">
      <c r="A38" s="1553"/>
      <c r="B38" s="1496" t="s">
        <v>477</v>
      </c>
      <c r="C38" s="1498" t="s">
        <v>478</v>
      </c>
      <c r="D38" s="158" t="s">
        <v>511</v>
      </c>
      <c r="E38" s="348">
        <v>0</v>
      </c>
      <c r="F38" s="349"/>
      <c r="G38" s="350">
        <v>1</v>
      </c>
      <c r="H38" s="108">
        <f>SUM(E38:G38)</f>
        <v>1</v>
      </c>
      <c r="I38" s="348"/>
      <c r="J38" s="349">
        <v>1</v>
      </c>
      <c r="K38" s="350"/>
      <c r="L38" s="108">
        <f>SUM(I38:K38)</f>
        <v>1</v>
      </c>
      <c r="M38" s="109">
        <f>+H38+L38</f>
        <v>2</v>
      </c>
      <c r="N38" s="348">
        <v>1</v>
      </c>
      <c r="O38" s="349"/>
      <c r="P38" s="350"/>
      <c r="Q38" s="108">
        <f>SUM(N38:P38)</f>
        <v>1</v>
      </c>
      <c r="R38" s="105"/>
      <c r="S38" s="106"/>
      <c r="T38" s="107"/>
      <c r="U38" s="108">
        <f>SUM(R38:T38)</f>
        <v>0</v>
      </c>
      <c r="V38" s="109">
        <f>+H38+L38+Q38+U38</f>
        <v>3</v>
      </c>
    </row>
    <row r="39" spans="1:22" ht="32.25" customHeight="1" thickBot="1">
      <c r="A39" s="1554"/>
      <c r="B39" s="1497"/>
      <c r="C39" s="1499"/>
      <c r="D39" s="168" t="s">
        <v>512</v>
      </c>
      <c r="E39" s="356">
        <v>1</v>
      </c>
      <c r="F39" s="357"/>
      <c r="G39" s="358">
        <v>1</v>
      </c>
      <c r="H39" s="112">
        <f>SUM(E39:G39)</f>
        <v>2</v>
      </c>
      <c r="I39" s="356"/>
      <c r="J39" s="357">
        <v>1</v>
      </c>
      <c r="K39" s="358"/>
      <c r="L39" s="112">
        <f>SUM(I39:K39)</f>
        <v>1</v>
      </c>
      <c r="M39" s="113">
        <f>+H39+L39</f>
        <v>3</v>
      </c>
      <c r="N39" s="356">
        <v>1</v>
      </c>
      <c r="O39" s="357"/>
      <c r="P39" s="358">
        <v>1</v>
      </c>
      <c r="Q39" s="108">
        <f>SUM(N39:P39)</f>
        <v>2</v>
      </c>
      <c r="R39" s="167"/>
      <c r="S39" s="166">
        <v>1</v>
      </c>
      <c r="T39" s="165"/>
      <c r="U39" s="112">
        <f>SUM(R39:T39)</f>
        <v>1</v>
      </c>
      <c r="V39" s="113">
        <f>+H39+L39+Q39+U39</f>
        <v>6</v>
      </c>
    </row>
    <row r="40" spans="1:22" ht="39.75" customHeight="1" thickBot="1">
      <c r="A40" s="82" t="s">
        <v>218</v>
      </c>
      <c r="B40" s="200" t="s">
        <v>219</v>
      </c>
      <c r="C40" s="82" t="s">
        <v>98</v>
      </c>
      <c r="D40" s="101" t="s">
        <v>104</v>
      </c>
      <c r="E40" s="1502" t="s">
        <v>100</v>
      </c>
      <c r="F40" s="1502"/>
      <c r="G40" s="1503"/>
      <c r="H40" s="102">
        <f>H41/H42</f>
        <v>0.81481481481481477</v>
      </c>
      <c r="I40" s="1504" t="s">
        <v>100</v>
      </c>
      <c r="J40" s="1502"/>
      <c r="K40" s="1503"/>
      <c r="L40" s="102">
        <f>L41/L42</f>
        <v>0.61851851851851847</v>
      </c>
      <c r="M40" s="103">
        <f>M41/M42</f>
        <v>0.71666666666666667</v>
      </c>
      <c r="N40" s="1504" t="s">
        <v>504</v>
      </c>
      <c r="O40" s="1502"/>
      <c r="P40" s="1503"/>
      <c r="Q40" s="102">
        <f>Q41/Q42</f>
        <v>0.48148148148148145</v>
      </c>
      <c r="R40" s="1487" t="s">
        <v>100</v>
      </c>
      <c r="S40" s="1488"/>
      <c r="T40" s="1489"/>
      <c r="U40" s="102">
        <f>U41/U42</f>
        <v>0</v>
      </c>
      <c r="V40" s="103">
        <f>V41/V42</f>
        <v>0.47870370370370369</v>
      </c>
    </row>
    <row r="41" spans="1:22" ht="30" customHeight="1" thickBot="1">
      <c r="A41" s="1555" t="s">
        <v>483</v>
      </c>
      <c r="B41" s="1508" t="s">
        <v>484</v>
      </c>
      <c r="C41" s="1498" t="s">
        <v>485</v>
      </c>
      <c r="D41" s="158" t="s">
        <v>513</v>
      </c>
      <c r="E41" s="348">
        <v>80</v>
      </c>
      <c r="F41" s="349">
        <v>75</v>
      </c>
      <c r="G41" s="350">
        <v>65</v>
      </c>
      <c r="H41" s="108">
        <f>SUM(E41:G41)</f>
        <v>220</v>
      </c>
      <c r="I41" s="348">
        <v>50</v>
      </c>
      <c r="J41" s="349">
        <v>57</v>
      </c>
      <c r="K41" s="350">
        <v>60</v>
      </c>
      <c r="L41" s="108">
        <f>SUM(I41:K41)</f>
        <v>167</v>
      </c>
      <c r="M41" s="109">
        <f>+H41+L41</f>
        <v>387</v>
      </c>
      <c r="N41" s="348">
        <v>65</v>
      </c>
      <c r="O41" s="349">
        <v>65</v>
      </c>
      <c r="P41" s="350"/>
      <c r="Q41" s="108">
        <f>SUM(N41:P41)</f>
        <v>130</v>
      </c>
      <c r="R41" s="105"/>
      <c r="S41" s="106"/>
      <c r="T41" s="107"/>
      <c r="U41" s="108">
        <f>SUM(R41:T41)</f>
        <v>0</v>
      </c>
      <c r="V41" s="109">
        <f>+H41+L41+Q41+U41</f>
        <v>517</v>
      </c>
    </row>
    <row r="42" spans="1:22" ht="30" customHeight="1" thickBot="1">
      <c r="A42" s="1556"/>
      <c r="B42" s="1509"/>
      <c r="C42" s="1499"/>
      <c r="D42" s="168" t="s">
        <v>514</v>
      </c>
      <c r="E42" s="356">
        <v>90</v>
      </c>
      <c r="F42" s="357">
        <v>90</v>
      </c>
      <c r="G42" s="358">
        <v>90</v>
      </c>
      <c r="H42" s="112">
        <f>SUM(E42:G42)</f>
        <v>270</v>
      </c>
      <c r="I42" s="356">
        <v>90</v>
      </c>
      <c r="J42" s="357">
        <v>90</v>
      </c>
      <c r="K42" s="358">
        <v>90</v>
      </c>
      <c r="L42" s="112">
        <f>SUM(I42:K42)</f>
        <v>270</v>
      </c>
      <c r="M42" s="113">
        <f>+H42+L42</f>
        <v>540</v>
      </c>
      <c r="N42" s="356">
        <v>90</v>
      </c>
      <c r="O42" s="357">
        <v>90</v>
      </c>
      <c r="P42" s="358">
        <v>90</v>
      </c>
      <c r="Q42" s="108">
        <f>SUM(N42:P42)</f>
        <v>270</v>
      </c>
      <c r="R42" s="167">
        <v>90</v>
      </c>
      <c r="S42" s="166">
        <v>90</v>
      </c>
      <c r="T42" s="165">
        <v>90</v>
      </c>
      <c r="U42" s="112">
        <f>SUM(R42:T42)</f>
        <v>270</v>
      </c>
      <c r="V42" s="113">
        <f>+H42+L42+Q42+U42</f>
        <v>1080</v>
      </c>
    </row>
    <row r="43" spans="1:22" ht="30" customHeight="1" thickBot="1">
      <c r="A43" s="1556"/>
      <c r="B43" s="202" t="s">
        <v>223</v>
      </c>
      <c r="C43" s="82" t="s">
        <v>98</v>
      </c>
      <c r="D43" s="101" t="s">
        <v>104</v>
      </c>
      <c r="E43" s="1502" t="s">
        <v>100</v>
      </c>
      <c r="F43" s="1502"/>
      <c r="G43" s="1503"/>
      <c r="H43" s="102">
        <f>H44/H45</f>
        <v>0.5444444444444444</v>
      </c>
      <c r="I43" s="1504" t="s">
        <v>100</v>
      </c>
      <c r="J43" s="1502"/>
      <c r="K43" s="1503"/>
      <c r="L43" s="102" t="e">
        <f>L44/L45</f>
        <v>#DIV/0!</v>
      </c>
      <c r="M43" s="103">
        <f>M44/M45</f>
        <v>1.4111111111111112</v>
      </c>
      <c r="N43" s="1504" t="s">
        <v>504</v>
      </c>
      <c r="O43" s="1502"/>
      <c r="P43" s="1503"/>
      <c r="Q43" s="102" t="e">
        <f>Q44/Q45</f>
        <v>#DIV/0!</v>
      </c>
      <c r="R43" s="1487" t="s">
        <v>100</v>
      </c>
      <c r="S43" s="1488"/>
      <c r="T43" s="1489"/>
      <c r="U43" s="102" t="e">
        <f>U44/U45</f>
        <v>#DIV/0!</v>
      </c>
      <c r="V43" s="103">
        <f>V44/V45</f>
        <v>1.9888888888888889</v>
      </c>
    </row>
    <row r="44" spans="1:22" ht="30" customHeight="1" thickBot="1">
      <c r="A44" s="1556"/>
      <c r="B44" s="1496" t="s">
        <v>489</v>
      </c>
      <c r="C44" s="1498" t="s">
        <v>490</v>
      </c>
      <c r="D44" s="158" t="s">
        <v>515</v>
      </c>
      <c r="E44" s="348">
        <v>10</v>
      </c>
      <c r="F44" s="349">
        <v>15</v>
      </c>
      <c r="G44" s="350">
        <v>24</v>
      </c>
      <c r="H44" s="108">
        <f>SUM(E44:G44)</f>
        <v>49</v>
      </c>
      <c r="I44" s="348">
        <v>26</v>
      </c>
      <c r="J44" s="349">
        <v>26</v>
      </c>
      <c r="K44" s="350">
        <v>26</v>
      </c>
      <c r="L44" s="108">
        <f>SUM(I44:K44)</f>
        <v>78</v>
      </c>
      <c r="M44" s="109">
        <f>+H44+L44</f>
        <v>127</v>
      </c>
      <c r="N44" s="348">
        <v>26</v>
      </c>
      <c r="O44" s="349">
        <v>26</v>
      </c>
      <c r="P44" s="350"/>
      <c r="Q44" s="108">
        <f>SUM(N44:P44)</f>
        <v>52</v>
      </c>
      <c r="R44" s="105"/>
      <c r="S44" s="106"/>
      <c r="T44" s="107"/>
      <c r="U44" s="108">
        <f>SUM(R44:T44)</f>
        <v>0</v>
      </c>
      <c r="V44" s="109">
        <f>+H44+L44+Q44+U44</f>
        <v>179</v>
      </c>
    </row>
    <row r="45" spans="1:22" ht="33" customHeight="1" thickBot="1">
      <c r="A45" s="1557"/>
      <c r="B45" s="1497"/>
      <c r="C45" s="1499"/>
      <c r="D45" s="168" t="s">
        <v>516</v>
      </c>
      <c r="E45" s="356">
        <v>30</v>
      </c>
      <c r="F45" s="357">
        <v>30</v>
      </c>
      <c r="G45" s="358">
        <v>30</v>
      </c>
      <c r="H45" s="112">
        <f>SUM(E45:G45)</f>
        <v>90</v>
      </c>
      <c r="I45" s="356"/>
      <c r="J45" s="357"/>
      <c r="K45" s="358"/>
      <c r="L45" s="112">
        <f>SUM(I45:K45)</f>
        <v>0</v>
      </c>
      <c r="M45" s="113">
        <f>+H45+L45</f>
        <v>90</v>
      </c>
      <c r="N45" s="356"/>
      <c r="O45" s="357"/>
      <c r="P45" s="358"/>
      <c r="Q45" s="108">
        <f>SUM(N45:P45)</f>
        <v>0</v>
      </c>
      <c r="R45" s="167"/>
      <c r="S45" s="166"/>
      <c r="T45" s="165"/>
      <c r="U45" s="112">
        <f>SUM(R45:T45)</f>
        <v>0</v>
      </c>
      <c r="V45" s="113">
        <f>+H45+L45+Q45+U45</f>
        <v>90</v>
      </c>
    </row>
    <row r="46" spans="1:22" ht="34.5" customHeight="1" thickBot="1">
      <c r="A46" s="1500" t="s">
        <v>419</v>
      </c>
      <c r="B46" s="1501"/>
      <c r="C46" s="82" t="s">
        <v>98</v>
      </c>
      <c r="D46" s="101" t="s">
        <v>104</v>
      </c>
      <c r="E46" s="1502" t="s">
        <v>100</v>
      </c>
      <c r="F46" s="1502"/>
      <c r="G46" s="1503"/>
      <c r="H46" s="102">
        <f>H47/H48</f>
        <v>0</v>
      </c>
      <c r="I46" s="1504" t="s">
        <v>100</v>
      </c>
      <c r="J46" s="1502"/>
      <c r="K46" s="1503"/>
      <c r="L46" s="102">
        <f>L47/L48</f>
        <v>0</v>
      </c>
      <c r="M46" s="103">
        <f>M47/M48</f>
        <v>0</v>
      </c>
      <c r="N46" s="1504" t="s">
        <v>504</v>
      </c>
      <c r="O46" s="1502"/>
      <c r="P46" s="1503"/>
      <c r="Q46" s="102">
        <f>Q47/Q48</f>
        <v>0</v>
      </c>
      <c r="R46" s="1487" t="s">
        <v>100</v>
      </c>
      <c r="S46" s="1488"/>
      <c r="T46" s="1489"/>
      <c r="U46" s="102">
        <f>U47/U48</f>
        <v>0</v>
      </c>
      <c r="V46" s="103">
        <f>V47/V48</f>
        <v>0</v>
      </c>
    </row>
    <row r="47" spans="1:22" ht="32.25" customHeight="1" thickBot="1">
      <c r="A47" s="1615" t="s">
        <v>517</v>
      </c>
      <c r="B47" s="1616"/>
      <c r="C47" s="1563" t="s">
        <v>496</v>
      </c>
      <c r="D47" s="158" t="s">
        <v>263</v>
      </c>
      <c r="E47" s="348"/>
      <c r="F47" s="349"/>
      <c r="G47" s="350">
        <v>0</v>
      </c>
      <c r="H47" s="108">
        <f>SUM(E47:G47)</f>
        <v>0</v>
      </c>
      <c r="I47" s="348"/>
      <c r="J47" s="349"/>
      <c r="K47" s="350">
        <v>0</v>
      </c>
      <c r="L47" s="108">
        <f>SUM(I47:K47)</f>
        <v>0</v>
      </c>
      <c r="M47" s="109">
        <f>+H47+L47</f>
        <v>0</v>
      </c>
      <c r="N47" s="348"/>
      <c r="O47" s="349"/>
      <c r="P47" s="350"/>
      <c r="Q47" s="108">
        <f>SUM(N47:P47)</f>
        <v>0</v>
      </c>
      <c r="R47" s="105"/>
      <c r="S47" s="106"/>
      <c r="T47" s="107"/>
      <c r="U47" s="108">
        <f>SUM(R47:T47)</f>
        <v>0</v>
      </c>
      <c r="V47" s="109">
        <f>+H47+L47+Q47+U47</f>
        <v>0</v>
      </c>
    </row>
    <row r="48" spans="1:22" ht="36" customHeight="1" thickBot="1">
      <c r="A48" s="1617"/>
      <c r="B48" s="1618"/>
      <c r="C48" s="1564"/>
      <c r="D48" s="168" t="s">
        <v>518</v>
      </c>
      <c r="E48" s="356"/>
      <c r="F48" s="357"/>
      <c r="G48" s="358">
        <v>2</v>
      </c>
      <c r="H48" s="112">
        <f>SUM(E48:G48)</f>
        <v>2</v>
      </c>
      <c r="I48" s="356"/>
      <c r="J48" s="357"/>
      <c r="K48" s="358">
        <v>1</v>
      </c>
      <c r="L48" s="112">
        <f>SUM(I48:K48)</f>
        <v>1</v>
      </c>
      <c r="M48" s="113">
        <f>+H48+L48</f>
        <v>3</v>
      </c>
      <c r="N48" s="356"/>
      <c r="O48" s="357"/>
      <c r="P48" s="358">
        <v>1</v>
      </c>
      <c r="Q48" s="108">
        <f>SUM(N48:P48)</f>
        <v>1</v>
      </c>
      <c r="R48" s="167"/>
      <c r="S48" s="166"/>
      <c r="T48" s="165">
        <v>1</v>
      </c>
      <c r="U48" s="112">
        <f>SUM(R48:T48)</f>
        <v>1</v>
      </c>
      <c r="V48" s="113">
        <f>+H48+L48+Q48+U48</f>
        <v>5</v>
      </c>
    </row>
    <row r="49" spans="1:22" ht="34.5" customHeight="1" thickBot="1">
      <c r="A49" s="1500" t="s">
        <v>234</v>
      </c>
      <c r="B49" s="1501"/>
      <c r="C49" s="82" t="s">
        <v>98</v>
      </c>
      <c r="D49" s="101" t="s">
        <v>104</v>
      </c>
      <c r="E49" s="1502" t="s">
        <v>100</v>
      </c>
      <c r="F49" s="1502"/>
      <c r="G49" s="1503"/>
      <c r="H49" s="102">
        <f>H50/H51</f>
        <v>0</v>
      </c>
      <c r="I49" s="1504" t="s">
        <v>100</v>
      </c>
      <c r="J49" s="1502"/>
      <c r="K49" s="1503"/>
      <c r="L49" s="102">
        <f>L50/L51</f>
        <v>0</v>
      </c>
      <c r="M49" s="103">
        <f>M50/M51</f>
        <v>0</v>
      </c>
      <c r="N49" s="1504" t="s">
        <v>504</v>
      </c>
      <c r="O49" s="1502"/>
      <c r="P49" s="1503"/>
      <c r="Q49" s="102">
        <f>Q50/Q51</f>
        <v>0</v>
      </c>
      <c r="R49" s="1487" t="s">
        <v>100</v>
      </c>
      <c r="S49" s="1488"/>
      <c r="T49" s="1489"/>
      <c r="U49" s="102" t="e">
        <f>U50/U51</f>
        <v>#DIV/0!</v>
      </c>
      <c r="V49" s="103">
        <f>V50/V51</f>
        <v>0</v>
      </c>
    </row>
    <row r="50" spans="1:22" ht="33.75" customHeight="1" thickBot="1">
      <c r="A50" s="1615" t="s">
        <v>501</v>
      </c>
      <c r="B50" s="1616"/>
      <c r="C50" s="1563" t="s">
        <v>502</v>
      </c>
      <c r="D50" s="158" t="s">
        <v>263</v>
      </c>
      <c r="E50" s="348"/>
      <c r="F50" s="349"/>
      <c r="G50" s="350">
        <v>0</v>
      </c>
      <c r="H50" s="108">
        <f>SUM(E50:G50)</f>
        <v>0</v>
      </c>
      <c r="I50" s="348"/>
      <c r="J50" s="349"/>
      <c r="K50" s="350">
        <v>0</v>
      </c>
      <c r="L50" s="108">
        <f>SUM(I50:K50)</f>
        <v>0</v>
      </c>
      <c r="M50" s="109">
        <f>+H50+L50</f>
        <v>0</v>
      </c>
      <c r="N50" s="348"/>
      <c r="O50" s="349"/>
      <c r="P50" s="350"/>
      <c r="Q50" s="108">
        <f>SUM(N50:P50)</f>
        <v>0</v>
      </c>
      <c r="R50" s="105"/>
      <c r="S50" s="106"/>
      <c r="T50" s="107"/>
      <c r="U50" s="108">
        <f>SUM(R50:T50)</f>
        <v>0</v>
      </c>
      <c r="V50" s="109">
        <f>+H50+L50+Q50+U50</f>
        <v>0</v>
      </c>
    </row>
    <row r="51" spans="1:22" ht="41.25" customHeight="1" thickBot="1">
      <c r="A51" s="1617"/>
      <c r="B51" s="1618"/>
      <c r="C51" s="1564"/>
      <c r="D51" s="168" t="s">
        <v>518</v>
      </c>
      <c r="E51" s="356"/>
      <c r="F51" s="357"/>
      <c r="G51" s="358">
        <v>1</v>
      </c>
      <c r="H51" s="112">
        <f>SUM(E51:G51)</f>
        <v>1</v>
      </c>
      <c r="I51" s="356"/>
      <c r="J51" s="357"/>
      <c r="K51" s="358">
        <v>1</v>
      </c>
      <c r="L51" s="112">
        <f>SUM(I51:K51)</f>
        <v>1</v>
      </c>
      <c r="M51" s="113">
        <f>+H51+L51</f>
        <v>2</v>
      </c>
      <c r="N51" s="356"/>
      <c r="O51" s="357"/>
      <c r="P51" s="358">
        <v>1</v>
      </c>
      <c r="Q51" s="108">
        <f>SUM(N51:P51)</f>
        <v>1</v>
      </c>
      <c r="R51" s="167"/>
      <c r="S51" s="166"/>
      <c r="T51" s="165"/>
      <c r="U51" s="112">
        <f>SUM(R51:T51)</f>
        <v>0</v>
      </c>
      <c r="V51" s="113">
        <f>+H51+L51+Q51+U51</f>
        <v>3</v>
      </c>
    </row>
    <row r="52" spans="1:22" ht="34.5" customHeight="1" thickBot="1">
      <c r="A52" s="1500" t="s">
        <v>237</v>
      </c>
      <c r="B52" s="1501"/>
      <c r="C52" s="82" t="s">
        <v>98</v>
      </c>
      <c r="D52" s="101" t="s">
        <v>104</v>
      </c>
      <c r="E52" s="1502" t="s">
        <v>100</v>
      </c>
      <c r="F52" s="1502"/>
      <c r="G52" s="1503"/>
      <c r="H52" s="102" t="e">
        <f>H53/H54</f>
        <v>#DIV/0!</v>
      </c>
      <c r="I52" s="1504" t="s">
        <v>100</v>
      </c>
      <c r="J52" s="1502"/>
      <c r="K52" s="1503"/>
      <c r="L52" s="102" t="e">
        <f>L53/L54</f>
        <v>#DIV/0!</v>
      </c>
      <c r="M52" s="103" t="e">
        <f>M53/M54</f>
        <v>#DIV/0!</v>
      </c>
      <c r="N52" s="1504" t="s">
        <v>504</v>
      </c>
      <c r="O52" s="1502"/>
      <c r="P52" s="1503"/>
      <c r="Q52" s="102" t="e">
        <f>Q53/Q54</f>
        <v>#DIV/0!</v>
      </c>
      <c r="R52" s="1487" t="s">
        <v>100</v>
      </c>
      <c r="S52" s="1488"/>
      <c r="T52" s="1489"/>
      <c r="U52" s="102" t="e">
        <f>U53/U54</f>
        <v>#DIV/0!</v>
      </c>
      <c r="V52" s="103" t="e">
        <f>V53/V54</f>
        <v>#DIV/0!</v>
      </c>
    </row>
    <row r="53" spans="1:22" ht="33.75" customHeight="1">
      <c r="A53" s="1490" t="s">
        <v>245</v>
      </c>
      <c r="B53" s="1491"/>
      <c r="C53" s="1494" t="s">
        <v>124</v>
      </c>
      <c r="D53" s="444" t="s">
        <v>125</v>
      </c>
      <c r="E53" s="348"/>
      <c r="F53" s="349"/>
      <c r="G53" s="350"/>
      <c r="H53" s="108">
        <f>SUM(E53:G53)</f>
        <v>0</v>
      </c>
      <c r="I53" s="348"/>
      <c r="J53" s="349"/>
      <c r="K53" s="350"/>
      <c r="L53" s="108">
        <f>SUM(I53:K53)</f>
        <v>0</v>
      </c>
      <c r="M53" s="109">
        <f>+H53+L53</f>
        <v>0</v>
      </c>
      <c r="N53" s="348"/>
      <c r="O53" s="349"/>
      <c r="P53" s="350"/>
      <c r="Q53" s="108">
        <f>SUM(N53:P53)</f>
        <v>0</v>
      </c>
      <c r="R53" s="105"/>
      <c r="S53" s="106"/>
      <c r="T53" s="107"/>
      <c r="U53" s="108">
        <f>SUM(R53:T53)</f>
        <v>0</v>
      </c>
      <c r="V53" s="109">
        <f>+H53+L53+Q53+U53</f>
        <v>0</v>
      </c>
    </row>
    <row r="54" spans="1:22" ht="32.25" customHeight="1" thickBot="1">
      <c r="A54" s="1492"/>
      <c r="B54" s="1493"/>
      <c r="C54" s="1495"/>
      <c r="D54" s="445" t="s">
        <v>126</v>
      </c>
      <c r="E54" s="356"/>
      <c r="F54" s="357"/>
      <c r="G54" s="358"/>
      <c r="H54" s="112">
        <f>SUM(E54:G54)</f>
        <v>0</v>
      </c>
      <c r="I54" s="356"/>
      <c r="J54" s="357"/>
      <c r="K54" s="358"/>
      <c r="L54" s="112">
        <f>SUM(I54:K54)</f>
        <v>0</v>
      </c>
      <c r="M54" s="113">
        <f>+H54+L54</f>
        <v>0</v>
      </c>
      <c r="N54" s="356"/>
      <c r="O54" s="357"/>
      <c r="P54" s="358"/>
      <c r="Q54" s="112">
        <f>SUM(N54:P54)</f>
        <v>0</v>
      </c>
      <c r="R54" s="115"/>
      <c r="S54" s="116"/>
      <c r="T54" s="117"/>
      <c r="U54" s="112">
        <f>SUM(R54:T54)</f>
        <v>0</v>
      </c>
      <c r="V54" s="113">
        <f>+H54+L54+Q54+U54</f>
        <v>0</v>
      </c>
    </row>
  </sheetData>
  <protectedRanges>
    <protectedRange sqref="R54:T54" name="Rango5"/>
    <protectedRange sqref="R26:T26 R29:T29 R32:T32" name="Rango1"/>
    <protectedRange sqref="R35:T35 R38:T38" name="Rango2"/>
    <protectedRange sqref="R41:T41 R44:T44" name="Rango3"/>
    <protectedRange sqref="R47:T47 R50:T50 R53:T53" name="Rango4"/>
    <protectedRange sqref="E54:G54" name="Rango5_1"/>
    <protectedRange sqref="E26:G26 E29:G29 E32:G32" name="Rango1_1"/>
    <protectedRange sqref="E26 E35:G35 E38:G38" name="Rango2_1"/>
    <protectedRange sqref="E41:G41 E44:G44" name="Rango3_1"/>
    <protectedRange sqref="E26 E47:G47 E50:G50 E53:G53" name="Rango4_1"/>
    <protectedRange sqref="I54:K54" name="Rango5_3"/>
    <protectedRange sqref="I26:K26 I29:K29 I32:K32" name="Rango1_3"/>
    <protectedRange sqref="I35:K35 I38:K38" name="Rango2_3"/>
    <protectedRange sqref="I41:K41 I44:K44" name="Rango3_3"/>
    <protectedRange sqref="I47:K47 I50:K50 I53:K53" name="Rango4_3"/>
    <protectedRange sqref="N54:P54" name="Rango5_4"/>
    <protectedRange sqref="N26:P26 N29:P29 N32:P32" name="Rango1_4"/>
    <protectedRange sqref="N35:P35 N38:P38" name="Rango2_4"/>
    <protectedRange sqref="N41:P41 N44:P44" name="Rango3_4"/>
    <protectedRange sqref="N47:P47 N50:P50 N53:P53" name="Rango4_4"/>
  </protectedRanges>
  <mergeCells count="91">
    <mergeCell ref="A53:B54"/>
    <mergeCell ref="C53:C54"/>
    <mergeCell ref="R49:T49"/>
    <mergeCell ref="A50:B51"/>
    <mergeCell ref="C50:C51"/>
    <mergeCell ref="A52:B52"/>
    <mergeCell ref="E52:G52"/>
    <mergeCell ref="I52:K52"/>
    <mergeCell ref="N52:P52"/>
    <mergeCell ref="R52:T52"/>
    <mergeCell ref="N49:P49"/>
    <mergeCell ref="A47:B48"/>
    <mergeCell ref="C47:C48"/>
    <mergeCell ref="A49:B49"/>
    <mergeCell ref="E49:G49"/>
    <mergeCell ref="I49:K49"/>
    <mergeCell ref="R43:T43"/>
    <mergeCell ref="B44:B45"/>
    <mergeCell ref="C44:C45"/>
    <mergeCell ref="A46:B46"/>
    <mergeCell ref="E46:G46"/>
    <mergeCell ref="I46:K46"/>
    <mergeCell ref="N46:P46"/>
    <mergeCell ref="R46:T46"/>
    <mergeCell ref="A41:A45"/>
    <mergeCell ref="B41:B42"/>
    <mergeCell ref="C41:C42"/>
    <mergeCell ref="E43:G43"/>
    <mergeCell ref="I43:K43"/>
    <mergeCell ref="N43:P43"/>
    <mergeCell ref="N37:P37"/>
    <mergeCell ref="R37:T37"/>
    <mergeCell ref="B38:B39"/>
    <mergeCell ref="C38:C39"/>
    <mergeCell ref="E40:G40"/>
    <mergeCell ref="I40:K40"/>
    <mergeCell ref="N40:P40"/>
    <mergeCell ref="R40:T40"/>
    <mergeCell ref="A35:A39"/>
    <mergeCell ref="B35:B36"/>
    <mergeCell ref="C35:C36"/>
    <mergeCell ref="E37:G37"/>
    <mergeCell ref="I37:K37"/>
    <mergeCell ref="R31:T31"/>
    <mergeCell ref="B32:B33"/>
    <mergeCell ref="C32:C33"/>
    <mergeCell ref="E34:G34"/>
    <mergeCell ref="I34:K34"/>
    <mergeCell ref="N34:P34"/>
    <mergeCell ref="R34:T34"/>
    <mergeCell ref="E25:G25"/>
    <mergeCell ref="I25:K25"/>
    <mergeCell ref="R25:T25"/>
    <mergeCell ref="A26:A33"/>
    <mergeCell ref="B26:B27"/>
    <mergeCell ref="C26:C27"/>
    <mergeCell ref="E28:G28"/>
    <mergeCell ref="I28:K28"/>
    <mergeCell ref="N28:P28"/>
    <mergeCell ref="R28:T28"/>
    <mergeCell ref="B29:B30"/>
    <mergeCell ref="C29:C30"/>
    <mergeCell ref="N25:P25"/>
    <mergeCell ref="E31:G31"/>
    <mergeCell ref="I31:K31"/>
    <mergeCell ref="N31:P31"/>
    <mergeCell ref="V21:V24"/>
    <mergeCell ref="K21:K24"/>
    <mergeCell ref="L21:L24"/>
    <mergeCell ref="M21:M24"/>
    <mergeCell ref="N21:N24"/>
    <mergeCell ref="O21:O24"/>
    <mergeCell ref="P21:P24"/>
    <mergeCell ref="Q21:Q24"/>
    <mergeCell ref="R21:R24"/>
    <mergeCell ref="S21:S24"/>
    <mergeCell ref="T21:T24"/>
    <mergeCell ref="U21:U24"/>
    <mergeCell ref="A1:B1"/>
    <mergeCell ref="C1:P1"/>
    <mergeCell ref="A3:P3"/>
    <mergeCell ref="A21:D21"/>
    <mergeCell ref="E21:E24"/>
    <mergeCell ref="F21:F24"/>
    <mergeCell ref="G21:G24"/>
    <mergeCell ref="H21:H24"/>
    <mergeCell ref="I21:I24"/>
    <mergeCell ref="J21:J24"/>
    <mergeCell ref="A23:A24"/>
    <mergeCell ref="B23:C23"/>
    <mergeCell ref="D23:D24"/>
  </mergeCells>
  <conditionalFormatting sqref="H25">
    <cfRule type="cellIs" dxfId="6863" priority="355" operator="greaterThan">
      <formula>1</formula>
    </cfRule>
    <cfRule type="cellIs" dxfId="6862" priority="356" operator="greaterThan">
      <formula>0.89</formula>
    </cfRule>
    <cfRule type="cellIs" dxfId="6861" priority="357" operator="greaterThan">
      <formula>0.69</formula>
    </cfRule>
    <cfRule type="cellIs" dxfId="6860" priority="358" operator="greaterThan">
      <formula>0.49</formula>
    </cfRule>
    <cfRule type="cellIs" dxfId="6859" priority="359" operator="greaterThan">
      <formula>0.29</formula>
    </cfRule>
    <cfRule type="cellIs" dxfId="6858" priority="360" operator="lessThan">
      <formula>0.29</formula>
    </cfRule>
  </conditionalFormatting>
  <conditionalFormatting sqref="L25">
    <cfRule type="cellIs" dxfId="6857" priority="349" operator="greaterThan">
      <formula>1</formula>
    </cfRule>
    <cfRule type="cellIs" dxfId="6856" priority="350" operator="greaterThan">
      <formula>0.89</formula>
    </cfRule>
    <cfRule type="cellIs" dxfId="6855" priority="351" operator="greaterThan">
      <formula>0.69</formula>
    </cfRule>
    <cfRule type="cellIs" dxfId="6854" priority="352" operator="greaterThan">
      <formula>0.49</formula>
    </cfRule>
    <cfRule type="cellIs" dxfId="6853" priority="353" operator="greaterThan">
      <formula>0.29</formula>
    </cfRule>
    <cfRule type="cellIs" dxfId="6852" priority="354" operator="lessThan">
      <formula>0.29</formula>
    </cfRule>
  </conditionalFormatting>
  <conditionalFormatting sqref="M25">
    <cfRule type="cellIs" dxfId="6851" priority="343" operator="greaterThan">
      <formula>1</formula>
    </cfRule>
    <cfRule type="cellIs" dxfId="6850" priority="344" operator="greaterThan">
      <formula>0.89</formula>
    </cfRule>
    <cfRule type="cellIs" dxfId="6849" priority="345" operator="greaterThan">
      <formula>0.69</formula>
    </cfRule>
    <cfRule type="cellIs" dxfId="6848" priority="346" operator="greaterThan">
      <formula>0.49</formula>
    </cfRule>
    <cfRule type="cellIs" dxfId="6847" priority="347" operator="greaterThan">
      <formula>0.29</formula>
    </cfRule>
    <cfRule type="cellIs" dxfId="6846" priority="348" operator="lessThan">
      <formula>0.29</formula>
    </cfRule>
  </conditionalFormatting>
  <conditionalFormatting sqref="Q25">
    <cfRule type="cellIs" dxfId="6845" priority="337" operator="greaterThan">
      <formula>1</formula>
    </cfRule>
    <cfRule type="cellIs" dxfId="6844" priority="338" operator="greaterThan">
      <formula>0.89</formula>
    </cfRule>
    <cfRule type="cellIs" dxfId="6843" priority="339" operator="greaterThan">
      <formula>0.69</formula>
    </cfRule>
    <cfRule type="cellIs" dxfId="6842" priority="340" operator="greaterThan">
      <formula>0.49</formula>
    </cfRule>
    <cfRule type="cellIs" dxfId="6841" priority="341" operator="greaterThan">
      <formula>0.29</formula>
    </cfRule>
    <cfRule type="cellIs" dxfId="6840" priority="342" operator="lessThan">
      <formula>0.29</formula>
    </cfRule>
  </conditionalFormatting>
  <conditionalFormatting sqref="U25">
    <cfRule type="cellIs" dxfId="6839" priority="331" operator="greaterThan">
      <formula>1</formula>
    </cfRule>
    <cfRule type="cellIs" dxfId="6838" priority="332" operator="greaterThan">
      <formula>0.89</formula>
    </cfRule>
    <cfRule type="cellIs" dxfId="6837" priority="333" operator="greaterThan">
      <formula>0.69</formula>
    </cfRule>
    <cfRule type="cellIs" dxfId="6836" priority="334" operator="greaterThan">
      <formula>0.49</formula>
    </cfRule>
    <cfRule type="cellIs" dxfId="6835" priority="335" operator="greaterThan">
      <formula>0.29</formula>
    </cfRule>
    <cfRule type="cellIs" dxfId="6834" priority="336" operator="lessThan">
      <formula>0.29</formula>
    </cfRule>
  </conditionalFormatting>
  <conditionalFormatting sqref="V25">
    <cfRule type="cellIs" dxfId="6833" priority="325" operator="greaterThan">
      <formula>1</formula>
    </cfRule>
    <cfRule type="cellIs" dxfId="6832" priority="326" operator="greaterThan">
      <formula>0.89</formula>
    </cfRule>
    <cfRule type="cellIs" dxfId="6831" priority="327" operator="greaterThan">
      <formula>0.69</formula>
    </cfRule>
    <cfRule type="cellIs" dxfId="6830" priority="328" operator="greaterThan">
      <formula>0.49</formula>
    </cfRule>
    <cfRule type="cellIs" dxfId="6829" priority="329" operator="greaterThan">
      <formula>0.29</formula>
    </cfRule>
    <cfRule type="cellIs" dxfId="6828" priority="330" operator="lessThan">
      <formula>0.29</formula>
    </cfRule>
  </conditionalFormatting>
  <conditionalFormatting sqref="V40">
    <cfRule type="cellIs" dxfId="6827" priority="181" operator="greaterThan">
      <formula>1</formula>
    </cfRule>
    <cfRule type="cellIs" dxfId="6826" priority="182" operator="greaterThan">
      <formula>0.89</formula>
    </cfRule>
    <cfRule type="cellIs" dxfId="6825" priority="183" operator="greaterThan">
      <formula>0.69</formula>
    </cfRule>
    <cfRule type="cellIs" dxfId="6824" priority="184" operator="greaterThan">
      <formula>0.49</formula>
    </cfRule>
    <cfRule type="cellIs" dxfId="6823" priority="185" operator="greaterThan">
      <formula>0.29</formula>
    </cfRule>
    <cfRule type="cellIs" dxfId="6822" priority="186" operator="lessThan">
      <formula>0.29</formula>
    </cfRule>
  </conditionalFormatting>
  <conditionalFormatting sqref="H28">
    <cfRule type="cellIs" dxfId="6821" priority="319" operator="greaterThan">
      <formula>1</formula>
    </cfRule>
    <cfRule type="cellIs" dxfId="6820" priority="320" operator="greaterThan">
      <formula>0.89</formula>
    </cfRule>
    <cfRule type="cellIs" dxfId="6819" priority="321" operator="greaterThan">
      <formula>0.69</formula>
    </cfRule>
    <cfRule type="cellIs" dxfId="6818" priority="322" operator="greaterThan">
      <formula>0.49</formula>
    </cfRule>
    <cfRule type="cellIs" dxfId="6817" priority="323" operator="greaterThan">
      <formula>0.29</formula>
    </cfRule>
    <cfRule type="cellIs" dxfId="6816" priority="324" operator="lessThan">
      <formula>0.29</formula>
    </cfRule>
  </conditionalFormatting>
  <conditionalFormatting sqref="L28">
    <cfRule type="cellIs" dxfId="6815" priority="313" operator="greaterThan">
      <formula>1</formula>
    </cfRule>
    <cfRule type="cellIs" dxfId="6814" priority="314" operator="greaterThan">
      <formula>0.89</formula>
    </cfRule>
    <cfRule type="cellIs" dxfId="6813" priority="315" operator="greaterThan">
      <formula>0.69</formula>
    </cfRule>
    <cfRule type="cellIs" dxfId="6812" priority="316" operator="greaterThan">
      <formula>0.49</formula>
    </cfRule>
    <cfRule type="cellIs" dxfId="6811" priority="317" operator="greaterThan">
      <formula>0.29</formula>
    </cfRule>
    <cfRule type="cellIs" dxfId="6810" priority="318" operator="lessThan">
      <formula>0.29</formula>
    </cfRule>
  </conditionalFormatting>
  <conditionalFormatting sqref="M28">
    <cfRule type="cellIs" dxfId="6809" priority="307" operator="greaterThan">
      <formula>1</formula>
    </cfRule>
    <cfRule type="cellIs" dxfId="6808" priority="308" operator="greaterThan">
      <formula>0.89</formula>
    </cfRule>
    <cfRule type="cellIs" dxfId="6807" priority="309" operator="greaterThan">
      <formula>0.69</formula>
    </cfRule>
    <cfRule type="cellIs" dxfId="6806" priority="310" operator="greaterThan">
      <formula>0.49</formula>
    </cfRule>
    <cfRule type="cellIs" dxfId="6805" priority="311" operator="greaterThan">
      <formula>0.29</formula>
    </cfRule>
    <cfRule type="cellIs" dxfId="6804" priority="312" operator="lessThan">
      <formula>0.29</formula>
    </cfRule>
  </conditionalFormatting>
  <conditionalFormatting sqref="Q28">
    <cfRule type="cellIs" dxfId="6803" priority="301" operator="greaterThan">
      <formula>1</formula>
    </cfRule>
    <cfRule type="cellIs" dxfId="6802" priority="302" operator="greaterThan">
      <formula>0.89</formula>
    </cfRule>
    <cfRule type="cellIs" dxfId="6801" priority="303" operator="greaterThan">
      <formula>0.69</formula>
    </cfRule>
    <cfRule type="cellIs" dxfId="6800" priority="304" operator="greaterThan">
      <formula>0.49</formula>
    </cfRule>
    <cfRule type="cellIs" dxfId="6799" priority="305" operator="greaterThan">
      <formula>0.29</formula>
    </cfRule>
    <cfRule type="cellIs" dxfId="6798" priority="306" operator="lessThan">
      <formula>0.29</formula>
    </cfRule>
  </conditionalFormatting>
  <conditionalFormatting sqref="U28">
    <cfRule type="cellIs" dxfId="6797" priority="295" operator="greaterThan">
      <formula>1</formula>
    </cfRule>
    <cfRule type="cellIs" dxfId="6796" priority="296" operator="greaterThan">
      <formula>0.89</formula>
    </cfRule>
    <cfRule type="cellIs" dxfId="6795" priority="297" operator="greaterThan">
      <formula>0.69</formula>
    </cfRule>
    <cfRule type="cellIs" dxfId="6794" priority="298" operator="greaterThan">
      <formula>0.49</formula>
    </cfRule>
    <cfRule type="cellIs" dxfId="6793" priority="299" operator="greaterThan">
      <formula>0.29</formula>
    </cfRule>
    <cfRule type="cellIs" dxfId="6792" priority="300" operator="lessThan">
      <formula>0.29</formula>
    </cfRule>
  </conditionalFormatting>
  <conditionalFormatting sqref="V28">
    <cfRule type="cellIs" dxfId="6791" priority="289" operator="greaterThan">
      <formula>1</formula>
    </cfRule>
    <cfRule type="cellIs" dxfId="6790" priority="290" operator="greaterThan">
      <formula>0.89</formula>
    </cfRule>
    <cfRule type="cellIs" dxfId="6789" priority="291" operator="greaterThan">
      <formula>0.69</formula>
    </cfRule>
    <cfRule type="cellIs" dxfId="6788" priority="292" operator="greaterThan">
      <formula>0.49</formula>
    </cfRule>
    <cfRule type="cellIs" dxfId="6787" priority="293" operator="greaterThan">
      <formula>0.29</formula>
    </cfRule>
    <cfRule type="cellIs" dxfId="6786" priority="294" operator="lessThan">
      <formula>0.29</formula>
    </cfRule>
  </conditionalFormatting>
  <conditionalFormatting sqref="H46">
    <cfRule type="cellIs" dxfId="6785" priority="139" operator="greaterThan">
      <formula>1</formula>
    </cfRule>
    <cfRule type="cellIs" dxfId="6784" priority="140" operator="greaterThan">
      <formula>0.89</formula>
    </cfRule>
    <cfRule type="cellIs" dxfId="6783" priority="141" operator="greaterThan">
      <formula>0.69</formula>
    </cfRule>
    <cfRule type="cellIs" dxfId="6782" priority="142" operator="greaterThan">
      <formula>0.49</formula>
    </cfRule>
    <cfRule type="cellIs" dxfId="6781" priority="143" operator="greaterThan">
      <formula>0.29</formula>
    </cfRule>
    <cfRule type="cellIs" dxfId="6780" priority="144" operator="lessThan">
      <formula>0.29</formula>
    </cfRule>
  </conditionalFormatting>
  <conditionalFormatting sqref="L46">
    <cfRule type="cellIs" dxfId="6779" priority="133" operator="greaterThan">
      <formula>1</formula>
    </cfRule>
    <cfRule type="cellIs" dxfId="6778" priority="134" operator="greaterThan">
      <formula>0.89</formula>
    </cfRule>
    <cfRule type="cellIs" dxfId="6777" priority="135" operator="greaterThan">
      <formula>0.69</formula>
    </cfRule>
    <cfRule type="cellIs" dxfId="6776" priority="136" operator="greaterThan">
      <formula>0.49</formula>
    </cfRule>
    <cfRule type="cellIs" dxfId="6775" priority="137" operator="greaterThan">
      <formula>0.29</formula>
    </cfRule>
    <cfRule type="cellIs" dxfId="6774" priority="138" operator="lessThan">
      <formula>0.29</formula>
    </cfRule>
  </conditionalFormatting>
  <conditionalFormatting sqref="M46">
    <cfRule type="cellIs" dxfId="6773" priority="127" operator="greaterThan">
      <formula>1</formula>
    </cfRule>
    <cfRule type="cellIs" dxfId="6772" priority="128" operator="greaterThan">
      <formula>0.89</formula>
    </cfRule>
    <cfRule type="cellIs" dxfId="6771" priority="129" operator="greaterThan">
      <formula>0.69</formula>
    </cfRule>
    <cfRule type="cellIs" dxfId="6770" priority="130" operator="greaterThan">
      <formula>0.49</formula>
    </cfRule>
    <cfRule type="cellIs" dxfId="6769" priority="131" operator="greaterThan">
      <formula>0.29</formula>
    </cfRule>
    <cfRule type="cellIs" dxfId="6768" priority="132" operator="lessThan">
      <formula>0.29</formula>
    </cfRule>
  </conditionalFormatting>
  <conditionalFormatting sqref="Q46">
    <cfRule type="cellIs" dxfId="6767" priority="121" operator="greaterThan">
      <formula>1</formula>
    </cfRule>
    <cfRule type="cellIs" dxfId="6766" priority="122" operator="greaterThan">
      <formula>0.89</formula>
    </cfRule>
    <cfRule type="cellIs" dxfId="6765" priority="123" operator="greaterThan">
      <formula>0.69</formula>
    </cfRule>
    <cfRule type="cellIs" dxfId="6764" priority="124" operator="greaterThan">
      <formula>0.49</formula>
    </cfRule>
    <cfRule type="cellIs" dxfId="6763" priority="125" operator="greaterThan">
      <formula>0.29</formula>
    </cfRule>
    <cfRule type="cellIs" dxfId="6762" priority="126" operator="lessThan">
      <formula>0.29</formula>
    </cfRule>
  </conditionalFormatting>
  <conditionalFormatting sqref="U46">
    <cfRule type="cellIs" dxfId="6761" priority="115" operator="greaterThan">
      <formula>1</formula>
    </cfRule>
    <cfRule type="cellIs" dxfId="6760" priority="116" operator="greaterThan">
      <formula>0.89</formula>
    </cfRule>
    <cfRule type="cellIs" dxfId="6759" priority="117" operator="greaterThan">
      <formula>0.69</formula>
    </cfRule>
    <cfRule type="cellIs" dxfId="6758" priority="118" operator="greaterThan">
      <formula>0.49</formula>
    </cfRule>
    <cfRule type="cellIs" dxfId="6757" priority="119" operator="greaterThan">
      <formula>0.29</formula>
    </cfRule>
    <cfRule type="cellIs" dxfId="6756" priority="120" operator="lessThan">
      <formula>0.29</formula>
    </cfRule>
  </conditionalFormatting>
  <conditionalFormatting sqref="V46">
    <cfRule type="cellIs" dxfId="6755" priority="109" operator="greaterThan">
      <formula>1</formula>
    </cfRule>
    <cfRule type="cellIs" dxfId="6754" priority="110" operator="greaterThan">
      <formula>0.89</formula>
    </cfRule>
    <cfRule type="cellIs" dxfId="6753" priority="111" operator="greaterThan">
      <formula>0.69</formula>
    </cfRule>
    <cfRule type="cellIs" dxfId="6752" priority="112" operator="greaterThan">
      <formula>0.49</formula>
    </cfRule>
    <cfRule type="cellIs" dxfId="6751" priority="113" operator="greaterThan">
      <formula>0.29</formula>
    </cfRule>
    <cfRule type="cellIs" dxfId="6750" priority="114" operator="lessThan">
      <formula>0.29</formula>
    </cfRule>
  </conditionalFormatting>
  <conditionalFormatting sqref="H34">
    <cfRule type="cellIs" dxfId="6749" priority="283" operator="greaterThan">
      <formula>1</formula>
    </cfRule>
    <cfRule type="cellIs" dxfId="6748" priority="284" operator="greaterThan">
      <formula>0.89</formula>
    </cfRule>
    <cfRule type="cellIs" dxfId="6747" priority="285" operator="greaterThan">
      <formula>0.69</formula>
    </cfRule>
    <cfRule type="cellIs" dxfId="6746" priority="286" operator="greaterThan">
      <formula>0.49</formula>
    </cfRule>
    <cfRule type="cellIs" dxfId="6745" priority="287" operator="greaterThan">
      <formula>0.29</formula>
    </cfRule>
    <cfRule type="cellIs" dxfId="6744" priority="288" operator="lessThan">
      <formula>0.29</formula>
    </cfRule>
  </conditionalFormatting>
  <conditionalFormatting sqref="L34">
    <cfRule type="cellIs" dxfId="6743" priority="277" operator="greaterThan">
      <formula>1</formula>
    </cfRule>
    <cfRule type="cellIs" dxfId="6742" priority="278" operator="greaterThan">
      <formula>0.89</formula>
    </cfRule>
    <cfRule type="cellIs" dxfId="6741" priority="279" operator="greaterThan">
      <formula>0.69</formula>
    </cfRule>
    <cfRule type="cellIs" dxfId="6740" priority="280" operator="greaterThan">
      <formula>0.49</formula>
    </cfRule>
    <cfRule type="cellIs" dxfId="6739" priority="281" operator="greaterThan">
      <formula>0.29</formula>
    </cfRule>
    <cfRule type="cellIs" dxfId="6738" priority="282" operator="lessThan">
      <formula>0.29</formula>
    </cfRule>
  </conditionalFormatting>
  <conditionalFormatting sqref="M34">
    <cfRule type="cellIs" dxfId="6737" priority="271" operator="greaterThan">
      <formula>1</formula>
    </cfRule>
    <cfRule type="cellIs" dxfId="6736" priority="272" operator="greaterThan">
      <formula>0.89</formula>
    </cfRule>
    <cfRule type="cellIs" dxfId="6735" priority="273" operator="greaterThan">
      <formula>0.69</formula>
    </cfRule>
    <cfRule type="cellIs" dxfId="6734" priority="274" operator="greaterThan">
      <formula>0.49</formula>
    </cfRule>
    <cfRule type="cellIs" dxfId="6733" priority="275" operator="greaterThan">
      <formula>0.29</formula>
    </cfRule>
    <cfRule type="cellIs" dxfId="6732" priority="276" operator="lessThan">
      <formula>0.29</formula>
    </cfRule>
  </conditionalFormatting>
  <conditionalFormatting sqref="Q34">
    <cfRule type="cellIs" dxfId="6731" priority="265" operator="greaterThan">
      <formula>1</formula>
    </cfRule>
    <cfRule type="cellIs" dxfId="6730" priority="266" operator="greaterThan">
      <formula>0.89</formula>
    </cfRule>
    <cfRule type="cellIs" dxfId="6729" priority="267" operator="greaterThan">
      <formula>0.69</formula>
    </cfRule>
    <cfRule type="cellIs" dxfId="6728" priority="268" operator="greaterThan">
      <formula>0.49</formula>
    </cfRule>
    <cfRule type="cellIs" dxfId="6727" priority="269" operator="greaterThan">
      <formula>0.29</formula>
    </cfRule>
    <cfRule type="cellIs" dxfId="6726" priority="270" operator="lessThan">
      <formula>0.29</formula>
    </cfRule>
  </conditionalFormatting>
  <conditionalFormatting sqref="U34">
    <cfRule type="cellIs" dxfId="6725" priority="259" operator="greaterThan">
      <formula>1</formula>
    </cfRule>
    <cfRule type="cellIs" dxfId="6724" priority="260" operator="greaterThan">
      <formula>0.89</formula>
    </cfRule>
    <cfRule type="cellIs" dxfId="6723" priority="261" operator="greaterThan">
      <formula>0.69</formula>
    </cfRule>
    <cfRule type="cellIs" dxfId="6722" priority="262" operator="greaterThan">
      <formula>0.49</formula>
    </cfRule>
    <cfRule type="cellIs" dxfId="6721" priority="263" operator="greaterThan">
      <formula>0.29</formula>
    </cfRule>
    <cfRule type="cellIs" dxfId="6720" priority="264" operator="lessThan">
      <formula>0.29</formula>
    </cfRule>
  </conditionalFormatting>
  <conditionalFormatting sqref="V34">
    <cfRule type="cellIs" dxfId="6719" priority="253" operator="greaterThan">
      <formula>1</formula>
    </cfRule>
    <cfRule type="cellIs" dxfId="6718" priority="254" operator="greaterThan">
      <formula>0.89</formula>
    </cfRule>
    <cfRule type="cellIs" dxfId="6717" priority="255" operator="greaterThan">
      <formula>0.69</formula>
    </cfRule>
    <cfRule type="cellIs" dxfId="6716" priority="256" operator="greaterThan">
      <formula>0.49</formula>
    </cfRule>
    <cfRule type="cellIs" dxfId="6715" priority="257" operator="greaterThan">
      <formula>0.29</formula>
    </cfRule>
    <cfRule type="cellIs" dxfId="6714" priority="258" operator="lessThan">
      <formula>0.29</formula>
    </cfRule>
  </conditionalFormatting>
  <conditionalFormatting sqref="H37">
    <cfRule type="cellIs" dxfId="6713" priority="247" operator="greaterThan">
      <formula>1</formula>
    </cfRule>
    <cfRule type="cellIs" dxfId="6712" priority="248" operator="greaterThan">
      <formula>0.89</formula>
    </cfRule>
    <cfRule type="cellIs" dxfId="6711" priority="249" operator="greaterThan">
      <formula>0.69</formula>
    </cfRule>
    <cfRule type="cellIs" dxfId="6710" priority="250" operator="greaterThan">
      <formula>0.49</formula>
    </cfRule>
    <cfRule type="cellIs" dxfId="6709" priority="251" operator="greaterThan">
      <formula>0.29</formula>
    </cfRule>
    <cfRule type="cellIs" dxfId="6708" priority="252" operator="lessThan">
      <formula>0.29</formula>
    </cfRule>
  </conditionalFormatting>
  <conditionalFormatting sqref="L37">
    <cfRule type="cellIs" dxfId="6707" priority="241" operator="greaterThan">
      <formula>1</formula>
    </cfRule>
    <cfRule type="cellIs" dxfId="6706" priority="242" operator="greaterThan">
      <formula>0.89</formula>
    </cfRule>
    <cfRule type="cellIs" dxfId="6705" priority="243" operator="greaterThan">
      <formula>0.69</formula>
    </cfRule>
    <cfRule type="cellIs" dxfId="6704" priority="244" operator="greaterThan">
      <formula>0.49</formula>
    </cfRule>
    <cfRule type="cellIs" dxfId="6703" priority="245" operator="greaterThan">
      <formula>0.29</formula>
    </cfRule>
    <cfRule type="cellIs" dxfId="6702" priority="246" operator="lessThan">
      <formula>0.29</formula>
    </cfRule>
  </conditionalFormatting>
  <conditionalFormatting sqref="M37">
    <cfRule type="cellIs" dxfId="6701" priority="235" operator="greaterThan">
      <formula>1</formula>
    </cfRule>
    <cfRule type="cellIs" dxfId="6700" priority="236" operator="greaterThan">
      <formula>0.89</formula>
    </cfRule>
    <cfRule type="cellIs" dxfId="6699" priority="237" operator="greaterThan">
      <formula>0.69</formula>
    </cfRule>
    <cfRule type="cellIs" dxfId="6698" priority="238" operator="greaterThan">
      <formula>0.49</formula>
    </cfRule>
    <cfRule type="cellIs" dxfId="6697" priority="239" operator="greaterThan">
      <formula>0.29</formula>
    </cfRule>
    <cfRule type="cellIs" dxfId="6696" priority="240" operator="lessThan">
      <formula>0.29</formula>
    </cfRule>
  </conditionalFormatting>
  <conditionalFormatting sqref="Q37">
    <cfRule type="cellIs" dxfId="6695" priority="229" operator="greaterThan">
      <formula>1</formula>
    </cfRule>
    <cfRule type="cellIs" dxfId="6694" priority="230" operator="greaterThan">
      <formula>0.89</formula>
    </cfRule>
    <cfRule type="cellIs" dxfId="6693" priority="231" operator="greaterThan">
      <formula>0.69</formula>
    </cfRule>
    <cfRule type="cellIs" dxfId="6692" priority="232" operator="greaterThan">
      <formula>0.49</formula>
    </cfRule>
    <cfRule type="cellIs" dxfId="6691" priority="233" operator="greaterThan">
      <formula>0.29</formula>
    </cfRule>
    <cfRule type="cellIs" dxfId="6690" priority="234" operator="lessThan">
      <formula>0.29</formula>
    </cfRule>
  </conditionalFormatting>
  <conditionalFormatting sqref="U37">
    <cfRule type="cellIs" dxfId="6689" priority="223" operator="greaterThan">
      <formula>1</formula>
    </cfRule>
    <cfRule type="cellIs" dxfId="6688" priority="224" operator="greaterThan">
      <formula>0.89</formula>
    </cfRule>
    <cfRule type="cellIs" dxfId="6687" priority="225" operator="greaterThan">
      <formula>0.69</formula>
    </cfRule>
    <cfRule type="cellIs" dxfId="6686" priority="226" operator="greaterThan">
      <formula>0.49</formula>
    </cfRule>
    <cfRule type="cellIs" dxfId="6685" priority="227" operator="greaterThan">
      <formula>0.29</formula>
    </cfRule>
    <cfRule type="cellIs" dxfId="6684" priority="228" operator="lessThan">
      <formula>0.29</formula>
    </cfRule>
  </conditionalFormatting>
  <conditionalFormatting sqref="V37">
    <cfRule type="cellIs" dxfId="6683" priority="217" operator="greaterThan">
      <formula>1</formula>
    </cfRule>
    <cfRule type="cellIs" dxfId="6682" priority="218" operator="greaterThan">
      <formula>0.89</formula>
    </cfRule>
    <cfRule type="cellIs" dxfId="6681" priority="219" operator="greaterThan">
      <formula>0.69</formula>
    </cfRule>
    <cfRule type="cellIs" dxfId="6680" priority="220" operator="greaterThan">
      <formula>0.49</formula>
    </cfRule>
    <cfRule type="cellIs" dxfId="6679" priority="221" operator="greaterThan">
      <formula>0.29</formula>
    </cfRule>
    <cfRule type="cellIs" dxfId="6678" priority="222" operator="lessThan">
      <formula>0.29</formula>
    </cfRule>
  </conditionalFormatting>
  <conditionalFormatting sqref="H40">
    <cfRule type="cellIs" dxfId="6677" priority="211" operator="greaterThan">
      <formula>1</formula>
    </cfRule>
    <cfRule type="cellIs" dxfId="6676" priority="212" operator="greaterThan">
      <formula>0.89</formula>
    </cfRule>
    <cfRule type="cellIs" dxfId="6675" priority="213" operator="greaterThan">
      <formula>0.69</formula>
    </cfRule>
    <cfRule type="cellIs" dxfId="6674" priority="214" operator="greaterThan">
      <formula>0.49</formula>
    </cfRule>
    <cfRule type="cellIs" dxfId="6673" priority="215" operator="greaterThan">
      <formula>0.29</formula>
    </cfRule>
    <cfRule type="cellIs" dxfId="6672" priority="216" operator="lessThan">
      <formula>0.29</formula>
    </cfRule>
  </conditionalFormatting>
  <conditionalFormatting sqref="L40">
    <cfRule type="cellIs" dxfId="6671" priority="205" operator="greaterThan">
      <formula>1</formula>
    </cfRule>
    <cfRule type="cellIs" dxfId="6670" priority="206" operator="greaterThan">
      <formula>0.89</formula>
    </cfRule>
    <cfRule type="cellIs" dxfId="6669" priority="207" operator="greaterThan">
      <formula>0.69</formula>
    </cfRule>
    <cfRule type="cellIs" dxfId="6668" priority="208" operator="greaterThan">
      <formula>0.49</formula>
    </cfRule>
    <cfRule type="cellIs" dxfId="6667" priority="209" operator="greaterThan">
      <formula>0.29</formula>
    </cfRule>
    <cfRule type="cellIs" dxfId="6666" priority="210" operator="lessThan">
      <formula>0.29</formula>
    </cfRule>
  </conditionalFormatting>
  <conditionalFormatting sqref="M40">
    <cfRule type="cellIs" dxfId="6665" priority="199" operator="greaterThan">
      <formula>1</formula>
    </cfRule>
    <cfRule type="cellIs" dxfId="6664" priority="200" operator="greaterThan">
      <formula>0.89</formula>
    </cfRule>
    <cfRule type="cellIs" dxfId="6663" priority="201" operator="greaterThan">
      <formula>0.69</formula>
    </cfRule>
    <cfRule type="cellIs" dxfId="6662" priority="202" operator="greaterThan">
      <formula>0.49</formula>
    </cfRule>
    <cfRule type="cellIs" dxfId="6661" priority="203" operator="greaterThan">
      <formula>0.29</formula>
    </cfRule>
    <cfRule type="cellIs" dxfId="6660" priority="204" operator="lessThan">
      <formula>0.29</formula>
    </cfRule>
  </conditionalFormatting>
  <conditionalFormatting sqref="Q40">
    <cfRule type="cellIs" dxfId="6659" priority="193" operator="greaterThan">
      <formula>1</formula>
    </cfRule>
    <cfRule type="cellIs" dxfId="6658" priority="194" operator="greaterThan">
      <formula>0.89</formula>
    </cfRule>
    <cfRule type="cellIs" dxfId="6657" priority="195" operator="greaterThan">
      <formula>0.69</formula>
    </cfRule>
    <cfRule type="cellIs" dxfId="6656" priority="196" operator="greaterThan">
      <formula>0.49</formula>
    </cfRule>
    <cfRule type="cellIs" dxfId="6655" priority="197" operator="greaterThan">
      <formula>0.29</formula>
    </cfRule>
    <cfRule type="cellIs" dxfId="6654" priority="198" operator="lessThan">
      <formula>0.29</formula>
    </cfRule>
  </conditionalFormatting>
  <conditionalFormatting sqref="U40">
    <cfRule type="cellIs" dxfId="6653" priority="187" operator="greaterThan">
      <formula>1</formula>
    </cfRule>
    <cfRule type="cellIs" dxfId="6652" priority="188" operator="greaterThan">
      <formula>0.89</formula>
    </cfRule>
    <cfRule type="cellIs" dxfId="6651" priority="189" operator="greaterThan">
      <formula>0.69</formula>
    </cfRule>
    <cfRule type="cellIs" dxfId="6650" priority="190" operator="greaterThan">
      <formula>0.49</formula>
    </cfRule>
    <cfRule type="cellIs" dxfId="6649" priority="191" operator="greaterThan">
      <formula>0.29</formula>
    </cfRule>
    <cfRule type="cellIs" dxfId="6648" priority="192" operator="lessThan">
      <formula>0.29</formula>
    </cfRule>
  </conditionalFormatting>
  <conditionalFormatting sqref="V43">
    <cfRule type="cellIs" dxfId="6647" priority="145" operator="greaterThan">
      <formula>1</formula>
    </cfRule>
    <cfRule type="cellIs" dxfId="6646" priority="146" operator="greaterThan">
      <formula>0.89</formula>
    </cfRule>
    <cfRule type="cellIs" dxfId="6645" priority="147" operator="greaterThan">
      <formula>0.69</formula>
    </cfRule>
    <cfRule type="cellIs" dxfId="6644" priority="148" operator="greaterThan">
      <formula>0.49</formula>
    </cfRule>
    <cfRule type="cellIs" dxfId="6643" priority="149" operator="greaterThan">
      <formula>0.29</formula>
    </cfRule>
    <cfRule type="cellIs" dxfId="6642" priority="150" operator="lessThan">
      <formula>0.29</formula>
    </cfRule>
  </conditionalFormatting>
  <conditionalFormatting sqref="H43">
    <cfRule type="cellIs" dxfId="6641" priority="175" operator="greaterThan">
      <formula>1</formula>
    </cfRule>
    <cfRule type="cellIs" dxfId="6640" priority="176" operator="greaterThan">
      <formula>0.89</formula>
    </cfRule>
    <cfRule type="cellIs" dxfId="6639" priority="177" operator="greaterThan">
      <formula>0.69</formula>
    </cfRule>
    <cfRule type="cellIs" dxfId="6638" priority="178" operator="greaterThan">
      <formula>0.49</formula>
    </cfRule>
    <cfRule type="cellIs" dxfId="6637" priority="179" operator="greaterThan">
      <formula>0.29</formula>
    </cfRule>
    <cfRule type="cellIs" dxfId="6636" priority="180" operator="lessThan">
      <formula>0.29</formula>
    </cfRule>
  </conditionalFormatting>
  <conditionalFormatting sqref="L43">
    <cfRule type="cellIs" dxfId="6635" priority="169" operator="greaterThan">
      <formula>1</formula>
    </cfRule>
    <cfRule type="cellIs" dxfId="6634" priority="170" operator="greaterThan">
      <formula>0.89</formula>
    </cfRule>
    <cfRule type="cellIs" dxfId="6633" priority="171" operator="greaterThan">
      <formula>0.69</formula>
    </cfRule>
    <cfRule type="cellIs" dxfId="6632" priority="172" operator="greaterThan">
      <formula>0.49</formula>
    </cfRule>
    <cfRule type="cellIs" dxfId="6631" priority="173" operator="greaterThan">
      <formula>0.29</formula>
    </cfRule>
    <cfRule type="cellIs" dxfId="6630" priority="174" operator="lessThan">
      <formula>0.29</formula>
    </cfRule>
  </conditionalFormatting>
  <conditionalFormatting sqref="M43">
    <cfRule type="cellIs" dxfId="6629" priority="163" operator="greaterThan">
      <formula>1</formula>
    </cfRule>
    <cfRule type="cellIs" dxfId="6628" priority="164" operator="greaterThan">
      <formula>0.89</formula>
    </cfRule>
    <cfRule type="cellIs" dxfId="6627" priority="165" operator="greaterThan">
      <formula>0.69</formula>
    </cfRule>
    <cfRule type="cellIs" dxfId="6626" priority="166" operator="greaterThan">
      <formula>0.49</formula>
    </cfRule>
    <cfRule type="cellIs" dxfId="6625" priority="167" operator="greaterThan">
      <formula>0.29</formula>
    </cfRule>
    <cfRule type="cellIs" dxfId="6624" priority="168" operator="lessThan">
      <formula>0.29</formula>
    </cfRule>
  </conditionalFormatting>
  <conditionalFormatting sqref="Q43">
    <cfRule type="cellIs" dxfId="6623" priority="157" operator="greaterThan">
      <formula>1</formula>
    </cfRule>
    <cfRule type="cellIs" dxfId="6622" priority="158" operator="greaterThan">
      <formula>0.89</formula>
    </cfRule>
    <cfRule type="cellIs" dxfId="6621" priority="159" operator="greaterThan">
      <formula>0.69</formula>
    </cfRule>
    <cfRule type="cellIs" dxfId="6620" priority="160" operator="greaterThan">
      <formula>0.49</formula>
    </cfRule>
    <cfRule type="cellIs" dxfId="6619" priority="161" operator="greaterThan">
      <formula>0.29</formula>
    </cfRule>
    <cfRule type="cellIs" dxfId="6618" priority="162" operator="lessThan">
      <formula>0.29</formula>
    </cfRule>
  </conditionalFormatting>
  <conditionalFormatting sqref="U43">
    <cfRule type="cellIs" dxfId="6617" priority="151" operator="greaterThan">
      <formula>1</formula>
    </cfRule>
    <cfRule type="cellIs" dxfId="6616" priority="152" operator="greaterThan">
      <formula>0.89</formula>
    </cfRule>
    <cfRule type="cellIs" dxfId="6615" priority="153" operator="greaterThan">
      <formula>0.69</formula>
    </cfRule>
    <cfRule type="cellIs" dxfId="6614" priority="154" operator="greaterThan">
      <formula>0.49</formula>
    </cfRule>
    <cfRule type="cellIs" dxfId="6613" priority="155" operator="greaterThan">
      <formula>0.29</formula>
    </cfRule>
    <cfRule type="cellIs" dxfId="6612" priority="156" operator="lessThan">
      <formula>0.29</formula>
    </cfRule>
  </conditionalFormatting>
  <conditionalFormatting sqref="V52">
    <cfRule type="cellIs" dxfId="6611" priority="37" operator="greaterThan">
      <formula>1</formula>
    </cfRule>
    <cfRule type="cellIs" dxfId="6610" priority="38" operator="greaterThan">
      <formula>0.89</formula>
    </cfRule>
    <cfRule type="cellIs" dxfId="6609" priority="39" operator="greaterThan">
      <formula>0.69</formula>
    </cfRule>
    <cfRule type="cellIs" dxfId="6608" priority="40" operator="greaterThan">
      <formula>0.49</formula>
    </cfRule>
    <cfRule type="cellIs" dxfId="6607" priority="41" operator="greaterThan">
      <formula>0.29</formula>
    </cfRule>
    <cfRule type="cellIs" dxfId="6606" priority="42" operator="lessThan">
      <formula>0.29</formula>
    </cfRule>
  </conditionalFormatting>
  <conditionalFormatting sqref="V49">
    <cfRule type="cellIs" dxfId="6605" priority="73" operator="greaterThan">
      <formula>1</formula>
    </cfRule>
    <cfRule type="cellIs" dxfId="6604" priority="74" operator="greaterThan">
      <formula>0.89</formula>
    </cfRule>
    <cfRule type="cellIs" dxfId="6603" priority="75" operator="greaterThan">
      <formula>0.69</formula>
    </cfRule>
    <cfRule type="cellIs" dxfId="6602" priority="76" operator="greaterThan">
      <formula>0.49</formula>
    </cfRule>
    <cfRule type="cellIs" dxfId="6601" priority="77" operator="greaterThan">
      <formula>0.29</formula>
    </cfRule>
    <cfRule type="cellIs" dxfId="6600" priority="78" operator="lessThan">
      <formula>0.29</formula>
    </cfRule>
  </conditionalFormatting>
  <conditionalFormatting sqref="H49">
    <cfRule type="cellIs" dxfId="6599" priority="103" operator="greaterThan">
      <formula>1</formula>
    </cfRule>
    <cfRule type="cellIs" dxfId="6598" priority="104" operator="greaterThan">
      <formula>0.89</formula>
    </cfRule>
    <cfRule type="cellIs" dxfId="6597" priority="105" operator="greaterThan">
      <formula>0.69</formula>
    </cfRule>
    <cfRule type="cellIs" dxfId="6596" priority="106" operator="greaterThan">
      <formula>0.49</formula>
    </cfRule>
    <cfRule type="cellIs" dxfId="6595" priority="107" operator="greaterThan">
      <formula>0.29</formula>
    </cfRule>
    <cfRule type="cellIs" dxfId="6594" priority="108" operator="lessThan">
      <formula>0.29</formula>
    </cfRule>
  </conditionalFormatting>
  <conditionalFormatting sqref="L49">
    <cfRule type="cellIs" dxfId="6593" priority="97" operator="greaterThan">
      <formula>1</formula>
    </cfRule>
    <cfRule type="cellIs" dxfId="6592" priority="98" operator="greaterThan">
      <formula>0.89</formula>
    </cfRule>
    <cfRule type="cellIs" dxfId="6591" priority="99" operator="greaterThan">
      <formula>0.69</formula>
    </cfRule>
    <cfRule type="cellIs" dxfId="6590" priority="100" operator="greaterThan">
      <formula>0.49</formula>
    </cfRule>
    <cfRule type="cellIs" dxfId="6589" priority="101" operator="greaterThan">
      <formula>0.29</formula>
    </cfRule>
    <cfRule type="cellIs" dxfId="6588" priority="102" operator="lessThan">
      <formula>0.29</formula>
    </cfRule>
  </conditionalFormatting>
  <conditionalFormatting sqref="M49">
    <cfRule type="cellIs" dxfId="6587" priority="91" operator="greaterThan">
      <formula>1</formula>
    </cfRule>
    <cfRule type="cellIs" dxfId="6586" priority="92" operator="greaterThan">
      <formula>0.89</formula>
    </cfRule>
    <cfRule type="cellIs" dxfId="6585" priority="93" operator="greaterThan">
      <formula>0.69</formula>
    </cfRule>
    <cfRule type="cellIs" dxfId="6584" priority="94" operator="greaterThan">
      <formula>0.49</formula>
    </cfRule>
    <cfRule type="cellIs" dxfId="6583" priority="95" operator="greaterThan">
      <formula>0.29</formula>
    </cfRule>
    <cfRule type="cellIs" dxfId="6582" priority="96" operator="lessThan">
      <formula>0.29</formula>
    </cfRule>
  </conditionalFormatting>
  <conditionalFormatting sqref="Q49">
    <cfRule type="cellIs" dxfId="6581" priority="85" operator="greaterThan">
      <formula>1</formula>
    </cfRule>
    <cfRule type="cellIs" dxfId="6580" priority="86" operator="greaterThan">
      <formula>0.89</formula>
    </cfRule>
    <cfRule type="cellIs" dxfId="6579" priority="87" operator="greaterThan">
      <formula>0.69</formula>
    </cfRule>
    <cfRule type="cellIs" dxfId="6578" priority="88" operator="greaterThan">
      <formula>0.49</formula>
    </cfRule>
    <cfRule type="cellIs" dxfId="6577" priority="89" operator="greaterThan">
      <formula>0.29</formula>
    </cfRule>
    <cfRule type="cellIs" dxfId="6576" priority="90" operator="lessThan">
      <formula>0.29</formula>
    </cfRule>
  </conditionalFormatting>
  <conditionalFormatting sqref="U49">
    <cfRule type="cellIs" dxfId="6575" priority="79" operator="greaterThan">
      <formula>1</formula>
    </cfRule>
    <cfRule type="cellIs" dxfId="6574" priority="80" operator="greaterThan">
      <formula>0.89</formula>
    </cfRule>
    <cfRule type="cellIs" dxfId="6573" priority="81" operator="greaterThan">
      <formula>0.69</formula>
    </cfRule>
    <cfRule type="cellIs" dxfId="6572" priority="82" operator="greaterThan">
      <formula>0.49</formula>
    </cfRule>
    <cfRule type="cellIs" dxfId="6571" priority="83" operator="greaterThan">
      <formula>0.29</formula>
    </cfRule>
    <cfRule type="cellIs" dxfId="6570" priority="84" operator="lessThan">
      <formula>0.29</formula>
    </cfRule>
  </conditionalFormatting>
  <conditionalFormatting sqref="H52">
    <cfRule type="cellIs" dxfId="6569" priority="67" operator="greaterThan">
      <formula>1</formula>
    </cfRule>
    <cfRule type="cellIs" dxfId="6568" priority="68" operator="greaterThan">
      <formula>0.89</formula>
    </cfRule>
    <cfRule type="cellIs" dxfId="6567" priority="69" operator="greaterThan">
      <formula>0.69</formula>
    </cfRule>
    <cfRule type="cellIs" dxfId="6566" priority="70" operator="greaterThan">
      <formula>0.49</formula>
    </cfRule>
    <cfRule type="cellIs" dxfId="6565" priority="71" operator="greaterThan">
      <formula>0.29</formula>
    </cfRule>
    <cfRule type="cellIs" dxfId="6564" priority="72" operator="lessThan">
      <formula>0.29</formula>
    </cfRule>
  </conditionalFormatting>
  <conditionalFormatting sqref="L52">
    <cfRule type="cellIs" dxfId="6563" priority="61" operator="greaterThan">
      <formula>1</formula>
    </cfRule>
    <cfRule type="cellIs" dxfId="6562" priority="62" operator="greaterThan">
      <formula>0.89</formula>
    </cfRule>
    <cfRule type="cellIs" dxfId="6561" priority="63" operator="greaterThan">
      <formula>0.69</formula>
    </cfRule>
    <cfRule type="cellIs" dxfId="6560" priority="64" operator="greaterThan">
      <formula>0.49</formula>
    </cfRule>
    <cfRule type="cellIs" dxfId="6559" priority="65" operator="greaterThan">
      <formula>0.29</formula>
    </cfRule>
    <cfRule type="cellIs" dxfId="6558" priority="66" operator="lessThan">
      <formula>0.29</formula>
    </cfRule>
  </conditionalFormatting>
  <conditionalFormatting sqref="M52">
    <cfRule type="cellIs" dxfId="6557" priority="55" operator="greaterThan">
      <formula>1</formula>
    </cfRule>
    <cfRule type="cellIs" dxfId="6556" priority="56" operator="greaterThan">
      <formula>0.89</formula>
    </cfRule>
    <cfRule type="cellIs" dxfId="6555" priority="57" operator="greaterThan">
      <formula>0.69</formula>
    </cfRule>
    <cfRule type="cellIs" dxfId="6554" priority="58" operator="greaterThan">
      <formula>0.49</formula>
    </cfRule>
    <cfRule type="cellIs" dxfId="6553" priority="59" operator="greaterThan">
      <formula>0.29</formula>
    </cfRule>
    <cfRule type="cellIs" dxfId="6552" priority="60" operator="lessThan">
      <formula>0.29</formula>
    </cfRule>
  </conditionalFormatting>
  <conditionalFormatting sqref="Q52">
    <cfRule type="cellIs" dxfId="6551" priority="49" operator="greaterThan">
      <formula>1</formula>
    </cfRule>
    <cfRule type="cellIs" dxfId="6550" priority="50" operator="greaterThan">
      <formula>0.89</formula>
    </cfRule>
    <cfRule type="cellIs" dxfId="6549" priority="51" operator="greaterThan">
      <formula>0.69</formula>
    </cfRule>
    <cfRule type="cellIs" dxfId="6548" priority="52" operator="greaterThan">
      <formula>0.49</formula>
    </cfRule>
    <cfRule type="cellIs" dxfId="6547" priority="53" operator="greaterThan">
      <formula>0.29</formula>
    </cfRule>
    <cfRule type="cellIs" dxfId="6546" priority="54" operator="lessThan">
      <formula>0.29</formula>
    </cfRule>
  </conditionalFormatting>
  <conditionalFormatting sqref="U52">
    <cfRule type="cellIs" dxfId="6545" priority="43" operator="greaterThan">
      <formula>1</formula>
    </cfRule>
    <cfRule type="cellIs" dxfId="6544" priority="44" operator="greaterThan">
      <formula>0.89</formula>
    </cfRule>
    <cfRule type="cellIs" dxfId="6543" priority="45" operator="greaterThan">
      <formula>0.69</formula>
    </cfRule>
    <cfRule type="cellIs" dxfId="6542" priority="46" operator="greaterThan">
      <formula>0.49</formula>
    </cfRule>
    <cfRule type="cellIs" dxfId="6541" priority="47" operator="greaterThan">
      <formula>0.29</formula>
    </cfRule>
    <cfRule type="cellIs" dxfId="6540" priority="48" operator="lessThan">
      <formula>0.29</formula>
    </cfRule>
  </conditionalFormatting>
  <conditionalFormatting sqref="V31">
    <cfRule type="cellIs" dxfId="6539" priority="1" operator="greaterThan">
      <formula>1</formula>
    </cfRule>
    <cfRule type="cellIs" dxfId="6538" priority="2" operator="greaterThan">
      <formula>0.89</formula>
    </cfRule>
    <cfRule type="cellIs" dxfId="6537" priority="3" operator="greaterThan">
      <formula>0.69</formula>
    </cfRule>
    <cfRule type="cellIs" dxfId="6536" priority="4" operator="greaterThan">
      <formula>0.49</formula>
    </cfRule>
    <cfRule type="cellIs" dxfId="6535" priority="5" operator="greaterThan">
      <formula>0.29</formula>
    </cfRule>
    <cfRule type="cellIs" dxfId="6534" priority="6" operator="lessThan">
      <formula>0.29</formula>
    </cfRule>
  </conditionalFormatting>
  <conditionalFormatting sqref="H31">
    <cfRule type="cellIs" dxfId="6533" priority="31" operator="greaterThan">
      <formula>1</formula>
    </cfRule>
    <cfRule type="cellIs" dxfId="6532" priority="32" operator="greaterThan">
      <formula>0.89</formula>
    </cfRule>
    <cfRule type="cellIs" dxfId="6531" priority="33" operator="greaterThan">
      <formula>0.69</formula>
    </cfRule>
    <cfRule type="cellIs" dxfId="6530" priority="34" operator="greaterThan">
      <formula>0.49</formula>
    </cfRule>
    <cfRule type="cellIs" dxfId="6529" priority="35" operator="greaterThan">
      <formula>0.29</formula>
    </cfRule>
    <cfRule type="cellIs" dxfId="6528" priority="36" operator="lessThan">
      <formula>0.29</formula>
    </cfRule>
  </conditionalFormatting>
  <conditionalFormatting sqref="L31">
    <cfRule type="cellIs" dxfId="6527" priority="25" operator="greaterThan">
      <formula>1</formula>
    </cfRule>
    <cfRule type="cellIs" dxfId="6526" priority="26" operator="greaterThan">
      <formula>0.89</formula>
    </cfRule>
    <cfRule type="cellIs" dxfId="6525" priority="27" operator="greaterThan">
      <formula>0.69</formula>
    </cfRule>
    <cfRule type="cellIs" dxfId="6524" priority="28" operator="greaterThan">
      <formula>0.49</formula>
    </cfRule>
    <cfRule type="cellIs" dxfId="6523" priority="29" operator="greaterThan">
      <formula>0.29</formula>
    </cfRule>
    <cfRule type="cellIs" dxfId="6522" priority="30" operator="lessThan">
      <formula>0.29</formula>
    </cfRule>
  </conditionalFormatting>
  <conditionalFormatting sqref="M31">
    <cfRule type="cellIs" dxfId="6521" priority="19" operator="greaterThan">
      <formula>1</formula>
    </cfRule>
    <cfRule type="cellIs" dxfId="6520" priority="20" operator="greaterThan">
      <formula>0.89</formula>
    </cfRule>
    <cfRule type="cellIs" dxfId="6519" priority="21" operator="greaterThan">
      <formula>0.69</formula>
    </cfRule>
    <cfRule type="cellIs" dxfId="6518" priority="22" operator="greaterThan">
      <formula>0.49</formula>
    </cfRule>
    <cfRule type="cellIs" dxfId="6517" priority="23" operator="greaterThan">
      <formula>0.29</formula>
    </cfRule>
    <cfRule type="cellIs" dxfId="6516" priority="24" operator="lessThan">
      <formula>0.29</formula>
    </cfRule>
  </conditionalFormatting>
  <conditionalFormatting sqref="Q31">
    <cfRule type="cellIs" dxfId="6515" priority="13" operator="greaterThan">
      <formula>1</formula>
    </cfRule>
    <cfRule type="cellIs" dxfId="6514" priority="14" operator="greaterThan">
      <formula>0.89</formula>
    </cfRule>
    <cfRule type="cellIs" dxfId="6513" priority="15" operator="greaterThan">
      <formula>0.69</formula>
    </cfRule>
    <cfRule type="cellIs" dxfId="6512" priority="16" operator="greaterThan">
      <formula>0.49</formula>
    </cfRule>
    <cfRule type="cellIs" dxfId="6511" priority="17" operator="greaterThan">
      <formula>0.29</formula>
    </cfRule>
    <cfRule type="cellIs" dxfId="6510" priority="18" operator="lessThan">
      <formula>0.29</formula>
    </cfRule>
  </conditionalFormatting>
  <conditionalFormatting sqref="U31">
    <cfRule type="cellIs" dxfId="6509" priority="7" operator="greaterThan">
      <formula>1</formula>
    </cfRule>
    <cfRule type="cellIs" dxfId="6508" priority="8" operator="greaterThan">
      <formula>0.89</formula>
    </cfRule>
    <cfRule type="cellIs" dxfId="6507" priority="9" operator="greaterThan">
      <formula>0.69</formula>
    </cfRule>
    <cfRule type="cellIs" dxfId="6506" priority="10" operator="greaterThan">
      <formula>0.49</formula>
    </cfRule>
    <cfRule type="cellIs" dxfId="6505" priority="11" operator="greaterThan">
      <formula>0.29</formula>
    </cfRule>
    <cfRule type="cellIs" dxfId="6504"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10 L5:L10">
      <formula1>0.0001</formula1>
      <formula2>100000000</formula2>
    </dataValidation>
    <dataValidation type="list" allowBlank="1" showInputMessage="1" showErrorMessage="1" sqref="J5:J10 J12:J13 J15:J18">
      <formula1>Frecuencia</formula1>
    </dataValidation>
    <dataValidation type="list" allowBlank="1" showInputMessage="1" showErrorMessage="1" sqref="F12:F13 F5:F10 F15:F18">
      <formula1>Tipo</formula1>
    </dataValidation>
    <dataValidation type="list" allowBlank="1" showInputMessage="1" showErrorMessage="1" sqref="E12:E13 E5:E10 E15:E16">
      <formula1>Dimension</formula1>
    </dataValidation>
  </dataValidations>
  <pageMargins left="0.25" right="0.25"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03"/>
  <sheetViews>
    <sheetView topLeftCell="A79" zoomScale="60" zoomScaleNormal="60" workbookViewId="0">
      <selection activeCell="M41" sqref="M41:M101"/>
    </sheetView>
  </sheetViews>
  <sheetFormatPr baseColWidth="10" defaultColWidth="10.85546875" defaultRowHeight="15"/>
  <cols>
    <col min="1" max="1" width="28.42578125" style="507" customWidth="1"/>
    <col min="2" max="2" width="24.7109375" style="3" customWidth="1"/>
    <col min="3" max="3" width="20.28515625" style="3" customWidth="1"/>
    <col min="4" max="4" width="28.42578125" style="3" customWidth="1"/>
    <col min="5" max="5" width="16.42578125" style="3" customWidth="1"/>
    <col min="6" max="6" width="10.7109375" style="3" customWidth="1"/>
    <col min="7" max="7" width="20.28515625" style="3" customWidth="1"/>
    <col min="8" max="8" width="18.7109375" style="3" customWidth="1"/>
    <col min="9" max="9" width="20" style="3" customWidth="1"/>
    <col min="10" max="10" width="14.28515625" style="3" customWidth="1"/>
    <col min="11" max="11" width="12.5703125" style="3" customWidth="1"/>
    <col min="12" max="12" width="11.7109375" style="3" customWidth="1"/>
    <col min="13" max="13" width="16.140625" style="3" customWidth="1"/>
    <col min="14" max="14" width="15.140625" style="3" customWidth="1"/>
    <col min="15" max="15" width="10.7109375" style="3" customWidth="1"/>
    <col min="16" max="16" width="14" style="3" customWidth="1"/>
    <col min="17" max="17" width="9.85546875" style="3" customWidth="1"/>
    <col min="18" max="21" width="10.7109375" style="3" customWidth="1"/>
    <col min="22" max="16384" width="10.85546875" style="3"/>
  </cols>
  <sheetData>
    <row r="1" spans="1:17" ht="28.5" customHeight="1">
      <c r="A1" s="1530" t="s">
        <v>0</v>
      </c>
      <c r="B1" s="1530"/>
      <c r="C1" s="1722" t="s">
        <v>1280</v>
      </c>
      <c r="D1" s="1722"/>
      <c r="E1" s="1722"/>
      <c r="F1" s="1722"/>
      <c r="G1" s="1722"/>
      <c r="H1" s="1722"/>
      <c r="I1" s="1722"/>
      <c r="J1" s="1722"/>
      <c r="K1" s="1722"/>
      <c r="L1" s="1722"/>
      <c r="M1" s="1722"/>
      <c r="N1" s="1722"/>
      <c r="O1" s="1722"/>
      <c r="P1" s="1722"/>
    </row>
    <row r="2" spans="1:17" ht="17.25" customHeight="1" thickBot="1"/>
    <row r="3" spans="1:17" ht="44.25" customHeight="1" thickBot="1">
      <c r="A3" s="1723" t="s">
        <v>2</v>
      </c>
      <c r="B3" s="1724"/>
      <c r="C3" s="1724"/>
      <c r="D3" s="1724"/>
      <c r="E3" s="1724"/>
      <c r="F3" s="1724"/>
      <c r="G3" s="1724"/>
      <c r="H3" s="1724"/>
      <c r="I3" s="1724"/>
      <c r="J3" s="1724"/>
      <c r="K3" s="1724"/>
      <c r="L3" s="1724"/>
      <c r="M3" s="1724"/>
      <c r="N3" s="1724"/>
      <c r="O3" s="1724"/>
      <c r="P3" s="1725"/>
      <c r="Q3" s="2"/>
    </row>
    <row r="4" spans="1:17" ht="57.75" customHeight="1" thickBot="1">
      <c r="A4" s="508"/>
      <c r="B4" s="509" t="s">
        <v>3</v>
      </c>
      <c r="C4" s="509" t="s">
        <v>4</v>
      </c>
      <c r="D4" s="509" t="s">
        <v>5</v>
      </c>
      <c r="E4" s="5" t="s">
        <v>6</v>
      </c>
      <c r="F4" s="5" t="s">
        <v>7</v>
      </c>
      <c r="G4" s="5" t="s">
        <v>8</v>
      </c>
      <c r="H4" s="5" t="s">
        <v>9</v>
      </c>
      <c r="I4" s="5" t="s">
        <v>10</v>
      </c>
      <c r="J4" s="5" t="s">
        <v>11</v>
      </c>
      <c r="K4" s="5" t="s">
        <v>12</v>
      </c>
      <c r="L4" s="5" t="s">
        <v>13</v>
      </c>
      <c r="M4" s="5" t="s">
        <v>14</v>
      </c>
      <c r="N4" s="5" t="s">
        <v>15</v>
      </c>
      <c r="O4" s="6" t="s">
        <v>16</v>
      </c>
      <c r="P4" s="7" t="s">
        <v>17</v>
      </c>
      <c r="Q4" s="2"/>
    </row>
    <row r="5" spans="1:17" ht="230.25" customHeight="1">
      <c r="A5" s="8" t="s">
        <v>18</v>
      </c>
      <c r="B5" s="556" t="s">
        <v>1281</v>
      </c>
      <c r="C5" s="557"/>
      <c r="D5" s="557"/>
      <c r="E5" s="10"/>
      <c r="F5" s="10"/>
      <c r="G5" s="10"/>
      <c r="H5" s="11"/>
      <c r="I5" s="12"/>
      <c r="J5" s="13"/>
      <c r="K5" s="10"/>
      <c r="L5" s="12"/>
      <c r="M5" s="10"/>
      <c r="N5" s="13"/>
      <c r="O5" s="14"/>
      <c r="P5" s="15"/>
      <c r="Q5" s="2"/>
    </row>
    <row r="6" spans="1:17" ht="135" customHeight="1" thickBot="1">
      <c r="A6" s="119" t="s">
        <v>20</v>
      </c>
      <c r="B6" s="558" t="s">
        <v>1282</v>
      </c>
      <c r="C6" s="121"/>
      <c r="D6" s="121"/>
      <c r="E6" s="121"/>
      <c r="F6" s="121"/>
      <c r="G6" s="121"/>
      <c r="H6" s="122"/>
      <c r="I6" s="123"/>
      <c r="J6" s="124"/>
      <c r="K6" s="121"/>
      <c r="L6" s="123"/>
      <c r="M6" s="121"/>
      <c r="N6" s="124"/>
      <c r="O6" s="125"/>
      <c r="P6" s="126"/>
      <c r="Q6" s="2"/>
    </row>
    <row r="7" spans="1:17" ht="139.5" customHeight="1">
      <c r="A7" s="8" t="s">
        <v>22</v>
      </c>
      <c r="B7" s="1301" t="s">
        <v>1283</v>
      </c>
      <c r="C7" s="10"/>
      <c r="D7" s="10"/>
      <c r="E7" s="10"/>
      <c r="F7" s="10"/>
      <c r="G7" s="10"/>
      <c r="H7" s="11"/>
      <c r="I7" s="12"/>
      <c r="J7" s="13"/>
      <c r="K7" s="10"/>
      <c r="L7" s="128"/>
      <c r="M7" s="14"/>
      <c r="N7" s="13"/>
      <c r="O7" s="14"/>
      <c r="P7" s="15"/>
      <c r="Q7" s="2"/>
    </row>
    <row r="8" spans="1:17" ht="169.5" customHeight="1">
      <c r="A8" s="33" t="s">
        <v>24</v>
      </c>
      <c r="B8" s="193" t="s">
        <v>1284</v>
      </c>
      <c r="C8" s="35" t="s">
        <v>1285</v>
      </c>
      <c r="D8" s="35" t="s">
        <v>1286</v>
      </c>
      <c r="E8" s="35" t="s">
        <v>134</v>
      </c>
      <c r="F8" s="35" t="s">
        <v>29</v>
      </c>
      <c r="G8" s="35" t="s">
        <v>1287</v>
      </c>
      <c r="H8" s="42">
        <v>3</v>
      </c>
      <c r="I8" s="42">
        <v>3</v>
      </c>
      <c r="J8" s="35" t="s">
        <v>136</v>
      </c>
      <c r="K8" s="35" t="s">
        <v>137</v>
      </c>
      <c r="L8" s="419">
        <v>1</v>
      </c>
      <c r="M8" s="35" t="s">
        <v>1288</v>
      </c>
      <c r="N8" s="35" t="s">
        <v>1289</v>
      </c>
      <c r="O8" s="43">
        <v>0</v>
      </c>
      <c r="P8" s="40" t="s">
        <v>140</v>
      </c>
      <c r="Q8" s="2"/>
    </row>
    <row r="9" spans="1:17" ht="199.5" customHeight="1" thickBot="1">
      <c r="A9" s="16" t="s">
        <v>36</v>
      </c>
      <c r="B9" s="559" t="s">
        <v>1290</v>
      </c>
      <c r="C9" s="18" t="s">
        <v>1285</v>
      </c>
      <c r="D9" s="18" t="s">
        <v>1291</v>
      </c>
      <c r="E9" s="18" t="s">
        <v>134</v>
      </c>
      <c r="F9" s="18" t="s">
        <v>29</v>
      </c>
      <c r="G9" s="18" t="s">
        <v>1292</v>
      </c>
      <c r="H9" s="19">
        <v>4</v>
      </c>
      <c r="I9" s="19">
        <v>4</v>
      </c>
      <c r="J9" s="18" t="s">
        <v>136</v>
      </c>
      <c r="K9" s="18" t="s">
        <v>137</v>
      </c>
      <c r="L9" s="425">
        <v>1</v>
      </c>
      <c r="M9" s="18" t="s">
        <v>1288</v>
      </c>
      <c r="N9" s="18" t="s">
        <v>1289</v>
      </c>
      <c r="O9" s="55">
        <v>0</v>
      </c>
      <c r="P9" s="189" t="s">
        <v>140</v>
      </c>
      <c r="Q9" s="2"/>
    </row>
    <row r="10" spans="1:17" ht="133.5" customHeight="1">
      <c r="A10" s="33" t="s">
        <v>53</v>
      </c>
      <c r="B10" s="193" t="s">
        <v>1293</v>
      </c>
      <c r="C10" s="14"/>
      <c r="D10" s="14"/>
      <c r="E10" s="14"/>
      <c r="F10" s="14"/>
      <c r="G10" s="14"/>
      <c r="H10" s="58"/>
      <c r="I10" s="14"/>
      <c r="J10" s="59"/>
      <c r="K10" s="14"/>
      <c r="L10" s="560"/>
      <c r="M10" s="59"/>
      <c r="N10" s="61"/>
      <c r="O10" s="131"/>
      <c r="P10" s="132"/>
      <c r="Q10" s="2"/>
    </row>
    <row r="11" spans="1:17" ht="181.5" customHeight="1">
      <c r="A11" s="33" t="s">
        <v>55</v>
      </c>
      <c r="B11" s="561" t="s">
        <v>1294</v>
      </c>
      <c r="C11" s="562" t="s">
        <v>1295</v>
      </c>
      <c r="D11" s="563" t="s">
        <v>1296</v>
      </c>
      <c r="E11" s="35" t="s">
        <v>134</v>
      </c>
      <c r="F11" s="563" t="s">
        <v>29</v>
      </c>
      <c r="G11" s="563" t="s">
        <v>1297</v>
      </c>
      <c r="H11" s="564">
        <v>56</v>
      </c>
      <c r="I11" s="565">
        <v>56</v>
      </c>
      <c r="J11" s="563" t="s">
        <v>136</v>
      </c>
      <c r="K11" s="563" t="s">
        <v>137</v>
      </c>
      <c r="L11" s="566">
        <v>1</v>
      </c>
      <c r="M11" s="563" t="s">
        <v>1298</v>
      </c>
      <c r="N11" s="562" t="s">
        <v>1299</v>
      </c>
      <c r="O11" s="562">
        <v>0</v>
      </c>
      <c r="P11" s="567" t="s">
        <v>140</v>
      </c>
      <c r="Q11" s="2"/>
    </row>
    <row r="12" spans="1:17" ht="87.75" customHeight="1" thickBot="1">
      <c r="A12" s="220" t="s">
        <v>64</v>
      </c>
      <c r="B12" s="568" t="s">
        <v>1300</v>
      </c>
      <c r="C12" s="511" t="s">
        <v>1301</v>
      </c>
      <c r="D12" s="511" t="s">
        <v>1302</v>
      </c>
      <c r="E12" s="26" t="s">
        <v>134</v>
      </c>
      <c r="F12" s="511" t="s">
        <v>29</v>
      </c>
      <c r="G12" s="569" t="s">
        <v>1303</v>
      </c>
      <c r="H12" s="511">
        <v>4</v>
      </c>
      <c r="I12" s="511">
        <v>4</v>
      </c>
      <c r="J12" s="511" t="s">
        <v>136</v>
      </c>
      <c r="K12" s="511" t="s">
        <v>137</v>
      </c>
      <c r="L12" s="221">
        <v>1</v>
      </c>
      <c r="M12" s="511" t="s">
        <v>1304</v>
      </c>
      <c r="N12" s="511" t="s">
        <v>1305</v>
      </c>
      <c r="O12" s="511">
        <v>0</v>
      </c>
      <c r="P12" s="570" t="s">
        <v>140</v>
      </c>
      <c r="Q12" s="2"/>
    </row>
    <row r="13" spans="1:17" ht="93" customHeight="1">
      <c r="A13" s="336" t="s">
        <v>243</v>
      </c>
      <c r="B13" s="571" t="s">
        <v>1306</v>
      </c>
      <c r="C13" s="147"/>
      <c r="D13" s="147"/>
      <c r="E13" s="147"/>
      <c r="F13" s="147"/>
      <c r="G13" s="147"/>
      <c r="H13" s="572"/>
      <c r="I13" s="147"/>
      <c r="J13" s="573"/>
      <c r="K13" s="147"/>
      <c r="L13" s="574"/>
      <c r="M13" s="573"/>
      <c r="N13" s="575"/>
      <c r="O13" s="575"/>
      <c r="P13" s="62"/>
      <c r="Q13" s="2"/>
    </row>
    <row r="14" spans="1:17" ht="97.5" customHeight="1">
      <c r="A14" s="24" t="s">
        <v>164</v>
      </c>
      <c r="B14" s="576" t="s">
        <v>1307</v>
      </c>
      <c r="C14" s="69" t="s">
        <v>1308</v>
      </c>
      <c r="D14" s="577" t="s">
        <v>1309</v>
      </c>
      <c r="E14" s="35" t="s">
        <v>134</v>
      </c>
      <c r="F14" s="577" t="s">
        <v>29</v>
      </c>
      <c r="G14" s="577" t="s">
        <v>1310</v>
      </c>
      <c r="H14" s="578">
        <v>70</v>
      </c>
      <c r="I14" s="578">
        <v>70</v>
      </c>
      <c r="J14" s="577" t="s">
        <v>136</v>
      </c>
      <c r="K14" s="577" t="s">
        <v>137</v>
      </c>
      <c r="L14" s="579">
        <v>1</v>
      </c>
      <c r="M14" s="577" t="s">
        <v>1311</v>
      </c>
      <c r="N14" s="577" t="s">
        <v>1312</v>
      </c>
      <c r="O14" s="577">
        <v>0</v>
      </c>
      <c r="P14" s="580" t="s">
        <v>140</v>
      </c>
      <c r="Q14" s="2"/>
    </row>
    <row r="15" spans="1:17" ht="92.25" customHeight="1">
      <c r="A15" s="33" t="s">
        <v>170</v>
      </c>
      <c r="B15" s="581" t="s">
        <v>1313</v>
      </c>
      <c r="C15" s="69" t="s">
        <v>1314</v>
      </c>
      <c r="D15" s="577" t="s">
        <v>1315</v>
      </c>
      <c r="E15" s="35" t="s">
        <v>134</v>
      </c>
      <c r="F15" s="510" t="s">
        <v>29</v>
      </c>
      <c r="G15" s="577" t="s">
        <v>1316</v>
      </c>
      <c r="H15" s="582">
        <v>310</v>
      </c>
      <c r="I15" s="582">
        <v>310</v>
      </c>
      <c r="J15" s="510" t="s">
        <v>136</v>
      </c>
      <c r="K15" s="510" t="s">
        <v>137</v>
      </c>
      <c r="L15" s="464">
        <v>1</v>
      </c>
      <c r="M15" s="510" t="s">
        <v>1317</v>
      </c>
      <c r="N15" s="510" t="s">
        <v>1318</v>
      </c>
      <c r="O15" s="510">
        <v>0</v>
      </c>
      <c r="P15" s="583" t="s">
        <v>140</v>
      </c>
      <c r="Q15" s="2"/>
    </row>
    <row r="16" spans="1:17" ht="99.75" customHeight="1">
      <c r="A16" s="33" t="s">
        <v>175</v>
      </c>
      <c r="B16" s="581" t="s">
        <v>1319</v>
      </c>
      <c r="C16" s="510" t="s">
        <v>1320</v>
      </c>
      <c r="D16" s="510" t="s">
        <v>1321</v>
      </c>
      <c r="E16" s="35" t="s">
        <v>134</v>
      </c>
      <c r="F16" s="510" t="s">
        <v>29</v>
      </c>
      <c r="G16" s="510" t="s">
        <v>1322</v>
      </c>
      <c r="H16" s="183">
        <v>700</v>
      </c>
      <c r="I16" s="183">
        <v>700</v>
      </c>
      <c r="J16" s="510" t="s">
        <v>136</v>
      </c>
      <c r="K16" s="510" t="s">
        <v>137</v>
      </c>
      <c r="L16" s="464">
        <v>1</v>
      </c>
      <c r="M16" s="510" t="s">
        <v>1317</v>
      </c>
      <c r="N16" s="510" t="s">
        <v>1323</v>
      </c>
      <c r="O16" s="510">
        <v>0</v>
      </c>
      <c r="P16" s="583" t="s">
        <v>140</v>
      </c>
      <c r="Q16" s="2"/>
    </row>
    <row r="17" spans="1:17" ht="99.75" customHeight="1">
      <c r="A17" s="33" t="s">
        <v>181</v>
      </c>
      <c r="B17" s="581" t="s">
        <v>1324</v>
      </c>
      <c r="C17" s="510" t="s">
        <v>1325</v>
      </c>
      <c r="D17" s="510" t="s">
        <v>1326</v>
      </c>
      <c r="E17" s="35" t="s">
        <v>134</v>
      </c>
      <c r="F17" s="510" t="s">
        <v>29</v>
      </c>
      <c r="G17" s="510" t="s">
        <v>1322</v>
      </c>
      <c r="H17" s="183">
        <v>4000</v>
      </c>
      <c r="I17" s="183">
        <v>4000</v>
      </c>
      <c r="J17" s="510" t="s">
        <v>136</v>
      </c>
      <c r="K17" s="510" t="s">
        <v>137</v>
      </c>
      <c r="L17" s="464">
        <v>1</v>
      </c>
      <c r="M17" s="510" t="s">
        <v>1317</v>
      </c>
      <c r="N17" s="510" t="s">
        <v>1323</v>
      </c>
      <c r="O17" s="510">
        <v>0</v>
      </c>
      <c r="P17" s="583" t="s">
        <v>140</v>
      </c>
      <c r="Q17" s="2"/>
    </row>
    <row r="18" spans="1:17" ht="124.5" customHeight="1" thickBot="1">
      <c r="A18" s="49" t="s">
        <v>975</v>
      </c>
      <c r="B18" s="584" t="s">
        <v>1327</v>
      </c>
      <c r="C18" s="585" t="s">
        <v>1328</v>
      </c>
      <c r="D18" s="585" t="s">
        <v>1329</v>
      </c>
      <c r="E18" s="18" t="s">
        <v>134</v>
      </c>
      <c r="F18" s="585" t="s">
        <v>29</v>
      </c>
      <c r="G18" s="585" t="s">
        <v>1322</v>
      </c>
      <c r="H18" s="22">
        <v>10000</v>
      </c>
      <c r="I18" s="22">
        <v>10000</v>
      </c>
      <c r="J18" s="585" t="s">
        <v>136</v>
      </c>
      <c r="K18" s="585" t="s">
        <v>137</v>
      </c>
      <c r="L18" s="465">
        <v>1</v>
      </c>
      <c r="M18" s="585" t="s">
        <v>1317</v>
      </c>
      <c r="N18" s="585" t="s">
        <v>1323</v>
      </c>
      <c r="O18" s="585">
        <v>0</v>
      </c>
      <c r="P18" s="586" t="s">
        <v>140</v>
      </c>
      <c r="Q18" s="2"/>
    </row>
    <row r="19" spans="1:17" ht="80.25" customHeight="1">
      <c r="A19" s="8" t="s">
        <v>244</v>
      </c>
      <c r="B19" s="571" t="s">
        <v>1330</v>
      </c>
      <c r="C19" s="484"/>
      <c r="D19" s="484"/>
      <c r="E19" s="484"/>
      <c r="F19" s="484"/>
      <c r="G19" s="484"/>
      <c r="H19" s="484"/>
      <c r="I19" s="484"/>
      <c r="J19" s="484"/>
      <c r="K19" s="484"/>
      <c r="L19" s="587"/>
      <c r="M19" s="494"/>
      <c r="N19" s="484"/>
      <c r="O19" s="484"/>
      <c r="P19" s="487"/>
      <c r="Q19" s="2"/>
    </row>
    <row r="20" spans="1:17" ht="102.75" customHeight="1" thickBot="1">
      <c r="A20" s="220" t="s">
        <v>189</v>
      </c>
      <c r="B20" s="584" t="s">
        <v>1331</v>
      </c>
      <c r="C20" s="585" t="s">
        <v>1332</v>
      </c>
      <c r="D20" s="585" t="s">
        <v>1333</v>
      </c>
      <c r="E20" s="18" t="s">
        <v>134</v>
      </c>
      <c r="F20" s="585" t="s">
        <v>29</v>
      </c>
      <c r="G20" s="585" t="s">
        <v>1334</v>
      </c>
      <c r="H20" s="588">
        <v>1000</v>
      </c>
      <c r="I20" s="588">
        <v>1000</v>
      </c>
      <c r="J20" s="585" t="s">
        <v>136</v>
      </c>
      <c r="K20" s="585" t="s">
        <v>137</v>
      </c>
      <c r="L20" s="465">
        <v>1</v>
      </c>
      <c r="M20" s="585" t="s">
        <v>1335</v>
      </c>
      <c r="N20" s="55" t="s">
        <v>1336</v>
      </c>
      <c r="O20" s="585">
        <v>0</v>
      </c>
      <c r="P20" s="586" t="s">
        <v>140</v>
      </c>
      <c r="Q20" s="2"/>
    </row>
    <row r="21" spans="1:17" ht="73.5" customHeight="1">
      <c r="A21" s="336" t="s">
        <v>304</v>
      </c>
      <c r="B21" s="589" t="s">
        <v>1337</v>
      </c>
      <c r="C21" s="484"/>
      <c r="D21" s="484"/>
      <c r="E21" s="484"/>
      <c r="F21" s="484"/>
      <c r="G21" s="484"/>
      <c r="H21" s="484"/>
      <c r="I21" s="484"/>
      <c r="J21" s="484"/>
      <c r="K21" s="484"/>
      <c r="L21" s="587"/>
      <c r="M21" s="494"/>
      <c r="N21" s="484"/>
      <c r="O21" s="484"/>
      <c r="P21" s="487"/>
      <c r="Q21" s="2"/>
    </row>
    <row r="22" spans="1:17" ht="79.5" customHeight="1">
      <c r="A22" s="371" t="s">
        <v>303</v>
      </c>
      <c r="B22" s="63" t="s">
        <v>1338</v>
      </c>
      <c r="C22" s="510" t="s">
        <v>1339</v>
      </c>
      <c r="D22" s="510" t="s">
        <v>1340</v>
      </c>
      <c r="E22" s="35" t="s">
        <v>134</v>
      </c>
      <c r="F22" s="510" t="s">
        <v>29</v>
      </c>
      <c r="G22" s="510" t="s">
        <v>1341</v>
      </c>
      <c r="H22" s="582">
        <v>1</v>
      </c>
      <c r="I22" s="582">
        <v>1</v>
      </c>
      <c r="J22" s="510" t="s">
        <v>364</v>
      </c>
      <c r="K22" s="510" t="s">
        <v>137</v>
      </c>
      <c r="L22" s="464">
        <v>1</v>
      </c>
      <c r="M22" s="510" t="s">
        <v>1342</v>
      </c>
      <c r="N22" s="510" t="s">
        <v>1343</v>
      </c>
      <c r="O22" s="510">
        <v>0</v>
      </c>
      <c r="P22" s="583" t="s">
        <v>140</v>
      </c>
      <c r="Q22" s="2"/>
    </row>
    <row r="23" spans="1:17" ht="91.5" customHeight="1" thickBot="1">
      <c r="A23" s="220" t="s">
        <v>295</v>
      </c>
      <c r="B23" s="568" t="s">
        <v>1344</v>
      </c>
      <c r="C23" s="511" t="s">
        <v>1345</v>
      </c>
      <c r="D23" s="511" t="s">
        <v>1346</v>
      </c>
      <c r="E23" s="51" t="s">
        <v>134</v>
      </c>
      <c r="F23" s="511" t="s">
        <v>29</v>
      </c>
      <c r="G23" s="511" t="s">
        <v>1347</v>
      </c>
      <c r="H23" s="511">
        <v>1000</v>
      </c>
      <c r="I23" s="511">
        <v>1000</v>
      </c>
      <c r="J23" s="511" t="s">
        <v>136</v>
      </c>
      <c r="K23" s="511" t="s">
        <v>137</v>
      </c>
      <c r="L23" s="221">
        <v>1</v>
      </c>
      <c r="M23" s="511" t="s">
        <v>1348</v>
      </c>
      <c r="N23" s="511" t="s">
        <v>1349</v>
      </c>
      <c r="O23" s="511">
        <v>0</v>
      </c>
      <c r="P23" s="570" t="s">
        <v>140</v>
      </c>
      <c r="Q23" s="2"/>
    </row>
    <row r="24" spans="1:17" ht="99.75" customHeight="1">
      <c r="A24" s="336" t="s">
        <v>1350</v>
      </c>
      <c r="B24" s="589" t="s">
        <v>1351</v>
      </c>
      <c r="C24" s="484"/>
      <c r="D24" s="484"/>
      <c r="E24" s="484"/>
      <c r="F24" s="484"/>
      <c r="G24" s="484"/>
      <c r="H24" s="484"/>
      <c r="I24" s="484"/>
      <c r="J24" s="484"/>
      <c r="K24" s="484"/>
      <c r="L24" s="587"/>
      <c r="M24" s="494"/>
      <c r="N24" s="484"/>
      <c r="O24" s="484"/>
      <c r="P24" s="487"/>
      <c r="Q24" s="2"/>
    </row>
    <row r="25" spans="1:17" ht="100.5" customHeight="1">
      <c r="A25" s="371" t="s">
        <v>1352</v>
      </c>
      <c r="B25" s="133" t="s">
        <v>1353</v>
      </c>
      <c r="C25" s="43" t="s">
        <v>1354</v>
      </c>
      <c r="D25" s="510" t="s">
        <v>1466</v>
      </c>
      <c r="E25" s="35" t="s">
        <v>386</v>
      </c>
      <c r="F25" s="510" t="s">
        <v>29</v>
      </c>
      <c r="G25" s="510" t="s">
        <v>1355</v>
      </c>
      <c r="H25" s="582">
        <v>12</v>
      </c>
      <c r="I25" s="582">
        <v>12</v>
      </c>
      <c r="J25" s="510" t="s">
        <v>136</v>
      </c>
      <c r="K25" s="510" t="s">
        <v>137</v>
      </c>
      <c r="L25" s="464">
        <v>1</v>
      </c>
      <c r="M25" s="510" t="s">
        <v>1356</v>
      </c>
      <c r="N25" s="510" t="s">
        <v>1357</v>
      </c>
      <c r="O25" s="510">
        <v>0</v>
      </c>
      <c r="P25" s="583" t="s">
        <v>140</v>
      </c>
      <c r="Q25" s="2"/>
    </row>
    <row r="26" spans="1:17" ht="78.75" customHeight="1">
      <c r="A26" s="371" t="s">
        <v>1358</v>
      </c>
      <c r="B26" s="581" t="s">
        <v>1359</v>
      </c>
      <c r="C26" s="510" t="s">
        <v>1360</v>
      </c>
      <c r="D26" s="510" t="s">
        <v>1467</v>
      </c>
      <c r="E26" s="35" t="s">
        <v>386</v>
      </c>
      <c r="F26" s="510" t="s">
        <v>29</v>
      </c>
      <c r="G26" s="510" t="s">
        <v>1361</v>
      </c>
      <c r="H26" s="582">
        <v>340</v>
      </c>
      <c r="I26" s="582">
        <v>340</v>
      </c>
      <c r="J26" s="510" t="s">
        <v>136</v>
      </c>
      <c r="K26" s="510" t="s">
        <v>137</v>
      </c>
      <c r="L26" s="464">
        <v>1</v>
      </c>
      <c r="M26" s="510" t="s">
        <v>1356</v>
      </c>
      <c r="N26" s="510" t="s">
        <v>1362</v>
      </c>
      <c r="O26" s="510">
        <v>0</v>
      </c>
      <c r="P26" s="583" t="s">
        <v>140</v>
      </c>
      <c r="Q26" s="2"/>
    </row>
    <row r="27" spans="1:17" ht="107.25" customHeight="1" thickBot="1">
      <c r="A27" s="151" t="s">
        <v>1363</v>
      </c>
      <c r="B27" s="584" t="s">
        <v>1364</v>
      </c>
      <c r="C27" s="585" t="s">
        <v>1365</v>
      </c>
      <c r="D27" s="585" t="s">
        <v>1366</v>
      </c>
      <c r="E27" s="35" t="s">
        <v>386</v>
      </c>
      <c r="F27" s="585" t="s">
        <v>29</v>
      </c>
      <c r="G27" s="585" t="s">
        <v>1367</v>
      </c>
      <c r="H27" s="588">
        <v>7</v>
      </c>
      <c r="I27" s="588">
        <v>7</v>
      </c>
      <c r="J27" s="585" t="s">
        <v>136</v>
      </c>
      <c r="K27" s="585" t="s">
        <v>137</v>
      </c>
      <c r="L27" s="465">
        <v>1</v>
      </c>
      <c r="M27" s="585" t="s">
        <v>1356</v>
      </c>
      <c r="N27" s="510" t="s">
        <v>1368</v>
      </c>
      <c r="O27" s="585">
        <v>0</v>
      </c>
      <c r="P27" s="586" t="s">
        <v>140</v>
      </c>
      <c r="Q27" s="2"/>
    </row>
    <row r="28" spans="1:17" ht="72.75" customHeight="1">
      <c r="A28" s="336" t="s">
        <v>401</v>
      </c>
      <c r="B28" s="589" t="s">
        <v>1369</v>
      </c>
      <c r="C28" s="590"/>
      <c r="D28" s="590"/>
      <c r="E28" s="590"/>
      <c r="F28" s="590"/>
      <c r="G28" s="590"/>
      <c r="H28" s="591"/>
      <c r="I28" s="591"/>
      <c r="J28" s="590"/>
      <c r="K28" s="590"/>
      <c r="L28" s="592"/>
      <c r="M28" s="590"/>
      <c r="N28" s="590"/>
      <c r="O28" s="590"/>
      <c r="P28" s="593"/>
      <c r="Q28" s="2"/>
    </row>
    <row r="29" spans="1:17" ht="69.75" customHeight="1">
      <c r="A29" s="371" t="s">
        <v>1370</v>
      </c>
      <c r="B29" s="581" t="s">
        <v>1371</v>
      </c>
      <c r="C29" s="510" t="s">
        <v>1372</v>
      </c>
      <c r="D29" s="510" t="s">
        <v>1373</v>
      </c>
      <c r="E29" s="510" t="s">
        <v>134</v>
      </c>
      <c r="F29" s="510" t="s">
        <v>29</v>
      </c>
      <c r="G29" s="510" t="s">
        <v>1374</v>
      </c>
      <c r="H29" s="510">
        <v>60</v>
      </c>
      <c r="I29" s="510">
        <v>60</v>
      </c>
      <c r="J29" s="510" t="s">
        <v>136</v>
      </c>
      <c r="K29" s="510" t="s">
        <v>617</v>
      </c>
      <c r="L29" s="594">
        <v>1</v>
      </c>
      <c r="M29" s="510" t="s">
        <v>1375</v>
      </c>
      <c r="N29" s="510" t="s">
        <v>1376</v>
      </c>
      <c r="O29" s="510">
        <v>0</v>
      </c>
      <c r="P29" s="583" t="s">
        <v>140</v>
      </c>
      <c r="Q29" s="2"/>
    </row>
    <row r="30" spans="1:17" ht="82.5" customHeight="1">
      <c r="A30" s="371" t="s">
        <v>1377</v>
      </c>
      <c r="B30" s="581" t="s">
        <v>1378</v>
      </c>
      <c r="C30" s="510" t="s">
        <v>1379</v>
      </c>
      <c r="D30" s="510" t="s">
        <v>1380</v>
      </c>
      <c r="E30" s="510" t="s">
        <v>386</v>
      </c>
      <c r="F30" s="510" t="s">
        <v>29</v>
      </c>
      <c r="G30" s="510" t="s">
        <v>1381</v>
      </c>
      <c r="H30" s="510">
        <v>3</v>
      </c>
      <c r="I30" s="510">
        <v>3</v>
      </c>
      <c r="J30" s="510" t="s">
        <v>136</v>
      </c>
      <c r="K30" s="510" t="s">
        <v>617</v>
      </c>
      <c r="L30" s="594">
        <v>1</v>
      </c>
      <c r="M30" s="510" t="s">
        <v>1382</v>
      </c>
      <c r="N30" s="510" t="s">
        <v>1383</v>
      </c>
      <c r="O30" s="510">
        <v>0</v>
      </c>
      <c r="P30" s="583" t="s">
        <v>140</v>
      </c>
      <c r="Q30" s="2"/>
    </row>
    <row r="31" spans="1:17" ht="90.75" customHeight="1" thickBot="1">
      <c r="A31" s="220" t="s">
        <v>1384</v>
      </c>
      <c r="B31" s="568" t="s">
        <v>1385</v>
      </c>
      <c r="C31" s="511" t="s">
        <v>1386</v>
      </c>
      <c r="D31" s="511" t="s">
        <v>1387</v>
      </c>
      <c r="E31" s="51" t="s">
        <v>134</v>
      </c>
      <c r="F31" s="511" t="s">
        <v>29</v>
      </c>
      <c r="G31" s="511" t="s">
        <v>1388</v>
      </c>
      <c r="H31" s="511">
        <v>60</v>
      </c>
      <c r="I31" s="511">
        <v>60</v>
      </c>
      <c r="J31" s="511" t="s">
        <v>136</v>
      </c>
      <c r="K31" s="511" t="s">
        <v>137</v>
      </c>
      <c r="L31" s="221">
        <v>1</v>
      </c>
      <c r="M31" s="511" t="s">
        <v>1389</v>
      </c>
      <c r="N31" s="511" t="s">
        <v>1390</v>
      </c>
      <c r="O31" s="511">
        <v>0</v>
      </c>
      <c r="P31" s="570" t="s">
        <v>140</v>
      </c>
      <c r="Q31" s="2"/>
    </row>
    <row r="32" spans="1:17" ht="87.75" customHeight="1">
      <c r="A32" s="336" t="s">
        <v>1391</v>
      </c>
      <c r="B32" s="589" t="s">
        <v>1392</v>
      </c>
      <c r="C32" s="590"/>
      <c r="D32" s="590"/>
      <c r="E32" s="590"/>
      <c r="F32" s="590"/>
      <c r="G32" s="590"/>
      <c r="H32" s="591"/>
      <c r="I32" s="591"/>
      <c r="J32" s="590"/>
      <c r="K32" s="590"/>
      <c r="L32" s="592"/>
      <c r="M32" s="590"/>
      <c r="N32" s="590"/>
      <c r="O32" s="590"/>
      <c r="P32" s="593"/>
      <c r="Q32" s="2"/>
    </row>
    <row r="33" spans="1:22" ht="132" customHeight="1">
      <c r="A33" s="371" t="s">
        <v>1393</v>
      </c>
      <c r="B33" s="581" t="s">
        <v>1394</v>
      </c>
      <c r="C33" s="510" t="s">
        <v>1395</v>
      </c>
      <c r="D33" s="510" t="s">
        <v>1396</v>
      </c>
      <c r="E33" s="35" t="s">
        <v>134</v>
      </c>
      <c r="F33" s="510" t="s">
        <v>29</v>
      </c>
      <c r="G33" s="510" t="s">
        <v>1397</v>
      </c>
      <c r="H33" s="510">
        <v>60</v>
      </c>
      <c r="I33" s="510">
        <v>60</v>
      </c>
      <c r="J33" s="510" t="s">
        <v>136</v>
      </c>
      <c r="K33" s="510" t="s">
        <v>137</v>
      </c>
      <c r="L33" s="594">
        <v>1</v>
      </c>
      <c r="M33" s="510" t="s">
        <v>1398</v>
      </c>
      <c r="N33" s="510" t="s">
        <v>1399</v>
      </c>
      <c r="O33" s="510">
        <v>0</v>
      </c>
      <c r="P33" s="583" t="s">
        <v>140</v>
      </c>
      <c r="Q33" s="2"/>
    </row>
    <row r="34" spans="1:22" ht="125.25" customHeight="1" thickBot="1">
      <c r="A34" s="220" t="s">
        <v>1400</v>
      </c>
      <c r="B34" s="568" t="s">
        <v>1401</v>
      </c>
      <c r="C34" s="511" t="s">
        <v>1402</v>
      </c>
      <c r="D34" s="511" t="s">
        <v>1403</v>
      </c>
      <c r="E34" s="51" t="s">
        <v>134</v>
      </c>
      <c r="F34" s="511" t="s">
        <v>29</v>
      </c>
      <c r="G34" s="511" t="s">
        <v>1404</v>
      </c>
      <c r="H34" s="511">
        <v>60</v>
      </c>
      <c r="I34" s="511">
        <v>60</v>
      </c>
      <c r="J34" s="511" t="s">
        <v>136</v>
      </c>
      <c r="K34" s="511" t="s">
        <v>137</v>
      </c>
      <c r="L34" s="221">
        <v>1</v>
      </c>
      <c r="M34" s="511" t="s">
        <v>1405</v>
      </c>
      <c r="N34" s="511" t="s">
        <v>1406</v>
      </c>
      <c r="O34" s="511">
        <v>0</v>
      </c>
      <c r="P34" s="570" t="s">
        <v>140</v>
      </c>
      <c r="Q34" s="2"/>
    </row>
    <row r="35" spans="1:22" ht="30" customHeight="1"/>
    <row r="36" spans="1:22" ht="30" customHeight="1" thickBot="1"/>
    <row r="37" spans="1:22" ht="35.25" customHeight="1" thickBot="1">
      <c r="A37" s="1726" t="s">
        <v>75</v>
      </c>
      <c r="B37" s="1727"/>
      <c r="C37" s="1727"/>
      <c r="D37" s="1728"/>
      <c r="E37" s="1729" t="s">
        <v>76</v>
      </c>
      <c r="F37" s="1732" t="s">
        <v>77</v>
      </c>
      <c r="G37" s="1729" t="s">
        <v>78</v>
      </c>
      <c r="H37" s="1732" t="s">
        <v>79</v>
      </c>
      <c r="I37" s="1729" t="s">
        <v>80</v>
      </c>
      <c r="J37" s="1732" t="s">
        <v>81</v>
      </c>
      <c r="K37" s="1729" t="s">
        <v>82</v>
      </c>
      <c r="L37" s="1732" t="s">
        <v>79</v>
      </c>
      <c r="M37" s="1729" t="s">
        <v>83</v>
      </c>
      <c r="N37" s="1732" t="s">
        <v>84</v>
      </c>
      <c r="O37" s="1729" t="s">
        <v>85</v>
      </c>
      <c r="P37" s="1732" t="s">
        <v>86</v>
      </c>
      <c r="Q37" s="1729" t="s">
        <v>79</v>
      </c>
      <c r="R37" s="1732" t="s">
        <v>87</v>
      </c>
      <c r="S37" s="1729" t="s">
        <v>88</v>
      </c>
      <c r="T37" s="1732" t="s">
        <v>89</v>
      </c>
      <c r="U37" s="1729" t="s">
        <v>79</v>
      </c>
      <c r="V37" s="1732" t="s">
        <v>90</v>
      </c>
    </row>
    <row r="38" spans="1:22" ht="24.75" customHeight="1" thickBot="1">
      <c r="A38" s="512" t="s">
        <v>91</v>
      </c>
      <c r="B38" s="513" t="s">
        <v>92</v>
      </c>
      <c r="C38" s="514" t="s">
        <v>93</v>
      </c>
      <c r="D38" s="515" t="s">
        <v>94</v>
      </c>
      <c r="E38" s="1730"/>
      <c r="F38" s="1733"/>
      <c r="G38" s="1730"/>
      <c r="H38" s="1733"/>
      <c r="I38" s="1730"/>
      <c r="J38" s="1733"/>
      <c r="K38" s="1730"/>
      <c r="L38" s="1733"/>
      <c r="M38" s="1730"/>
      <c r="N38" s="1733"/>
      <c r="O38" s="1730"/>
      <c r="P38" s="1733"/>
      <c r="Q38" s="1730"/>
      <c r="R38" s="1733"/>
      <c r="S38" s="1730"/>
      <c r="T38" s="1733"/>
      <c r="U38" s="1730"/>
      <c r="V38" s="1733"/>
    </row>
    <row r="39" spans="1:22" ht="24.75" customHeight="1" thickBot="1">
      <c r="A39" s="1735"/>
      <c r="B39" s="1737" t="s">
        <v>95</v>
      </c>
      <c r="C39" s="1738"/>
      <c r="D39" s="1739"/>
      <c r="E39" s="1730"/>
      <c r="F39" s="1733"/>
      <c r="G39" s="1730"/>
      <c r="H39" s="1733"/>
      <c r="I39" s="1730"/>
      <c r="J39" s="1733"/>
      <c r="K39" s="1730"/>
      <c r="L39" s="1733"/>
      <c r="M39" s="1730"/>
      <c r="N39" s="1733"/>
      <c r="O39" s="1730"/>
      <c r="P39" s="1733"/>
      <c r="Q39" s="1730"/>
      <c r="R39" s="1733"/>
      <c r="S39" s="1730"/>
      <c r="T39" s="1733"/>
      <c r="U39" s="1730"/>
      <c r="V39" s="1733"/>
    </row>
    <row r="40" spans="1:22" ht="15.75" thickBot="1">
      <c r="A40" s="1736"/>
      <c r="B40" s="516"/>
      <c r="C40" s="517"/>
      <c r="D40" s="1740"/>
      <c r="E40" s="1731"/>
      <c r="F40" s="1734"/>
      <c r="G40" s="1731"/>
      <c r="H40" s="1734"/>
      <c r="I40" s="1731"/>
      <c r="J40" s="1734"/>
      <c r="K40" s="1731"/>
      <c r="L40" s="1734"/>
      <c r="M40" s="1731"/>
      <c r="N40" s="1734"/>
      <c r="O40" s="1731"/>
      <c r="P40" s="1734"/>
      <c r="Q40" s="1731"/>
      <c r="R40" s="1734"/>
      <c r="S40" s="1731"/>
      <c r="T40" s="1734"/>
      <c r="U40" s="1731"/>
      <c r="V40" s="1734"/>
    </row>
    <row r="41" spans="1:22" ht="31.5" customHeight="1" thickBot="1">
      <c r="A41" s="518" t="s">
        <v>96</v>
      </c>
      <c r="B41" s="519" t="s">
        <v>97</v>
      </c>
      <c r="C41" s="520" t="s">
        <v>98</v>
      </c>
      <c r="D41" s="521" t="s">
        <v>1407</v>
      </c>
      <c r="E41" s="1741" t="s">
        <v>100</v>
      </c>
      <c r="F41" s="1741"/>
      <c r="G41" s="1742"/>
      <c r="H41" s="522">
        <f>H42/H43</f>
        <v>0</v>
      </c>
      <c r="I41" s="1743" t="s">
        <v>100</v>
      </c>
      <c r="J41" s="1741"/>
      <c r="K41" s="1742"/>
      <c r="L41" s="522">
        <f>L42/L43</f>
        <v>0</v>
      </c>
      <c r="M41" s="523">
        <f>M42/M43</f>
        <v>0</v>
      </c>
      <c r="N41" s="1743" t="s">
        <v>100</v>
      </c>
      <c r="O41" s="1741"/>
      <c r="P41" s="1742"/>
      <c r="Q41" s="522" t="e">
        <f>Q42/Q43</f>
        <v>#DIV/0!</v>
      </c>
      <c r="R41" s="1743" t="s">
        <v>100</v>
      </c>
      <c r="S41" s="1741"/>
      <c r="T41" s="1742"/>
      <c r="U41" s="522" t="e">
        <f>U42/U43</f>
        <v>#DIV/0!</v>
      </c>
      <c r="V41" s="523">
        <f>V42/V43</f>
        <v>0</v>
      </c>
    </row>
    <row r="42" spans="1:22" ht="43.5" customHeight="1">
      <c r="A42" s="1746" t="s">
        <v>1408</v>
      </c>
      <c r="B42" s="1744" t="s">
        <v>1409</v>
      </c>
      <c r="C42" s="1520" t="s">
        <v>1285</v>
      </c>
      <c r="D42" s="524" t="s">
        <v>1410</v>
      </c>
      <c r="E42" s="1340" t="s">
        <v>2779</v>
      </c>
      <c r="F42" s="1341" t="s">
        <v>2779</v>
      </c>
      <c r="G42" s="1341" t="s">
        <v>2779</v>
      </c>
      <c r="H42" s="528">
        <f>SUM(E42:G42)</f>
        <v>0</v>
      </c>
      <c r="I42" s="1341" t="s">
        <v>2779</v>
      </c>
      <c r="J42" s="1341" t="s">
        <v>2779</v>
      </c>
      <c r="K42" s="1341" t="s">
        <v>2779</v>
      </c>
      <c r="L42" s="528">
        <f>SUM(I42:K42)</f>
        <v>0</v>
      </c>
      <c r="M42" s="529">
        <f>+H42+L42</f>
        <v>0</v>
      </c>
      <c r="N42" s="525"/>
      <c r="O42" s="526"/>
      <c r="P42" s="527"/>
      <c r="Q42" s="528">
        <f>SUM(N42:P42)</f>
        <v>0</v>
      </c>
      <c r="R42" s="525"/>
      <c r="S42" s="526"/>
      <c r="T42" s="527"/>
      <c r="U42" s="528">
        <f>SUM(R42:T42)</f>
        <v>0</v>
      </c>
      <c r="V42" s="529">
        <f>+H42+L42+Q42+U42</f>
        <v>0</v>
      </c>
    </row>
    <row r="43" spans="1:22" ht="36.75" customHeight="1" thickBot="1">
      <c r="A43" s="1747"/>
      <c r="B43" s="1745"/>
      <c r="C43" s="1521"/>
      <c r="D43" s="530" t="s">
        <v>1411</v>
      </c>
      <c r="E43" s="531"/>
      <c r="F43" s="532"/>
      <c r="G43" s="533">
        <v>1</v>
      </c>
      <c r="H43" s="534">
        <f>SUM(E43:G43)</f>
        <v>1</v>
      </c>
      <c r="I43" s="531">
        <v>1</v>
      </c>
      <c r="J43" s="532">
        <v>1</v>
      </c>
      <c r="K43" s="533"/>
      <c r="L43" s="534">
        <f>SUM(I43:K43)</f>
        <v>2</v>
      </c>
      <c r="M43" s="535">
        <f>+H43+L43</f>
        <v>3</v>
      </c>
      <c r="N43" s="531"/>
      <c r="O43" s="532"/>
      <c r="P43" s="533"/>
      <c r="Q43" s="534">
        <f>SUM(N43:P43)</f>
        <v>0</v>
      </c>
      <c r="R43" s="531"/>
      <c r="S43" s="532"/>
      <c r="T43" s="536"/>
      <c r="U43" s="534">
        <f>SUM(R43:T43)</f>
        <v>0</v>
      </c>
      <c r="V43" s="535">
        <f>+H43+L43+Q43+U43</f>
        <v>3</v>
      </c>
    </row>
    <row r="44" spans="1:22" ht="39" customHeight="1" thickBot="1">
      <c r="A44" s="1747"/>
      <c r="B44" s="519" t="s">
        <v>103</v>
      </c>
      <c r="C44" s="520" t="s">
        <v>98</v>
      </c>
      <c r="D44" s="521" t="s">
        <v>104</v>
      </c>
      <c r="E44" s="1741" t="s">
        <v>100</v>
      </c>
      <c r="F44" s="1741"/>
      <c r="G44" s="1742"/>
      <c r="H44" s="522">
        <f>H45/H46</f>
        <v>0</v>
      </c>
      <c r="I44" s="1743" t="s">
        <v>100</v>
      </c>
      <c r="J44" s="1741"/>
      <c r="K44" s="1742"/>
      <c r="L44" s="522">
        <f>L45/L46</f>
        <v>0</v>
      </c>
      <c r="M44" s="523">
        <f>M45/M46</f>
        <v>0</v>
      </c>
      <c r="N44" s="1743" t="s">
        <v>100</v>
      </c>
      <c r="O44" s="1741"/>
      <c r="P44" s="1742"/>
      <c r="Q44" s="522" t="e">
        <f>Q45/Q46</f>
        <v>#DIV/0!</v>
      </c>
      <c r="R44" s="1743" t="s">
        <v>100</v>
      </c>
      <c r="S44" s="1741"/>
      <c r="T44" s="1742"/>
      <c r="U44" s="522" t="e">
        <f>U45/U46</f>
        <v>#DIV/0!</v>
      </c>
      <c r="V44" s="523">
        <f>V45/V46</f>
        <v>0</v>
      </c>
    </row>
    <row r="45" spans="1:22" ht="41.25" customHeight="1">
      <c r="A45" s="1747"/>
      <c r="B45" s="1744" t="s">
        <v>1290</v>
      </c>
      <c r="C45" s="1520" t="s">
        <v>1285</v>
      </c>
      <c r="D45" s="524" t="s">
        <v>1412</v>
      </c>
      <c r="E45" s="1341" t="s">
        <v>2779</v>
      </c>
      <c r="F45" s="1341" t="s">
        <v>2779</v>
      </c>
      <c r="G45" s="1341" t="s">
        <v>2779</v>
      </c>
      <c r="H45" s="528">
        <f>SUM(E45:G45)</f>
        <v>0</v>
      </c>
      <c r="I45" s="1341" t="s">
        <v>2779</v>
      </c>
      <c r="J45" s="1341" t="s">
        <v>2779</v>
      </c>
      <c r="K45" s="1341" t="s">
        <v>2779</v>
      </c>
      <c r="L45" s="528">
        <f>SUM(I45:K45)</f>
        <v>0</v>
      </c>
      <c r="M45" s="529">
        <f>+H45+L45</f>
        <v>0</v>
      </c>
      <c r="N45" s="525"/>
      <c r="O45" s="526"/>
      <c r="P45" s="527"/>
      <c r="Q45" s="528">
        <f>SUM(N45:P45)</f>
        <v>0</v>
      </c>
      <c r="R45" s="525"/>
      <c r="S45" s="526"/>
      <c r="T45" s="527"/>
      <c r="U45" s="528">
        <f>SUM(R45:T45)</f>
        <v>0</v>
      </c>
      <c r="V45" s="529">
        <f>+H45+L45+Q45+U45</f>
        <v>0</v>
      </c>
    </row>
    <row r="46" spans="1:22" ht="44.25" customHeight="1" thickBot="1">
      <c r="A46" s="1747"/>
      <c r="B46" s="1745"/>
      <c r="C46" s="1521"/>
      <c r="D46" s="530" t="s">
        <v>1413</v>
      </c>
      <c r="E46" s="531"/>
      <c r="F46" s="532"/>
      <c r="G46" s="533">
        <v>1</v>
      </c>
      <c r="H46" s="534">
        <f>SUM(E46:G46)</f>
        <v>1</v>
      </c>
      <c r="I46" s="531">
        <v>1</v>
      </c>
      <c r="J46" s="532">
        <v>1</v>
      </c>
      <c r="K46" s="533">
        <v>1</v>
      </c>
      <c r="L46" s="534">
        <f>SUM(I46:K46)</f>
        <v>3</v>
      </c>
      <c r="M46" s="535">
        <f>+H46+L46</f>
        <v>4</v>
      </c>
      <c r="N46" s="531"/>
      <c r="O46" s="532"/>
      <c r="P46" s="533"/>
      <c r="Q46" s="534">
        <f>SUM(N46:P46)</f>
        <v>0</v>
      </c>
      <c r="R46" s="531"/>
      <c r="S46" s="532"/>
      <c r="T46" s="536"/>
      <c r="U46" s="534">
        <f>SUM(R46:T46)</f>
        <v>0</v>
      </c>
      <c r="V46" s="535">
        <f>+H46+L46+Q46+U46</f>
        <v>4</v>
      </c>
    </row>
    <row r="47" spans="1:22" ht="36" customHeight="1" thickBot="1">
      <c r="A47" s="518" t="s">
        <v>113</v>
      </c>
      <c r="B47" s="519" t="s">
        <v>114</v>
      </c>
      <c r="C47" s="520" t="s">
        <v>98</v>
      </c>
      <c r="D47" s="521" t="s">
        <v>104</v>
      </c>
      <c r="E47" s="1748" t="s">
        <v>100</v>
      </c>
      <c r="F47" s="1748"/>
      <c r="G47" s="1749"/>
      <c r="H47" s="537" t="e">
        <f>H48/H49</f>
        <v>#DIV/0!</v>
      </c>
      <c r="I47" s="1750" t="s">
        <v>100</v>
      </c>
      <c r="J47" s="1748"/>
      <c r="K47" s="1749"/>
      <c r="L47" s="537">
        <f>L48/L49</f>
        <v>0</v>
      </c>
      <c r="M47" s="538">
        <f>M48/M49</f>
        <v>0</v>
      </c>
      <c r="N47" s="1750" t="s">
        <v>100</v>
      </c>
      <c r="O47" s="1748"/>
      <c r="P47" s="1749"/>
      <c r="Q47" s="537" t="e">
        <f>Q48/Q49</f>
        <v>#DIV/0!</v>
      </c>
      <c r="R47" s="1750" t="s">
        <v>100</v>
      </c>
      <c r="S47" s="1748"/>
      <c r="T47" s="1749"/>
      <c r="U47" s="537">
        <f>U48/U49</f>
        <v>0</v>
      </c>
      <c r="V47" s="538">
        <f>V48/V49</f>
        <v>0</v>
      </c>
    </row>
    <row r="48" spans="1:22" ht="36" customHeight="1">
      <c r="A48" s="1552" t="s">
        <v>1293</v>
      </c>
      <c r="B48" s="1744" t="s">
        <v>1294</v>
      </c>
      <c r="C48" s="1520" t="s">
        <v>1295</v>
      </c>
      <c r="D48" s="524" t="s">
        <v>1138</v>
      </c>
      <c r="E48" s="525"/>
      <c r="F48" s="526"/>
      <c r="G48" s="527"/>
      <c r="H48" s="528">
        <f>SUM(E48:G48)</f>
        <v>0</v>
      </c>
      <c r="I48" s="1333"/>
      <c r="J48" s="1334"/>
      <c r="K48" s="1335">
        <v>0</v>
      </c>
      <c r="L48" s="528">
        <f>SUM(I48:K48)</f>
        <v>0</v>
      </c>
      <c r="M48" s="529">
        <f>+H48+L48</f>
        <v>0</v>
      </c>
      <c r="N48" s="525"/>
      <c r="O48" s="526"/>
      <c r="P48" s="527"/>
      <c r="Q48" s="528">
        <f>SUM(N48:P48)</f>
        <v>0</v>
      </c>
      <c r="R48" s="525"/>
      <c r="S48" s="526"/>
      <c r="T48" s="527"/>
      <c r="U48" s="528">
        <f>SUM(R48:T48)</f>
        <v>0</v>
      </c>
      <c r="V48" s="529">
        <f>+H48+L48+Q48+U48</f>
        <v>0</v>
      </c>
    </row>
    <row r="49" spans="1:22" ht="28.5" customHeight="1" thickBot="1">
      <c r="A49" s="1553"/>
      <c r="B49" s="1745"/>
      <c r="C49" s="1521"/>
      <c r="D49" s="530" t="s">
        <v>1414</v>
      </c>
      <c r="E49" s="531"/>
      <c r="F49" s="532"/>
      <c r="G49" s="533"/>
      <c r="H49" s="534">
        <f>SUM(E49:G49)</f>
        <v>0</v>
      </c>
      <c r="I49" s="1336"/>
      <c r="J49" s="1337"/>
      <c r="K49" s="1338">
        <v>28</v>
      </c>
      <c r="L49" s="534">
        <f>SUM(I49:K49)</f>
        <v>28</v>
      </c>
      <c r="M49" s="535">
        <f>+H49+L49</f>
        <v>28</v>
      </c>
      <c r="N49" s="531"/>
      <c r="O49" s="532"/>
      <c r="P49" s="533"/>
      <c r="Q49" s="534">
        <f>SUM(N49:P49)</f>
        <v>0</v>
      </c>
      <c r="R49" s="531"/>
      <c r="S49" s="532"/>
      <c r="T49" s="533">
        <v>28</v>
      </c>
      <c r="U49" s="534">
        <f>SUM(R49:T49)</f>
        <v>28</v>
      </c>
      <c r="V49" s="535">
        <f>+H49+L49+Q49+U49</f>
        <v>56</v>
      </c>
    </row>
    <row r="50" spans="1:22" ht="32.1" customHeight="1" thickBot="1">
      <c r="A50" s="1553"/>
      <c r="B50" s="519" t="s">
        <v>117</v>
      </c>
      <c r="C50" s="520" t="s">
        <v>98</v>
      </c>
      <c r="D50" s="521" t="s">
        <v>104</v>
      </c>
      <c r="E50" s="1741" t="s">
        <v>100</v>
      </c>
      <c r="F50" s="1741"/>
      <c r="G50" s="1742"/>
      <c r="H50" s="522">
        <f>H51/H52</f>
        <v>1</v>
      </c>
      <c r="I50" s="1590" t="s">
        <v>100</v>
      </c>
      <c r="J50" s="1588"/>
      <c r="K50" s="1589"/>
      <c r="L50" s="522">
        <f>L51/L52</f>
        <v>1</v>
      </c>
      <c r="M50" s="523">
        <f>M51/M52</f>
        <v>1</v>
      </c>
      <c r="N50" s="1743" t="s">
        <v>100</v>
      </c>
      <c r="O50" s="1741"/>
      <c r="P50" s="1742"/>
      <c r="Q50" s="522">
        <f>Q51/Q52</f>
        <v>0</v>
      </c>
      <c r="R50" s="1743" t="s">
        <v>100</v>
      </c>
      <c r="S50" s="1741"/>
      <c r="T50" s="1742"/>
      <c r="U50" s="522">
        <f>U51/U52</f>
        <v>0</v>
      </c>
      <c r="V50" s="523">
        <f>V51/V52</f>
        <v>0.5</v>
      </c>
    </row>
    <row r="51" spans="1:22" ht="37.5" customHeight="1">
      <c r="A51" s="1553"/>
      <c r="B51" s="1744" t="s">
        <v>1300</v>
      </c>
      <c r="C51" s="1520" t="s">
        <v>1301</v>
      </c>
      <c r="D51" s="524" t="s">
        <v>1415</v>
      </c>
      <c r="E51" s="525"/>
      <c r="F51" s="526"/>
      <c r="G51" s="527">
        <v>1</v>
      </c>
      <c r="H51" s="528">
        <f>SUM(E51:G51)</f>
        <v>1</v>
      </c>
      <c r="I51" s="1333"/>
      <c r="J51" s="1334"/>
      <c r="K51" s="1335">
        <v>1</v>
      </c>
      <c r="L51" s="528">
        <f>SUM(I51:K51)</f>
        <v>1</v>
      </c>
      <c r="M51" s="529">
        <f>+H51+L51</f>
        <v>2</v>
      </c>
      <c r="N51" s="525"/>
      <c r="O51" s="526"/>
      <c r="P51" s="527"/>
      <c r="Q51" s="528">
        <f>SUM(N51:P51)</f>
        <v>0</v>
      </c>
      <c r="R51" s="525"/>
      <c r="S51" s="526"/>
      <c r="T51" s="527"/>
      <c r="U51" s="528">
        <f>SUM(R51:T51)</f>
        <v>0</v>
      </c>
      <c r="V51" s="529">
        <f>+H51+L51+Q51+U51</f>
        <v>2</v>
      </c>
    </row>
    <row r="52" spans="1:22" ht="33" customHeight="1" thickBot="1">
      <c r="A52" s="1554"/>
      <c r="B52" s="1745"/>
      <c r="C52" s="1521"/>
      <c r="D52" s="530" t="s">
        <v>1416</v>
      </c>
      <c r="E52" s="531"/>
      <c r="F52" s="532"/>
      <c r="G52" s="533">
        <v>1</v>
      </c>
      <c r="H52" s="534">
        <f>SUM(E52:G52)</f>
        <v>1</v>
      </c>
      <c r="I52" s="1336"/>
      <c r="J52" s="1337"/>
      <c r="K52" s="1338">
        <v>1</v>
      </c>
      <c r="L52" s="534">
        <f>SUM(I52:K52)</f>
        <v>1</v>
      </c>
      <c r="M52" s="535">
        <f>+H52+L52</f>
        <v>2</v>
      </c>
      <c r="N52" s="531"/>
      <c r="O52" s="532"/>
      <c r="P52" s="533">
        <v>1</v>
      </c>
      <c r="Q52" s="534">
        <f>SUM(N52:P52)</f>
        <v>1</v>
      </c>
      <c r="R52" s="531"/>
      <c r="S52" s="532"/>
      <c r="T52" s="533">
        <v>1</v>
      </c>
      <c r="U52" s="534">
        <f>SUM(R52:T52)</f>
        <v>1</v>
      </c>
      <c r="V52" s="535">
        <f>+H52+L52+Q52+U52</f>
        <v>4</v>
      </c>
    </row>
    <row r="53" spans="1:22" ht="32.1" customHeight="1" thickBot="1">
      <c r="A53" s="518" t="s">
        <v>1417</v>
      </c>
      <c r="B53" s="519" t="s">
        <v>219</v>
      </c>
      <c r="C53" s="520" t="s">
        <v>98</v>
      </c>
      <c r="D53" s="521" t="s">
        <v>104</v>
      </c>
      <c r="E53" s="1741" t="s">
        <v>100</v>
      </c>
      <c r="F53" s="1741"/>
      <c r="G53" s="1742"/>
      <c r="H53" s="522">
        <f>H54/H55</f>
        <v>1.75</v>
      </c>
      <c r="I53" s="1590" t="s">
        <v>100</v>
      </c>
      <c r="J53" s="1588"/>
      <c r="K53" s="1589"/>
      <c r="L53" s="522">
        <f>L54/L55</f>
        <v>2.1111111111111112</v>
      </c>
      <c r="M53" s="523">
        <f>M54/M55</f>
        <v>1.9411764705882353</v>
      </c>
      <c r="N53" s="1743" t="s">
        <v>100</v>
      </c>
      <c r="O53" s="1741"/>
      <c r="P53" s="1742"/>
      <c r="Q53" s="522">
        <f>Q54/Q55</f>
        <v>0</v>
      </c>
      <c r="R53" s="1743" t="s">
        <v>100</v>
      </c>
      <c r="S53" s="1741"/>
      <c r="T53" s="1742"/>
      <c r="U53" s="522">
        <f>U54/U55</f>
        <v>0</v>
      </c>
      <c r="V53" s="523">
        <f>V54/V55</f>
        <v>0.94285714285714284</v>
      </c>
    </row>
    <row r="54" spans="1:22" ht="39.75" customHeight="1">
      <c r="A54" s="1555" t="s">
        <v>1418</v>
      </c>
      <c r="B54" s="1744" t="s">
        <v>1307</v>
      </c>
      <c r="C54" s="1520" t="s">
        <v>1308</v>
      </c>
      <c r="D54" s="524" t="s">
        <v>1419</v>
      </c>
      <c r="E54" s="525">
        <v>13</v>
      </c>
      <c r="F54" s="526">
        <v>7</v>
      </c>
      <c r="G54" s="527">
        <v>8</v>
      </c>
      <c r="H54" s="528">
        <f>SUM(E54:G54)</f>
        <v>28</v>
      </c>
      <c r="I54" s="1333">
        <v>12</v>
      </c>
      <c r="J54" s="1334">
        <v>13</v>
      </c>
      <c r="K54" s="1335">
        <v>13</v>
      </c>
      <c r="L54" s="528">
        <f>SUM(I54:K54)</f>
        <v>38</v>
      </c>
      <c r="M54" s="529">
        <f>+H54+L54</f>
        <v>66</v>
      </c>
      <c r="N54" s="525"/>
      <c r="O54" s="526"/>
      <c r="P54" s="527"/>
      <c r="Q54" s="528">
        <f>SUM(N54:P54)</f>
        <v>0</v>
      </c>
      <c r="R54" s="525"/>
      <c r="S54" s="526"/>
      <c r="T54" s="527"/>
      <c r="U54" s="528">
        <f>SUM(R54:T54)</f>
        <v>0</v>
      </c>
      <c r="V54" s="529">
        <f>+H54+L54+Q54+U54</f>
        <v>66</v>
      </c>
    </row>
    <row r="55" spans="1:22" ht="33" customHeight="1" thickBot="1">
      <c r="A55" s="1556"/>
      <c r="B55" s="1745"/>
      <c r="C55" s="1521"/>
      <c r="D55" s="530" t="s">
        <v>1420</v>
      </c>
      <c r="E55" s="531">
        <v>5</v>
      </c>
      <c r="F55" s="532">
        <v>5</v>
      </c>
      <c r="G55" s="533">
        <v>6</v>
      </c>
      <c r="H55" s="534">
        <f>SUM(E55:G55)</f>
        <v>16</v>
      </c>
      <c r="I55" s="1336">
        <v>6</v>
      </c>
      <c r="J55" s="1337">
        <v>6</v>
      </c>
      <c r="K55" s="1338">
        <v>6</v>
      </c>
      <c r="L55" s="534">
        <f>SUM(I55:K55)</f>
        <v>18</v>
      </c>
      <c r="M55" s="535">
        <f>+H55+L55</f>
        <v>34</v>
      </c>
      <c r="N55" s="531">
        <v>6</v>
      </c>
      <c r="O55" s="532">
        <v>6</v>
      </c>
      <c r="P55" s="533">
        <v>6</v>
      </c>
      <c r="Q55" s="534">
        <f>SUM(N55:P55)</f>
        <v>18</v>
      </c>
      <c r="R55" s="531">
        <v>6</v>
      </c>
      <c r="S55" s="532">
        <v>6</v>
      </c>
      <c r="T55" s="533">
        <v>6</v>
      </c>
      <c r="U55" s="534">
        <f>SUM(R55:T55)</f>
        <v>18</v>
      </c>
      <c r="V55" s="535">
        <f>+H55+L55+Q55+U55</f>
        <v>70</v>
      </c>
    </row>
    <row r="56" spans="1:22" ht="32.1" customHeight="1" thickBot="1">
      <c r="A56" s="1556"/>
      <c r="B56" s="539" t="s">
        <v>223</v>
      </c>
      <c r="C56" s="520" t="s">
        <v>98</v>
      </c>
      <c r="D56" s="521" t="s">
        <v>104</v>
      </c>
      <c r="E56" s="1741" t="s">
        <v>100</v>
      </c>
      <c r="F56" s="1741"/>
      <c r="G56" s="1742"/>
      <c r="H56" s="522">
        <f>H57/H58</f>
        <v>0.65789473684210531</v>
      </c>
      <c r="I56" s="1590" t="s">
        <v>100</v>
      </c>
      <c r="J56" s="1588"/>
      <c r="K56" s="1589"/>
      <c r="L56" s="522">
        <f>L57/L58</f>
        <v>4.6025641025641022</v>
      </c>
      <c r="M56" s="523">
        <f>M57/M58</f>
        <v>2.6558441558441559</v>
      </c>
      <c r="N56" s="1743" t="s">
        <v>100</v>
      </c>
      <c r="O56" s="1741"/>
      <c r="P56" s="1742"/>
      <c r="Q56" s="522">
        <f>Q57/Q58</f>
        <v>0</v>
      </c>
      <c r="R56" s="1743" t="s">
        <v>100</v>
      </c>
      <c r="S56" s="1741"/>
      <c r="T56" s="1742"/>
      <c r="U56" s="522">
        <f>U57/U58</f>
        <v>0</v>
      </c>
      <c r="V56" s="523">
        <f>V57/V58</f>
        <v>1.3193548387096774</v>
      </c>
    </row>
    <row r="57" spans="1:22" ht="37.5" customHeight="1">
      <c r="A57" s="1556"/>
      <c r="B57" s="1744" t="s">
        <v>1313</v>
      </c>
      <c r="C57" s="1520" t="s">
        <v>1314</v>
      </c>
      <c r="D57" s="524" t="s">
        <v>1421</v>
      </c>
      <c r="E57" s="525">
        <v>50</v>
      </c>
      <c r="F57" s="526">
        <v>0</v>
      </c>
      <c r="G57" s="527">
        <v>0</v>
      </c>
      <c r="H57" s="528">
        <f>SUM(E57:G57)</f>
        <v>50</v>
      </c>
      <c r="I57" s="1333">
        <v>30</v>
      </c>
      <c r="J57" s="1334">
        <v>127</v>
      </c>
      <c r="K57" s="1335">
        <v>202</v>
      </c>
      <c r="L57" s="528">
        <f>SUM(I57:K57)</f>
        <v>359</v>
      </c>
      <c r="M57" s="529">
        <f>+H57+L57</f>
        <v>409</v>
      </c>
      <c r="N57" s="525"/>
      <c r="O57" s="526"/>
      <c r="P57" s="527"/>
      <c r="Q57" s="528">
        <f>SUM(N57:P57)</f>
        <v>0</v>
      </c>
      <c r="R57" s="525"/>
      <c r="S57" s="526"/>
      <c r="T57" s="527"/>
      <c r="U57" s="528">
        <f>SUM(R57:T57)</f>
        <v>0</v>
      </c>
      <c r="V57" s="529">
        <f>+H57+L57+Q57+U57</f>
        <v>409</v>
      </c>
    </row>
    <row r="58" spans="1:22" ht="45" customHeight="1" thickBot="1">
      <c r="A58" s="1556"/>
      <c r="B58" s="1745"/>
      <c r="C58" s="1521"/>
      <c r="D58" s="530" t="s">
        <v>1422</v>
      </c>
      <c r="E58" s="531">
        <v>25</v>
      </c>
      <c r="F58" s="532">
        <v>25</v>
      </c>
      <c r="G58" s="533">
        <v>26</v>
      </c>
      <c r="H58" s="534">
        <f>SUM(E58:G58)</f>
        <v>76</v>
      </c>
      <c r="I58" s="1336">
        <v>26</v>
      </c>
      <c r="J58" s="1337">
        <v>26</v>
      </c>
      <c r="K58" s="1338">
        <v>26</v>
      </c>
      <c r="L58" s="534">
        <f>SUM(I58:K58)</f>
        <v>78</v>
      </c>
      <c r="M58" s="535">
        <f>+H58+L58</f>
        <v>154</v>
      </c>
      <c r="N58" s="531">
        <v>26</v>
      </c>
      <c r="O58" s="532">
        <v>26</v>
      </c>
      <c r="P58" s="533">
        <v>26</v>
      </c>
      <c r="Q58" s="534">
        <f>SUM(N58:P58)</f>
        <v>78</v>
      </c>
      <c r="R58" s="531">
        <v>26</v>
      </c>
      <c r="S58" s="532">
        <v>26</v>
      </c>
      <c r="T58" s="533">
        <v>26</v>
      </c>
      <c r="U58" s="534">
        <f>SUM(R58:T58)</f>
        <v>78</v>
      </c>
      <c r="V58" s="535">
        <f>+H58+L58+Q58+U58</f>
        <v>310</v>
      </c>
    </row>
    <row r="59" spans="1:22" ht="32.1" customHeight="1" thickBot="1">
      <c r="A59" s="1556"/>
      <c r="B59" s="539" t="s">
        <v>226</v>
      </c>
      <c r="C59" s="520" t="s">
        <v>98</v>
      </c>
      <c r="D59" s="521" t="s">
        <v>104</v>
      </c>
      <c r="E59" s="1741" t="s">
        <v>100</v>
      </c>
      <c r="F59" s="1741"/>
      <c r="G59" s="1742"/>
      <c r="H59" s="522">
        <f>H60/H61</f>
        <v>9.1954022988505746E-2</v>
      </c>
      <c r="I59" s="1590" t="s">
        <v>100</v>
      </c>
      <c r="J59" s="1588"/>
      <c r="K59" s="1589"/>
      <c r="L59" s="522">
        <f>L60/L61</f>
        <v>7.7102272727272728E-2</v>
      </c>
      <c r="M59" s="523">
        <f>M60/M61</f>
        <v>8.4485714285714289E-2</v>
      </c>
      <c r="N59" s="1743" t="s">
        <v>100</v>
      </c>
      <c r="O59" s="1741"/>
      <c r="P59" s="1742"/>
      <c r="Q59" s="522">
        <f>Q60/Q61</f>
        <v>0</v>
      </c>
      <c r="R59" s="1743" t="s">
        <v>100</v>
      </c>
      <c r="S59" s="1741"/>
      <c r="T59" s="1742"/>
      <c r="U59" s="522">
        <f>U60/U61</f>
        <v>0</v>
      </c>
      <c r="V59" s="540">
        <f>V60/V61</f>
        <v>4.2242857142857144E-2</v>
      </c>
    </row>
    <row r="60" spans="1:22" ht="44.25" customHeight="1">
      <c r="A60" s="1556"/>
      <c r="B60" s="1744" t="s">
        <v>1423</v>
      </c>
      <c r="C60" s="1520" t="s">
        <v>1320</v>
      </c>
      <c r="D60" s="524" t="s">
        <v>1424</v>
      </c>
      <c r="E60" s="525">
        <v>16</v>
      </c>
      <c r="F60" s="526">
        <v>0</v>
      </c>
      <c r="G60" s="527">
        <v>0</v>
      </c>
      <c r="H60" s="528">
        <f>SUM(E60:G60)</f>
        <v>16</v>
      </c>
      <c r="I60" s="1333">
        <v>0</v>
      </c>
      <c r="J60" s="1339">
        <v>13.57</v>
      </c>
      <c r="K60" s="1335">
        <v>0</v>
      </c>
      <c r="L60" s="528">
        <f>SUM(I60:K60)</f>
        <v>13.57</v>
      </c>
      <c r="M60" s="529">
        <f>+H60+L60</f>
        <v>29.57</v>
      </c>
      <c r="N60" s="525"/>
      <c r="O60" s="526"/>
      <c r="P60" s="527"/>
      <c r="Q60" s="528">
        <f>SUM(N60:P60)</f>
        <v>0</v>
      </c>
      <c r="R60" s="525"/>
      <c r="S60" s="526"/>
      <c r="T60" s="527"/>
      <c r="U60" s="528">
        <f>SUM(R60:T60)</f>
        <v>0</v>
      </c>
      <c r="V60" s="529">
        <f>+H60+L60+Q60+U60</f>
        <v>29.57</v>
      </c>
    </row>
    <row r="61" spans="1:22" ht="37.5" customHeight="1" thickBot="1">
      <c r="A61" s="1556"/>
      <c r="B61" s="1745"/>
      <c r="C61" s="1521"/>
      <c r="D61" s="530" t="s">
        <v>1425</v>
      </c>
      <c r="E61" s="531">
        <v>58</v>
      </c>
      <c r="F61" s="532">
        <v>58</v>
      </c>
      <c r="G61" s="533">
        <v>58</v>
      </c>
      <c r="H61" s="534">
        <f>SUM(E61:G61)</f>
        <v>174</v>
      </c>
      <c r="I61" s="1336">
        <v>59</v>
      </c>
      <c r="J61" s="1337">
        <v>59</v>
      </c>
      <c r="K61" s="1338">
        <v>58</v>
      </c>
      <c r="L61" s="534">
        <f>SUM(I61:K61)</f>
        <v>176</v>
      </c>
      <c r="M61" s="535">
        <f>+H61+L61</f>
        <v>350</v>
      </c>
      <c r="N61" s="531">
        <v>59</v>
      </c>
      <c r="O61" s="532">
        <v>59</v>
      </c>
      <c r="P61" s="533">
        <v>58</v>
      </c>
      <c r="Q61" s="534">
        <f>SUM(N61:P61)</f>
        <v>176</v>
      </c>
      <c r="R61" s="531">
        <v>58</v>
      </c>
      <c r="S61" s="532">
        <v>58</v>
      </c>
      <c r="T61" s="533">
        <v>58</v>
      </c>
      <c r="U61" s="534">
        <f>SUM(R61:T61)</f>
        <v>174</v>
      </c>
      <c r="V61" s="535">
        <f>+H61+L61+Q61+U61</f>
        <v>700</v>
      </c>
    </row>
    <row r="62" spans="1:22" ht="32.1" customHeight="1" thickBot="1">
      <c r="A62" s="1556"/>
      <c r="B62" s="539" t="s">
        <v>228</v>
      </c>
      <c r="C62" s="520" t="s">
        <v>98</v>
      </c>
      <c r="D62" s="521" t="s">
        <v>104</v>
      </c>
      <c r="E62" s="1741" t="s">
        <v>100</v>
      </c>
      <c r="F62" s="1741"/>
      <c r="G62" s="1742"/>
      <c r="H62" s="522">
        <f>H63/H64</f>
        <v>4.0410410410410407</v>
      </c>
      <c r="I62" s="1590" t="s">
        <v>100</v>
      </c>
      <c r="J62" s="1588"/>
      <c r="K62" s="1589"/>
      <c r="L62" s="522">
        <f>L63/L64</f>
        <v>1.3244755244755244</v>
      </c>
      <c r="M62" s="523">
        <f>M63/M64</f>
        <v>2.6814</v>
      </c>
      <c r="N62" s="1743" t="s">
        <v>100</v>
      </c>
      <c r="O62" s="1741"/>
      <c r="P62" s="1742"/>
      <c r="Q62" s="522">
        <f>Q63/Q64</f>
        <v>0</v>
      </c>
      <c r="R62" s="1743" t="s">
        <v>100</v>
      </c>
      <c r="S62" s="1741"/>
      <c r="T62" s="1742"/>
      <c r="U62" s="522">
        <f>U63/U64</f>
        <v>0</v>
      </c>
      <c r="V62" s="540">
        <f>V63/V64</f>
        <v>1.3407</v>
      </c>
    </row>
    <row r="63" spans="1:22" ht="42.75" customHeight="1">
      <c r="A63" s="1556"/>
      <c r="B63" s="1744" t="s">
        <v>1324</v>
      </c>
      <c r="C63" s="1520" t="s">
        <v>1325</v>
      </c>
      <c r="D63" s="524" t="s">
        <v>1424</v>
      </c>
      <c r="E63" s="525">
        <v>2038</v>
      </c>
      <c r="F63" s="526">
        <v>1282</v>
      </c>
      <c r="G63" s="527">
        <v>717</v>
      </c>
      <c r="H63" s="528">
        <f>SUM(E63:G63)</f>
        <v>4037</v>
      </c>
      <c r="I63" s="1333">
        <v>0</v>
      </c>
      <c r="J63" s="1334">
        <v>1325.8</v>
      </c>
      <c r="K63" s="1335">
        <v>0</v>
      </c>
      <c r="L63" s="528">
        <f>SUM(I63:K63)</f>
        <v>1325.8</v>
      </c>
      <c r="M63" s="529">
        <f>+H63+L63</f>
        <v>5362.8</v>
      </c>
      <c r="N63" s="525"/>
      <c r="O63" s="526"/>
      <c r="P63" s="527"/>
      <c r="Q63" s="528">
        <f>SUM(N63:P63)</f>
        <v>0</v>
      </c>
      <c r="R63" s="525"/>
      <c r="S63" s="526"/>
      <c r="T63" s="527"/>
      <c r="U63" s="528">
        <f>SUM(R63:T63)</f>
        <v>0</v>
      </c>
      <c r="V63" s="529">
        <f>+H63+L63+Q63+U63</f>
        <v>5362.8</v>
      </c>
    </row>
    <row r="64" spans="1:22" ht="41.25" customHeight="1" thickBot="1">
      <c r="A64" s="1556"/>
      <c r="B64" s="1745"/>
      <c r="C64" s="1521"/>
      <c r="D64" s="530" t="s">
        <v>1425</v>
      </c>
      <c r="E64" s="531">
        <v>333</v>
      </c>
      <c r="F64" s="532">
        <v>333</v>
      </c>
      <c r="G64" s="533">
        <v>333</v>
      </c>
      <c r="H64" s="534">
        <f>SUM(E64:G64)</f>
        <v>999</v>
      </c>
      <c r="I64" s="1336">
        <v>333</v>
      </c>
      <c r="J64" s="1337">
        <v>334</v>
      </c>
      <c r="K64" s="1338">
        <v>334</v>
      </c>
      <c r="L64" s="534">
        <f>SUM(I64:K64)</f>
        <v>1001</v>
      </c>
      <c r="M64" s="535">
        <f>+H64+L64</f>
        <v>2000</v>
      </c>
      <c r="N64" s="531">
        <v>334</v>
      </c>
      <c r="O64" s="532">
        <v>334</v>
      </c>
      <c r="P64" s="533">
        <v>333</v>
      </c>
      <c r="Q64" s="534">
        <f>SUM(N64:P64)</f>
        <v>1001</v>
      </c>
      <c r="R64" s="531">
        <v>333</v>
      </c>
      <c r="S64" s="532">
        <v>333</v>
      </c>
      <c r="T64" s="533">
        <v>333</v>
      </c>
      <c r="U64" s="534">
        <f>SUM(R64:T64)</f>
        <v>999</v>
      </c>
      <c r="V64" s="535">
        <f>+H64+L64+Q64+U64</f>
        <v>4000</v>
      </c>
    </row>
    <row r="65" spans="1:22" ht="32.1" customHeight="1" thickBot="1">
      <c r="A65" s="1556"/>
      <c r="B65" s="539" t="s">
        <v>1010</v>
      </c>
      <c r="C65" s="520" t="s">
        <v>98</v>
      </c>
      <c r="D65" s="521" t="s">
        <v>104</v>
      </c>
      <c r="E65" s="1741" t="s">
        <v>100</v>
      </c>
      <c r="F65" s="1741"/>
      <c r="G65" s="1742"/>
      <c r="H65" s="522">
        <f>H66/H67</f>
        <v>0</v>
      </c>
      <c r="I65" s="1590" t="s">
        <v>100</v>
      </c>
      <c r="J65" s="1588"/>
      <c r="K65" s="1589"/>
      <c r="L65" s="522">
        <f>L66/L67</f>
        <v>0</v>
      </c>
      <c r="M65" s="523">
        <f>M66/M67</f>
        <v>0</v>
      </c>
      <c r="N65" s="1743" t="s">
        <v>100</v>
      </c>
      <c r="O65" s="1741"/>
      <c r="P65" s="1742"/>
      <c r="Q65" s="522">
        <f>Q66/Q67</f>
        <v>0</v>
      </c>
      <c r="R65" s="1743" t="s">
        <v>100</v>
      </c>
      <c r="S65" s="1741"/>
      <c r="T65" s="1742"/>
      <c r="U65" s="522">
        <f>U66/U67</f>
        <v>0</v>
      </c>
      <c r="V65" s="523">
        <f>V66/V67</f>
        <v>0</v>
      </c>
    </row>
    <row r="66" spans="1:22" ht="45.75" customHeight="1">
      <c r="A66" s="1556"/>
      <c r="B66" s="1744" t="s">
        <v>1327</v>
      </c>
      <c r="C66" s="1520" t="s">
        <v>1328</v>
      </c>
      <c r="D66" s="524" t="s">
        <v>1424</v>
      </c>
      <c r="E66" s="525">
        <v>0</v>
      </c>
      <c r="F66" s="526">
        <v>0</v>
      </c>
      <c r="G66" s="527">
        <v>0</v>
      </c>
      <c r="H66" s="528">
        <f>SUM(E66:G66)</f>
        <v>0</v>
      </c>
      <c r="I66" s="1333">
        <v>0</v>
      </c>
      <c r="J66" s="1334">
        <v>0</v>
      </c>
      <c r="K66" s="1335">
        <v>0</v>
      </c>
      <c r="L66" s="528">
        <f>SUM(I66:K66)</f>
        <v>0</v>
      </c>
      <c r="M66" s="529">
        <f>+H66+L66</f>
        <v>0</v>
      </c>
      <c r="N66" s="525"/>
      <c r="O66" s="526"/>
      <c r="P66" s="527"/>
      <c r="Q66" s="528">
        <f>SUM(N66:P66)</f>
        <v>0</v>
      </c>
      <c r="R66" s="525"/>
      <c r="S66" s="526"/>
      <c r="T66" s="527"/>
      <c r="U66" s="528">
        <f>SUM(R66:T66)</f>
        <v>0</v>
      </c>
      <c r="V66" s="529">
        <f>+H66+L66+Q66+U66</f>
        <v>0</v>
      </c>
    </row>
    <row r="67" spans="1:22" ht="49.5" customHeight="1" thickBot="1">
      <c r="A67" s="1557"/>
      <c r="B67" s="1745"/>
      <c r="C67" s="1521"/>
      <c r="D67" s="530" t="s">
        <v>1425</v>
      </c>
      <c r="E67" s="531">
        <v>830</v>
      </c>
      <c r="F67" s="532">
        <v>830</v>
      </c>
      <c r="G67" s="533">
        <v>830</v>
      </c>
      <c r="H67" s="534">
        <f>SUM(E67:G67)</f>
        <v>2490</v>
      </c>
      <c r="I67" s="1336">
        <v>830</v>
      </c>
      <c r="J67" s="1337">
        <v>830</v>
      </c>
      <c r="K67" s="1338">
        <v>830</v>
      </c>
      <c r="L67" s="534">
        <f>SUM(I67:K67)</f>
        <v>2490</v>
      </c>
      <c r="M67" s="535">
        <f>+H67+L67</f>
        <v>4980</v>
      </c>
      <c r="N67" s="531">
        <v>830</v>
      </c>
      <c r="O67" s="532">
        <v>830</v>
      </c>
      <c r="P67" s="533">
        <v>830</v>
      </c>
      <c r="Q67" s="534">
        <f>SUM(N67:P67)</f>
        <v>2490</v>
      </c>
      <c r="R67" s="531">
        <v>850</v>
      </c>
      <c r="S67" s="532">
        <v>850</v>
      </c>
      <c r="T67" s="533">
        <v>830</v>
      </c>
      <c r="U67" s="534">
        <f>SUM(R67:T67)</f>
        <v>2530</v>
      </c>
      <c r="V67" s="535">
        <f>+H67+L67+Q67+U67</f>
        <v>10000</v>
      </c>
    </row>
    <row r="68" spans="1:22" ht="32.1" customHeight="1" thickBot="1">
      <c r="A68" s="518" t="s">
        <v>1426</v>
      </c>
      <c r="B68" s="519" t="s">
        <v>261</v>
      </c>
      <c r="C68" s="520" t="s">
        <v>98</v>
      </c>
      <c r="D68" s="521" t="s">
        <v>104</v>
      </c>
      <c r="E68" s="1741" t="s">
        <v>100</v>
      </c>
      <c r="F68" s="1741"/>
      <c r="G68" s="1742"/>
      <c r="H68" s="522">
        <f>H69/H70</f>
        <v>1.5823293172690762</v>
      </c>
      <c r="I68" s="1590" t="s">
        <v>100</v>
      </c>
      <c r="J68" s="1588"/>
      <c r="K68" s="1589"/>
      <c r="L68" s="522">
        <f>L69/L70</f>
        <v>1.488</v>
      </c>
      <c r="M68" s="523">
        <f>M69/M70</f>
        <v>1.5350701402805611</v>
      </c>
      <c r="N68" s="1743" t="s">
        <v>100</v>
      </c>
      <c r="O68" s="1741"/>
      <c r="P68" s="1742"/>
      <c r="Q68" s="522">
        <f>Q69/Q70</f>
        <v>0</v>
      </c>
      <c r="R68" s="1743" t="s">
        <v>100</v>
      </c>
      <c r="S68" s="1741"/>
      <c r="T68" s="1742"/>
      <c r="U68" s="522">
        <f>U69/U70</f>
        <v>0</v>
      </c>
      <c r="V68" s="523">
        <f>V69/V70</f>
        <v>0.76600000000000001</v>
      </c>
    </row>
    <row r="69" spans="1:22" ht="44.1" customHeight="1">
      <c r="A69" s="1746" t="s">
        <v>1330</v>
      </c>
      <c r="B69" s="1744" t="s">
        <v>1331</v>
      </c>
      <c r="C69" s="1520" t="s">
        <v>1427</v>
      </c>
      <c r="D69" s="524" t="s">
        <v>1428</v>
      </c>
      <c r="E69" s="525">
        <v>128</v>
      </c>
      <c r="F69" s="526">
        <v>135</v>
      </c>
      <c r="G69" s="527">
        <v>131</v>
      </c>
      <c r="H69" s="528">
        <f>SUM(E69:G69)</f>
        <v>394</v>
      </c>
      <c r="I69" s="1333">
        <v>93</v>
      </c>
      <c r="J69" s="1334">
        <v>186</v>
      </c>
      <c r="K69" s="1335">
        <v>93</v>
      </c>
      <c r="L69" s="528">
        <f>SUM(I69:K69)</f>
        <v>372</v>
      </c>
      <c r="M69" s="529">
        <f>+H69+L69</f>
        <v>766</v>
      </c>
      <c r="N69" s="525"/>
      <c r="O69" s="526"/>
      <c r="P69" s="527"/>
      <c r="Q69" s="528">
        <f>SUM(N69:P69)</f>
        <v>0</v>
      </c>
      <c r="R69" s="525"/>
      <c r="S69" s="526"/>
      <c r="T69" s="527"/>
      <c r="U69" s="528">
        <f>SUM(R69:T69)</f>
        <v>0</v>
      </c>
      <c r="V69" s="529">
        <f>+H69+L69+Q69+U69</f>
        <v>766</v>
      </c>
    </row>
    <row r="70" spans="1:22" ht="44.1" customHeight="1" thickBot="1">
      <c r="A70" s="1751"/>
      <c r="B70" s="1745"/>
      <c r="C70" s="1521"/>
      <c r="D70" s="530" t="s">
        <v>1429</v>
      </c>
      <c r="E70" s="531">
        <v>83</v>
      </c>
      <c r="F70" s="532">
        <v>83</v>
      </c>
      <c r="G70" s="533">
        <v>83</v>
      </c>
      <c r="H70" s="534">
        <f>SUM(E70:G70)</f>
        <v>249</v>
      </c>
      <c r="I70" s="1336">
        <v>83</v>
      </c>
      <c r="J70" s="1337">
        <v>83</v>
      </c>
      <c r="K70" s="1338">
        <v>84</v>
      </c>
      <c r="L70" s="534">
        <f>SUM(I70:K70)</f>
        <v>250</v>
      </c>
      <c r="M70" s="535">
        <f>+H70+L70</f>
        <v>499</v>
      </c>
      <c r="N70" s="531">
        <v>84</v>
      </c>
      <c r="O70" s="532">
        <v>84</v>
      </c>
      <c r="P70" s="533">
        <v>84</v>
      </c>
      <c r="Q70" s="534">
        <f>SUM(N70:P70)</f>
        <v>252</v>
      </c>
      <c r="R70" s="531">
        <v>83</v>
      </c>
      <c r="S70" s="532">
        <v>83</v>
      </c>
      <c r="T70" s="533">
        <v>83</v>
      </c>
      <c r="U70" s="534">
        <f>SUM(R70:T70)</f>
        <v>249</v>
      </c>
      <c r="V70" s="535">
        <f>+H70+L70+Q70+U70</f>
        <v>1000</v>
      </c>
    </row>
    <row r="71" spans="1:22" ht="32.1" customHeight="1" thickBot="1">
      <c r="A71" s="518" t="s">
        <v>1430</v>
      </c>
      <c r="B71" s="519" t="s">
        <v>255</v>
      </c>
      <c r="C71" s="520" t="s">
        <v>98</v>
      </c>
      <c r="D71" s="521" t="s">
        <v>104</v>
      </c>
      <c r="E71" s="1741" t="s">
        <v>100</v>
      </c>
      <c r="F71" s="1741"/>
      <c r="G71" s="1742"/>
      <c r="H71" s="522" t="e">
        <f>H72/H73</f>
        <v>#DIV/0!</v>
      </c>
      <c r="I71" s="1590" t="s">
        <v>100</v>
      </c>
      <c r="J71" s="1588"/>
      <c r="K71" s="1589"/>
      <c r="L71" s="522" t="e">
        <f>L72/L73</f>
        <v>#DIV/0!</v>
      </c>
      <c r="M71" s="523" t="e">
        <f>M72/M73</f>
        <v>#DIV/0!</v>
      </c>
      <c r="N71" s="1743" t="s">
        <v>100</v>
      </c>
      <c r="O71" s="1741"/>
      <c r="P71" s="1742"/>
      <c r="Q71" s="522" t="e">
        <f>Q72/Q73</f>
        <v>#DIV/0!</v>
      </c>
      <c r="R71" s="1743" t="s">
        <v>100</v>
      </c>
      <c r="S71" s="1741"/>
      <c r="T71" s="1742"/>
      <c r="U71" s="522">
        <f>U72/U73</f>
        <v>0</v>
      </c>
      <c r="V71" s="523">
        <f>V72/V73</f>
        <v>0</v>
      </c>
    </row>
    <row r="72" spans="1:22" ht="35.25" customHeight="1">
      <c r="A72" s="1752" t="s">
        <v>1337</v>
      </c>
      <c r="B72" s="1744" t="s">
        <v>1338</v>
      </c>
      <c r="C72" s="1520" t="s">
        <v>1339</v>
      </c>
      <c r="D72" s="524" t="s">
        <v>1415</v>
      </c>
      <c r="E72" s="525"/>
      <c r="F72" s="526"/>
      <c r="G72" s="527"/>
      <c r="H72" s="528">
        <f>SUM(E72:G72)</f>
        <v>0</v>
      </c>
      <c r="I72" s="1333"/>
      <c r="J72" s="1334"/>
      <c r="K72" s="1335"/>
      <c r="L72" s="528">
        <f>SUM(I72:K72)</f>
        <v>0</v>
      </c>
      <c r="M72" s="529">
        <f>+H72+L72</f>
        <v>0</v>
      </c>
      <c r="N72" s="525"/>
      <c r="O72" s="526"/>
      <c r="P72" s="527"/>
      <c r="Q72" s="528">
        <f>SUM(N72:P72)</f>
        <v>0</v>
      </c>
      <c r="R72" s="525"/>
      <c r="S72" s="526"/>
      <c r="T72" s="527"/>
      <c r="U72" s="528">
        <f>SUM(R72:T72)</f>
        <v>0</v>
      </c>
      <c r="V72" s="529">
        <f>+H72+L72+Q72+U72</f>
        <v>0</v>
      </c>
    </row>
    <row r="73" spans="1:22" ht="31.5" customHeight="1" thickBot="1">
      <c r="A73" s="1753"/>
      <c r="B73" s="1745"/>
      <c r="C73" s="1521"/>
      <c r="D73" s="530" t="s">
        <v>1431</v>
      </c>
      <c r="E73" s="531"/>
      <c r="F73" s="532"/>
      <c r="G73" s="533"/>
      <c r="H73" s="534">
        <f>SUM(E73:G73)</f>
        <v>0</v>
      </c>
      <c r="I73" s="1336"/>
      <c r="J73" s="1337"/>
      <c r="K73" s="1338"/>
      <c r="L73" s="534">
        <f>SUM(I73:K73)</f>
        <v>0</v>
      </c>
      <c r="M73" s="535">
        <f>+H73+L73</f>
        <v>0</v>
      </c>
      <c r="N73" s="531"/>
      <c r="O73" s="532"/>
      <c r="P73" s="533"/>
      <c r="Q73" s="534">
        <f>SUM(N73:P73)</f>
        <v>0</v>
      </c>
      <c r="R73" s="531"/>
      <c r="S73" s="532"/>
      <c r="T73" s="533">
        <v>1</v>
      </c>
      <c r="U73" s="534">
        <f>SUM(R73:T73)</f>
        <v>1</v>
      </c>
      <c r="V73" s="535">
        <f>+H73+L73+Q73+U73</f>
        <v>1</v>
      </c>
    </row>
    <row r="74" spans="1:22" ht="32.1" customHeight="1" thickBot="1">
      <c r="A74" s="1753"/>
      <c r="B74" s="521" t="s">
        <v>249</v>
      </c>
      <c r="C74" s="520" t="s">
        <v>98</v>
      </c>
      <c r="D74" s="521" t="s">
        <v>104</v>
      </c>
      <c r="E74" s="1741" t="s">
        <v>100</v>
      </c>
      <c r="F74" s="1741"/>
      <c r="G74" s="1742"/>
      <c r="H74" s="522">
        <f>H75/H76</f>
        <v>1.5823293172690762</v>
      </c>
      <c r="I74" s="1590" t="s">
        <v>100</v>
      </c>
      <c r="J74" s="1588"/>
      <c r="K74" s="1589"/>
      <c r="L74" s="522">
        <f>L75/L76</f>
        <v>1.488</v>
      </c>
      <c r="M74" s="523">
        <f>M75/M76</f>
        <v>1.5350701402805611</v>
      </c>
      <c r="N74" s="1743" t="s">
        <v>100</v>
      </c>
      <c r="O74" s="1741"/>
      <c r="P74" s="1742"/>
      <c r="Q74" s="522">
        <f>Q75/Q76</f>
        <v>0</v>
      </c>
      <c r="R74" s="1743" t="s">
        <v>100</v>
      </c>
      <c r="S74" s="1741"/>
      <c r="T74" s="1742"/>
      <c r="U74" s="522">
        <f>U75/U76</f>
        <v>0</v>
      </c>
      <c r="V74" s="523">
        <f>V75/V76</f>
        <v>0.76600000000000001</v>
      </c>
    </row>
    <row r="75" spans="1:22" ht="33" customHeight="1">
      <c r="A75" s="1753"/>
      <c r="B75" s="1744" t="s">
        <v>1344</v>
      </c>
      <c r="C75" s="1520" t="s">
        <v>1345</v>
      </c>
      <c r="D75" s="524" t="s">
        <v>1432</v>
      </c>
      <c r="E75" s="525">
        <v>128</v>
      </c>
      <c r="F75" s="526">
        <v>135</v>
      </c>
      <c r="G75" s="527">
        <v>131</v>
      </c>
      <c r="H75" s="528">
        <f>SUM(E75:G75)</f>
        <v>394</v>
      </c>
      <c r="I75" s="1333">
        <v>93</v>
      </c>
      <c r="J75" s="1334">
        <v>186</v>
      </c>
      <c r="K75" s="1335">
        <v>93</v>
      </c>
      <c r="L75" s="528">
        <f>SUM(I75:K75)</f>
        <v>372</v>
      </c>
      <c r="M75" s="529">
        <f>+H75+L75</f>
        <v>766</v>
      </c>
      <c r="N75" s="525"/>
      <c r="O75" s="526"/>
      <c r="P75" s="527"/>
      <c r="Q75" s="528">
        <f>SUM(N75:P75)</f>
        <v>0</v>
      </c>
      <c r="R75" s="525"/>
      <c r="S75" s="526"/>
      <c r="T75" s="527"/>
      <c r="U75" s="528">
        <f>SUM(R75:T75)</f>
        <v>0</v>
      </c>
      <c r="V75" s="529">
        <f>+H75+L75+Q75+U75</f>
        <v>766</v>
      </c>
    </row>
    <row r="76" spans="1:22" ht="33.75" customHeight="1" thickBot="1">
      <c r="A76" s="1754"/>
      <c r="B76" s="1745"/>
      <c r="C76" s="1521"/>
      <c r="D76" s="530" t="s">
        <v>1433</v>
      </c>
      <c r="E76" s="531">
        <v>83</v>
      </c>
      <c r="F76" s="532">
        <v>83</v>
      </c>
      <c r="G76" s="533">
        <v>83</v>
      </c>
      <c r="H76" s="534">
        <f>SUM(E76:G76)</f>
        <v>249</v>
      </c>
      <c r="I76" s="1336">
        <v>83</v>
      </c>
      <c r="J76" s="1337">
        <v>83</v>
      </c>
      <c r="K76" s="1338">
        <v>84</v>
      </c>
      <c r="L76" s="534">
        <f>SUM(I76:K76)</f>
        <v>250</v>
      </c>
      <c r="M76" s="535">
        <f>+H76+L76</f>
        <v>499</v>
      </c>
      <c r="N76" s="531">
        <v>84</v>
      </c>
      <c r="O76" s="532">
        <v>84</v>
      </c>
      <c r="P76" s="533">
        <v>84</v>
      </c>
      <c r="Q76" s="534">
        <f>SUM(N76:P76)</f>
        <v>252</v>
      </c>
      <c r="R76" s="531">
        <v>83</v>
      </c>
      <c r="S76" s="532">
        <v>83</v>
      </c>
      <c r="T76" s="533">
        <v>83</v>
      </c>
      <c r="U76" s="534">
        <f>SUM(R76:T76)</f>
        <v>249</v>
      </c>
      <c r="V76" s="535">
        <f>+H76+L76+Q76+U76</f>
        <v>1000</v>
      </c>
    </row>
    <row r="77" spans="1:22" ht="32.1" customHeight="1" thickBot="1">
      <c r="A77" s="518" t="s">
        <v>1434</v>
      </c>
      <c r="B77" s="519" t="s">
        <v>1435</v>
      </c>
      <c r="C77" s="520" t="s">
        <v>98</v>
      </c>
      <c r="D77" s="521" t="s">
        <v>104</v>
      </c>
      <c r="E77" s="1741" t="s">
        <v>100</v>
      </c>
      <c r="F77" s="1741"/>
      <c r="G77" s="1742"/>
      <c r="H77" s="522">
        <f>H78/H79</f>
        <v>0</v>
      </c>
      <c r="I77" s="1590" t="s">
        <v>100</v>
      </c>
      <c r="J77" s="1588"/>
      <c r="K77" s="1589"/>
      <c r="L77" s="522" t="e">
        <f>L78/L79</f>
        <v>#DIV/0!</v>
      </c>
      <c r="M77" s="523">
        <f>M78/M79</f>
        <v>0</v>
      </c>
      <c r="N77" s="1743" t="s">
        <v>100</v>
      </c>
      <c r="O77" s="1741"/>
      <c r="P77" s="1742"/>
      <c r="Q77" s="522" t="e">
        <f>Q78/Q79</f>
        <v>#DIV/0!</v>
      </c>
      <c r="R77" s="1743" t="s">
        <v>100</v>
      </c>
      <c r="S77" s="1741"/>
      <c r="T77" s="1742"/>
      <c r="U77" s="522" t="e">
        <f>U78/U79</f>
        <v>#DIV/0!</v>
      </c>
      <c r="V77" s="523">
        <f>V78/V79</f>
        <v>0</v>
      </c>
    </row>
    <row r="78" spans="1:22" ht="32.1" customHeight="1">
      <c r="A78" s="1755" t="s">
        <v>1351</v>
      </c>
      <c r="B78" s="1758" t="s">
        <v>1353</v>
      </c>
      <c r="C78" s="1520" t="s">
        <v>1354</v>
      </c>
      <c r="D78" s="524" t="s">
        <v>1436</v>
      </c>
      <c r="E78" s="525"/>
      <c r="F78" s="526">
        <v>0</v>
      </c>
      <c r="G78" s="527"/>
      <c r="H78" s="528">
        <f>SUM(E78:G78)</f>
        <v>0</v>
      </c>
      <c r="I78" s="1333"/>
      <c r="J78" s="1334"/>
      <c r="K78" s="1335"/>
      <c r="L78" s="528">
        <f>SUM(I78:K78)</f>
        <v>0</v>
      </c>
      <c r="M78" s="529">
        <f>+H78+L78</f>
        <v>0</v>
      </c>
      <c r="N78" s="525"/>
      <c r="O78" s="526"/>
      <c r="P78" s="527"/>
      <c r="Q78" s="528">
        <f>SUM(N78:P78)</f>
        <v>0</v>
      </c>
      <c r="R78" s="525"/>
      <c r="S78" s="526"/>
      <c r="T78" s="527"/>
      <c r="U78" s="528">
        <f>SUM(R78:T78)</f>
        <v>0</v>
      </c>
      <c r="V78" s="529">
        <f>+H78+L78+Q78+U78</f>
        <v>0</v>
      </c>
    </row>
    <row r="79" spans="1:22" ht="32.1" customHeight="1" thickBot="1">
      <c r="A79" s="1756"/>
      <c r="B79" s="1759"/>
      <c r="C79" s="1521"/>
      <c r="D79" s="530" t="s">
        <v>1437</v>
      </c>
      <c r="E79" s="531"/>
      <c r="F79" s="532">
        <v>12</v>
      </c>
      <c r="G79" s="533"/>
      <c r="H79" s="534">
        <f>SUM(E79:G79)</f>
        <v>12</v>
      </c>
      <c r="I79" s="1336"/>
      <c r="J79" s="1337"/>
      <c r="K79" s="1338"/>
      <c r="L79" s="534">
        <f>SUM(I79:K79)</f>
        <v>0</v>
      </c>
      <c r="M79" s="535">
        <f>+H79+L79</f>
        <v>12</v>
      </c>
      <c r="N79" s="531"/>
      <c r="O79" s="532"/>
      <c r="P79" s="533"/>
      <c r="Q79" s="534">
        <f>SUM(N79:P79)</f>
        <v>0</v>
      </c>
      <c r="R79" s="531"/>
      <c r="S79" s="532"/>
      <c r="T79" s="536"/>
      <c r="U79" s="534">
        <f>SUM(R79:T79)</f>
        <v>0</v>
      </c>
      <c r="V79" s="535">
        <f>+H79+L79+Q79+U79</f>
        <v>12</v>
      </c>
    </row>
    <row r="80" spans="1:22" ht="32.1" customHeight="1" thickBot="1">
      <c r="A80" s="1756"/>
      <c r="B80" s="520" t="s">
        <v>1438</v>
      </c>
      <c r="C80" s="520" t="s">
        <v>98</v>
      </c>
      <c r="D80" s="521" t="s">
        <v>104</v>
      </c>
      <c r="E80" s="1741" t="s">
        <v>100</v>
      </c>
      <c r="F80" s="1741"/>
      <c r="G80" s="1742"/>
      <c r="H80" s="522">
        <f>H81/H82</f>
        <v>0</v>
      </c>
      <c r="I80" s="1590" t="s">
        <v>100</v>
      </c>
      <c r="J80" s="1588"/>
      <c r="K80" s="1589"/>
      <c r="L80" s="522">
        <f>L81/L82</f>
        <v>0</v>
      </c>
      <c r="M80" s="523">
        <f>M81/M82</f>
        <v>0</v>
      </c>
      <c r="N80" s="1743" t="s">
        <v>100</v>
      </c>
      <c r="O80" s="1741"/>
      <c r="P80" s="1742"/>
      <c r="Q80" s="522">
        <f>Q81/Q82</f>
        <v>0</v>
      </c>
      <c r="R80" s="1743" t="s">
        <v>100</v>
      </c>
      <c r="S80" s="1741"/>
      <c r="T80" s="1742"/>
      <c r="U80" s="522">
        <f>U81/U82</f>
        <v>0</v>
      </c>
      <c r="V80" s="523">
        <f>V81/V82</f>
        <v>0</v>
      </c>
    </row>
    <row r="81" spans="1:22" ht="39" customHeight="1">
      <c r="A81" s="1756"/>
      <c r="B81" s="1758" t="s">
        <v>1359</v>
      </c>
      <c r="C81" s="1520" t="s">
        <v>1360</v>
      </c>
      <c r="D81" s="524" t="s">
        <v>1439</v>
      </c>
      <c r="E81" s="525">
        <v>0</v>
      </c>
      <c r="F81" s="526">
        <v>0</v>
      </c>
      <c r="G81" s="527">
        <v>0</v>
      </c>
      <c r="H81" s="528">
        <f>SUM(E81:G81)</f>
        <v>0</v>
      </c>
      <c r="I81" s="1333">
        <v>0</v>
      </c>
      <c r="J81" s="1334">
        <v>0</v>
      </c>
      <c r="K81" s="1335">
        <v>0</v>
      </c>
      <c r="L81" s="528">
        <f>SUM(I81:K81)</f>
        <v>0</v>
      </c>
      <c r="M81" s="529">
        <f>+H81+L81</f>
        <v>0</v>
      </c>
      <c r="N81" s="525"/>
      <c r="O81" s="526"/>
      <c r="P81" s="527"/>
      <c r="Q81" s="528">
        <f>SUM(N81:P81)</f>
        <v>0</v>
      </c>
      <c r="R81" s="525"/>
      <c r="S81" s="526"/>
      <c r="T81" s="527"/>
      <c r="U81" s="528">
        <f>SUM(R81:T81)</f>
        <v>0</v>
      </c>
      <c r="V81" s="529">
        <f>+H81+L81+Q81+U81</f>
        <v>0</v>
      </c>
    </row>
    <row r="82" spans="1:22" ht="35.25" customHeight="1" thickBot="1">
      <c r="A82" s="1756"/>
      <c r="B82" s="1759"/>
      <c r="C82" s="1521"/>
      <c r="D82" s="530" t="s">
        <v>1440</v>
      </c>
      <c r="E82" s="531">
        <v>29</v>
      </c>
      <c r="F82" s="532">
        <v>29</v>
      </c>
      <c r="G82" s="533">
        <v>29</v>
      </c>
      <c r="H82" s="534">
        <f>SUM(E82:G82)</f>
        <v>87</v>
      </c>
      <c r="I82" s="1336">
        <v>29</v>
      </c>
      <c r="J82" s="1337">
        <v>28</v>
      </c>
      <c r="K82" s="1338">
        <v>28</v>
      </c>
      <c r="L82" s="534">
        <f>SUM(I82:K82)</f>
        <v>85</v>
      </c>
      <c r="M82" s="535">
        <f>+H82+L82</f>
        <v>172</v>
      </c>
      <c r="N82" s="531">
        <v>28</v>
      </c>
      <c r="O82" s="532">
        <v>28</v>
      </c>
      <c r="P82" s="533">
        <v>28</v>
      </c>
      <c r="Q82" s="534">
        <f>SUM(N82:P82)</f>
        <v>84</v>
      </c>
      <c r="R82" s="531">
        <v>28</v>
      </c>
      <c r="S82" s="532">
        <v>28</v>
      </c>
      <c r="T82" s="533">
        <v>28</v>
      </c>
      <c r="U82" s="534">
        <f>SUM(R82:T82)</f>
        <v>84</v>
      </c>
      <c r="V82" s="535">
        <f>+H82+L82+Q82+U82</f>
        <v>340</v>
      </c>
    </row>
    <row r="83" spans="1:22" ht="32.1" customHeight="1" thickBot="1">
      <c r="A83" s="1756"/>
      <c r="B83" s="520" t="s">
        <v>1441</v>
      </c>
      <c r="C83" s="520" t="s">
        <v>98</v>
      </c>
      <c r="D83" s="521" t="s">
        <v>104</v>
      </c>
      <c r="E83" s="1748" t="s">
        <v>100</v>
      </c>
      <c r="F83" s="1748"/>
      <c r="G83" s="1749"/>
      <c r="H83" s="537">
        <f>H84/H85</f>
        <v>0</v>
      </c>
      <c r="I83" s="1504" t="s">
        <v>100</v>
      </c>
      <c r="J83" s="1502"/>
      <c r="K83" s="1503"/>
      <c r="L83" s="537" t="e">
        <f>L84/L85</f>
        <v>#DIV/0!</v>
      </c>
      <c r="M83" s="538">
        <f>M84/M85</f>
        <v>0</v>
      </c>
      <c r="N83" s="1750" t="s">
        <v>100</v>
      </c>
      <c r="O83" s="1748"/>
      <c r="P83" s="1749"/>
      <c r="Q83" s="537" t="e">
        <f>Q84/Q85</f>
        <v>#DIV/0!</v>
      </c>
      <c r="R83" s="1750" t="s">
        <v>100</v>
      </c>
      <c r="S83" s="1748"/>
      <c r="T83" s="1749"/>
      <c r="U83" s="537" t="e">
        <f>U84/U85</f>
        <v>#DIV/0!</v>
      </c>
      <c r="V83" s="538">
        <f>V84/V85</f>
        <v>0</v>
      </c>
    </row>
    <row r="84" spans="1:22" ht="52.5" customHeight="1">
      <c r="A84" s="1756"/>
      <c r="B84" s="1758" t="s">
        <v>1364</v>
      </c>
      <c r="C84" s="1520" t="s">
        <v>1365</v>
      </c>
      <c r="D84" s="524" t="s">
        <v>1442</v>
      </c>
      <c r="E84" s="525">
        <v>0</v>
      </c>
      <c r="F84" s="526"/>
      <c r="G84" s="527"/>
      <c r="H84" s="528">
        <f>SUM(E84:G84)</f>
        <v>0</v>
      </c>
      <c r="I84" s="1333"/>
      <c r="J84" s="1334"/>
      <c r="K84" s="1335"/>
      <c r="L84" s="528">
        <f>SUM(I84:K84)</f>
        <v>0</v>
      </c>
      <c r="M84" s="529">
        <f>+H84+L84</f>
        <v>0</v>
      </c>
      <c r="N84" s="525"/>
      <c r="O84" s="526"/>
      <c r="P84" s="527"/>
      <c r="Q84" s="528">
        <f>SUM(N84:P84)</f>
        <v>0</v>
      </c>
      <c r="R84" s="525"/>
      <c r="S84" s="526"/>
      <c r="T84" s="527"/>
      <c r="U84" s="528">
        <f>SUM(R84:T84)</f>
        <v>0</v>
      </c>
      <c r="V84" s="529">
        <f>+H84+L84+Q84+U84</f>
        <v>0</v>
      </c>
    </row>
    <row r="85" spans="1:22" ht="48.75" customHeight="1" thickBot="1">
      <c r="A85" s="1757"/>
      <c r="B85" s="1759"/>
      <c r="C85" s="1521"/>
      <c r="D85" s="530" t="s">
        <v>1443</v>
      </c>
      <c r="E85" s="531">
        <v>7</v>
      </c>
      <c r="F85" s="532"/>
      <c r="G85" s="533"/>
      <c r="H85" s="534">
        <f>SUM(E85:G85)</f>
        <v>7</v>
      </c>
      <c r="I85" s="1336"/>
      <c r="J85" s="1337"/>
      <c r="K85" s="1338"/>
      <c r="L85" s="534">
        <f>SUM(I85:K85)</f>
        <v>0</v>
      </c>
      <c r="M85" s="535">
        <f>+H85+L85</f>
        <v>7</v>
      </c>
      <c r="N85" s="531"/>
      <c r="O85" s="532"/>
      <c r="P85" s="533"/>
      <c r="Q85" s="534">
        <f>SUM(N85:P85)</f>
        <v>0</v>
      </c>
      <c r="R85" s="531"/>
      <c r="S85" s="532"/>
      <c r="T85" s="536"/>
      <c r="U85" s="534">
        <f>SUM(R85:T85)</f>
        <v>0</v>
      </c>
      <c r="V85" s="535">
        <f>+H85+L85+Q85+U85</f>
        <v>7</v>
      </c>
    </row>
    <row r="86" spans="1:22" ht="32.1" customHeight="1" thickBot="1">
      <c r="A86" s="518" t="s">
        <v>1444</v>
      </c>
      <c r="B86" s="519" t="s">
        <v>1445</v>
      </c>
      <c r="C86" s="520" t="s">
        <v>98</v>
      </c>
      <c r="D86" s="521" t="s">
        <v>104</v>
      </c>
      <c r="E86" s="1748" t="s">
        <v>100</v>
      </c>
      <c r="F86" s="1748"/>
      <c r="G86" s="1749"/>
      <c r="H86" s="537" t="e">
        <f>H87/H88</f>
        <v>#DIV/0!</v>
      </c>
      <c r="I86" s="1504" t="s">
        <v>100</v>
      </c>
      <c r="J86" s="1502"/>
      <c r="K86" s="1503"/>
      <c r="L86" s="537" t="e">
        <f>L87/L88</f>
        <v>#DIV/0!</v>
      </c>
      <c r="M86" s="538" t="e">
        <f>M87/M88</f>
        <v>#DIV/0!</v>
      </c>
      <c r="N86" s="1750" t="s">
        <v>100</v>
      </c>
      <c r="O86" s="1748"/>
      <c r="P86" s="1749"/>
      <c r="Q86" s="537" t="e">
        <f>Q87/Q88</f>
        <v>#DIV/0!</v>
      </c>
      <c r="R86" s="1750" t="s">
        <v>100</v>
      </c>
      <c r="S86" s="1748"/>
      <c r="T86" s="1749"/>
      <c r="U86" s="537">
        <f>U87/U88</f>
        <v>0</v>
      </c>
      <c r="V86" s="538">
        <f>V87/V88</f>
        <v>0.1</v>
      </c>
    </row>
    <row r="87" spans="1:22" ht="37.5" customHeight="1">
      <c r="A87" s="1760" t="s">
        <v>1369</v>
      </c>
      <c r="B87" s="1744" t="s">
        <v>1371</v>
      </c>
      <c r="C87" s="1520" t="s">
        <v>1372</v>
      </c>
      <c r="D87" s="524" t="s">
        <v>1446</v>
      </c>
      <c r="E87" s="525"/>
      <c r="F87" s="526">
        <v>3</v>
      </c>
      <c r="G87" s="527"/>
      <c r="H87" s="528">
        <f>SUM(E87:G87)</f>
        <v>3</v>
      </c>
      <c r="I87" s="1333">
        <v>3</v>
      </c>
      <c r="J87" s="1334"/>
      <c r="K87" s="1335"/>
      <c r="L87" s="528">
        <f>SUM(I87:K87)</f>
        <v>3</v>
      </c>
      <c r="M87" s="529">
        <f>+H87+L87</f>
        <v>6</v>
      </c>
      <c r="N87" s="525"/>
      <c r="O87" s="526"/>
      <c r="P87" s="527"/>
      <c r="Q87" s="528">
        <f>SUM(N87:P87)</f>
        <v>0</v>
      </c>
      <c r="R87" s="525"/>
      <c r="S87" s="526"/>
      <c r="T87" s="527"/>
      <c r="U87" s="528">
        <f>SUM(R87:T87)</f>
        <v>0</v>
      </c>
      <c r="V87" s="529">
        <f>+H87+L87+Q87+U87</f>
        <v>6</v>
      </c>
    </row>
    <row r="88" spans="1:22" ht="32.1" customHeight="1" thickBot="1">
      <c r="A88" s="1761"/>
      <c r="B88" s="1745"/>
      <c r="C88" s="1521"/>
      <c r="D88" s="530" t="s">
        <v>1447</v>
      </c>
      <c r="E88" s="531"/>
      <c r="F88" s="532"/>
      <c r="G88" s="533"/>
      <c r="H88" s="534">
        <f>SUM(E88:G88)</f>
        <v>0</v>
      </c>
      <c r="I88" s="1336"/>
      <c r="J88" s="1337"/>
      <c r="K88" s="1338"/>
      <c r="L88" s="534">
        <f>SUM(I88:K88)</f>
        <v>0</v>
      </c>
      <c r="M88" s="535">
        <f>+H88+L88</f>
        <v>0</v>
      </c>
      <c r="N88" s="531"/>
      <c r="O88" s="532"/>
      <c r="P88" s="533"/>
      <c r="Q88" s="534">
        <f>SUM(N88:P88)</f>
        <v>0</v>
      </c>
      <c r="R88" s="531"/>
      <c r="S88" s="532"/>
      <c r="T88" s="533">
        <v>60</v>
      </c>
      <c r="U88" s="534">
        <f>SUM(R88:T88)</f>
        <v>60</v>
      </c>
      <c r="V88" s="535">
        <f>+H88+L88+Q88+U88</f>
        <v>60</v>
      </c>
    </row>
    <row r="89" spans="1:22" ht="32.1" customHeight="1" thickBot="1">
      <c r="A89" s="1761"/>
      <c r="B89" s="519" t="s">
        <v>1448</v>
      </c>
      <c r="C89" s="520" t="s">
        <v>98</v>
      </c>
      <c r="D89" s="521" t="s">
        <v>104</v>
      </c>
      <c r="E89" s="1741" t="s">
        <v>100</v>
      </c>
      <c r="F89" s="1741"/>
      <c r="G89" s="1742"/>
      <c r="H89" s="522" t="e">
        <f t="shared" ref="H89" si="0">H90/H91</f>
        <v>#DIV/0!</v>
      </c>
      <c r="I89" s="1590" t="s">
        <v>100</v>
      </c>
      <c r="J89" s="1588"/>
      <c r="K89" s="1589"/>
      <c r="L89" s="522">
        <f t="shared" ref="L89:M89" si="1">L90/L91</f>
        <v>1</v>
      </c>
      <c r="M89" s="523">
        <f t="shared" si="1"/>
        <v>2</v>
      </c>
      <c r="N89" s="1743" t="s">
        <v>100</v>
      </c>
      <c r="O89" s="1741"/>
      <c r="P89" s="1742"/>
      <c r="Q89" s="522" t="e">
        <f t="shared" ref="Q89" si="2">Q90/Q91</f>
        <v>#DIV/0!</v>
      </c>
      <c r="R89" s="1743" t="s">
        <v>100</v>
      </c>
      <c r="S89" s="1741"/>
      <c r="T89" s="1742"/>
      <c r="U89" s="522">
        <f t="shared" ref="U89:V89" si="3">U90/U91</f>
        <v>0</v>
      </c>
      <c r="V89" s="523">
        <f t="shared" si="3"/>
        <v>0.66666666666666663</v>
      </c>
    </row>
    <row r="90" spans="1:22" ht="32.1" customHeight="1">
      <c r="A90" s="1761"/>
      <c r="B90" s="1744" t="s">
        <v>1378</v>
      </c>
      <c r="C90" s="1520" t="s">
        <v>1379</v>
      </c>
      <c r="D90" s="524" t="s">
        <v>1449</v>
      </c>
      <c r="E90" s="525"/>
      <c r="F90" s="526"/>
      <c r="G90" s="527">
        <v>1</v>
      </c>
      <c r="H90" s="528">
        <f t="shared" ref="H90:H91" si="4">SUM(E90:G90)</f>
        <v>1</v>
      </c>
      <c r="I90" s="1333">
        <v>1</v>
      </c>
      <c r="J90" s="1334"/>
      <c r="K90" s="1335">
        <v>0</v>
      </c>
      <c r="L90" s="528">
        <f t="shared" ref="L90:L91" si="5">SUM(I90:K90)</f>
        <v>1</v>
      </c>
      <c r="M90" s="529">
        <f t="shared" ref="M90:M91" si="6">+H90+L90</f>
        <v>2</v>
      </c>
      <c r="N90" s="525"/>
      <c r="O90" s="526"/>
      <c r="P90" s="527"/>
      <c r="Q90" s="528">
        <f t="shared" ref="Q90:Q91" si="7">SUM(N90:P90)</f>
        <v>0</v>
      </c>
      <c r="R90" s="525"/>
      <c r="S90" s="526"/>
      <c r="T90" s="527"/>
      <c r="U90" s="528">
        <f t="shared" ref="U90:U91" si="8">SUM(R90:T90)</f>
        <v>0</v>
      </c>
      <c r="V90" s="529">
        <f t="shared" ref="V90:V91" si="9">+H90+L90+Q90+U90</f>
        <v>2</v>
      </c>
    </row>
    <row r="91" spans="1:22" ht="39" customHeight="1" thickBot="1">
      <c r="A91" s="1761"/>
      <c r="B91" s="1745"/>
      <c r="C91" s="1521"/>
      <c r="D91" s="530" t="s">
        <v>1450</v>
      </c>
      <c r="E91" s="531"/>
      <c r="F91" s="532"/>
      <c r="G91" s="533"/>
      <c r="H91" s="534">
        <f t="shared" si="4"/>
        <v>0</v>
      </c>
      <c r="I91" s="1336"/>
      <c r="J91" s="1337"/>
      <c r="K91" s="1338">
        <v>1</v>
      </c>
      <c r="L91" s="534">
        <f t="shared" si="5"/>
        <v>1</v>
      </c>
      <c r="M91" s="535">
        <f t="shared" si="6"/>
        <v>1</v>
      </c>
      <c r="N91" s="531"/>
      <c r="O91" s="532"/>
      <c r="P91" s="533"/>
      <c r="Q91" s="534">
        <f t="shared" si="7"/>
        <v>0</v>
      </c>
      <c r="R91" s="531"/>
      <c r="S91" s="532">
        <v>1</v>
      </c>
      <c r="T91" s="533">
        <v>1</v>
      </c>
      <c r="U91" s="534">
        <f t="shared" si="8"/>
        <v>2</v>
      </c>
      <c r="V91" s="535">
        <f t="shared" si="9"/>
        <v>3</v>
      </c>
    </row>
    <row r="92" spans="1:22" ht="32.1" customHeight="1" thickBot="1">
      <c r="A92" s="1761"/>
      <c r="B92" s="519" t="s">
        <v>1451</v>
      </c>
      <c r="C92" s="520" t="s">
        <v>98</v>
      </c>
      <c r="D92" s="521" t="s">
        <v>104</v>
      </c>
      <c r="E92" s="1748" t="s">
        <v>100</v>
      </c>
      <c r="F92" s="1748"/>
      <c r="G92" s="1749"/>
      <c r="H92" s="537" t="e">
        <f t="shared" ref="H92" si="10">H93/H94</f>
        <v>#DIV/0!</v>
      </c>
      <c r="I92" s="1504" t="s">
        <v>100</v>
      </c>
      <c r="J92" s="1502"/>
      <c r="K92" s="1503"/>
      <c r="L92" s="537" t="e">
        <f t="shared" ref="L92:M92" si="11">L93/L94</f>
        <v>#DIV/0!</v>
      </c>
      <c r="M92" s="538" t="e">
        <f t="shared" si="11"/>
        <v>#DIV/0!</v>
      </c>
      <c r="N92" s="1750" t="s">
        <v>100</v>
      </c>
      <c r="O92" s="1748"/>
      <c r="P92" s="1749"/>
      <c r="Q92" s="537" t="e">
        <f t="shared" ref="Q92" si="12">Q93/Q94</f>
        <v>#DIV/0!</v>
      </c>
      <c r="R92" s="1750" t="s">
        <v>100</v>
      </c>
      <c r="S92" s="1748"/>
      <c r="T92" s="1749"/>
      <c r="U92" s="537">
        <f t="shared" ref="U92:V92" si="13">U93/U94</f>
        <v>0</v>
      </c>
      <c r="V92" s="538">
        <f t="shared" si="13"/>
        <v>1.6666666666666666E-2</v>
      </c>
    </row>
    <row r="93" spans="1:22" ht="39.75" customHeight="1">
      <c r="A93" s="1761"/>
      <c r="B93" s="1744" t="s">
        <v>1385</v>
      </c>
      <c r="C93" s="1520" t="s">
        <v>1452</v>
      </c>
      <c r="D93" s="524" t="s">
        <v>1453</v>
      </c>
      <c r="E93" s="525"/>
      <c r="F93" s="526"/>
      <c r="G93" s="527"/>
      <c r="H93" s="528">
        <f t="shared" ref="H93:H94" si="14">SUM(E93:G93)</f>
        <v>0</v>
      </c>
      <c r="I93" s="1333"/>
      <c r="J93" s="1334"/>
      <c r="K93" s="1335">
        <v>1</v>
      </c>
      <c r="L93" s="528">
        <f t="shared" ref="L93:L94" si="15">SUM(I93:K93)</f>
        <v>1</v>
      </c>
      <c r="M93" s="529">
        <f t="shared" ref="M93:M94" si="16">+H93+L93</f>
        <v>1</v>
      </c>
      <c r="N93" s="525"/>
      <c r="O93" s="526"/>
      <c r="P93" s="527"/>
      <c r="Q93" s="528">
        <f t="shared" ref="Q93:Q94" si="17">SUM(N93:P93)</f>
        <v>0</v>
      </c>
      <c r="R93" s="525"/>
      <c r="S93" s="526"/>
      <c r="T93" s="527"/>
      <c r="U93" s="528">
        <f t="shared" ref="U93:U94" si="18">SUM(R93:T93)</f>
        <v>0</v>
      </c>
      <c r="V93" s="529">
        <f t="shared" ref="V93:V94" si="19">+H93+L93+Q93+U93</f>
        <v>1</v>
      </c>
    </row>
    <row r="94" spans="1:22" ht="42.75" customHeight="1" thickBot="1">
      <c r="A94" s="1762"/>
      <c r="B94" s="1745"/>
      <c r="C94" s="1521"/>
      <c r="D94" s="530" t="s">
        <v>1454</v>
      </c>
      <c r="E94" s="531"/>
      <c r="F94" s="532"/>
      <c r="G94" s="533"/>
      <c r="H94" s="534">
        <f t="shared" si="14"/>
        <v>0</v>
      </c>
      <c r="I94" s="1336"/>
      <c r="J94" s="1337"/>
      <c r="K94" s="1338"/>
      <c r="L94" s="534">
        <f t="shared" si="15"/>
        <v>0</v>
      </c>
      <c r="M94" s="535">
        <f t="shared" si="16"/>
        <v>0</v>
      </c>
      <c r="N94" s="531"/>
      <c r="O94" s="532"/>
      <c r="P94" s="533"/>
      <c r="Q94" s="534">
        <f t="shared" si="17"/>
        <v>0</v>
      </c>
      <c r="R94" s="531"/>
      <c r="S94" s="532"/>
      <c r="T94" s="533">
        <v>60</v>
      </c>
      <c r="U94" s="534">
        <f t="shared" si="18"/>
        <v>60</v>
      </c>
      <c r="V94" s="535">
        <f t="shared" si="19"/>
        <v>60</v>
      </c>
    </row>
    <row r="95" spans="1:22" ht="32.1" customHeight="1" thickBot="1">
      <c r="A95" s="518" t="s">
        <v>1455</v>
      </c>
      <c r="B95" s="519" t="s">
        <v>1456</v>
      </c>
      <c r="C95" s="520" t="s">
        <v>98</v>
      </c>
      <c r="D95" s="521" t="s">
        <v>104</v>
      </c>
      <c r="E95" s="1748" t="s">
        <v>100</v>
      </c>
      <c r="F95" s="1748"/>
      <c r="G95" s="1749"/>
      <c r="H95" s="537">
        <f>H96/H97</f>
        <v>2.7</v>
      </c>
      <c r="I95" s="1504" t="s">
        <v>100</v>
      </c>
      <c r="J95" s="1502"/>
      <c r="K95" s="1503"/>
      <c r="L95" s="537">
        <f>L96/L97</f>
        <v>0</v>
      </c>
      <c r="M95" s="538">
        <f>M96/M97</f>
        <v>1.35</v>
      </c>
      <c r="N95" s="1750" t="s">
        <v>100</v>
      </c>
      <c r="O95" s="1748"/>
      <c r="P95" s="1749"/>
      <c r="Q95" s="537">
        <f>Q96/Q97</f>
        <v>0</v>
      </c>
      <c r="R95" s="1750" t="s">
        <v>100</v>
      </c>
      <c r="S95" s="1748"/>
      <c r="T95" s="1749"/>
      <c r="U95" s="537" t="e">
        <f>U96/U97</f>
        <v>#DIV/0!</v>
      </c>
      <c r="V95" s="538">
        <f>V96/V97</f>
        <v>0.9</v>
      </c>
    </row>
    <row r="96" spans="1:22" ht="38.25" customHeight="1">
      <c r="A96" s="1763" t="s">
        <v>1457</v>
      </c>
      <c r="B96" s="1744" t="s">
        <v>1458</v>
      </c>
      <c r="C96" s="1520" t="s">
        <v>1459</v>
      </c>
      <c r="D96" s="524" t="s">
        <v>1460</v>
      </c>
      <c r="E96" s="525">
        <v>27</v>
      </c>
      <c r="F96" s="526">
        <v>27</v>
      </c>
      <c r="G96" s="527">
        <v>0</v>
      </c>
      <c r="H96" s="528">
        <f>SUM(E96:G96)</f>
        <v>54</v>
      </c>
      <c r="I96" s="1333"/>
      <c r="J96" s="1334"/>
      <c r="K96" s="1335">
        <v>0</v>
      </c>
      <c r="L96" s="528">
        <f>SUM(I96:K96)</f>
        <v>0</v>
      </c>
      <c r="M96" s="529">
        <f>+H96+L96</f>
        <v>54</v>
      </c>
      <c r="N96" s="525"/>
      <c r="O96" s="526"/>
      <c r="P96" s="527"/>
      <c r="Q96" s="528">
        <f>SUM(N96:P96)</f>
        <v>0</v>
      </c>
      <c r="R96" s="525"/>
      <c r="S96" s="526"/>
      <c r="T96" s="527"/>
      <c r="U96" s="528">
        <f>SUM(R96:T96)</f>
        <v>0</v>
      </c>
      <c r="V96" s="529">
        <f>+H96+L96+Q96+U96</f>
        <v>54</v>
      </c>
    </row>
    <row r="97" spans="1:22" ht="39.75" customHeight="1" thickBot="1">
      <c r="A97" s="1764"/>
      <c r="B97" s="1745"/>
      <c r="C97" s="1521"/>
      <c r="D97" s="530" t="s">
        <v>1461</v>
      </c>
      <c r="E97" s="531"/>
      <c r="F97" s="532"/>
      <c r="G97" s="533">
        <v>20</v>
      </c>
      <c r="H97" s="534">
        <f>SUM(E97:G97)</f>
        <v>20</v>
      </c>
      <c r="I97" s="1336"/>
      <c r="J97" s="1337"/>
      <c r="K97" s="1338">
        <v>20</v>
      </c>
      <c r="L97" s="534">
        <f>SUM(I97:K97)</f>
        <v>20</v>
      </c>
      <c r="M97" s="535">
        <f>+H97+L97</f>
        <v>40</v>
      </c>
      <c r="N97" s="531"/>
      <c r="O97" s="532"/>
      <c r="P97" s="533">
        <v>20</v>
      </c>
      <c r="Q97" s="534">
        <f>SUM(N97:P97)</f>
        <v>20</v>
      </c>
      <c r="R97" s="531"/>
      <c r="S97" s="532"/>
      <c r="T97" s="536"/>
      <c r="U97" s="534">
        <f>SUM(R97:T97)</f>
        <v>0</v>
      </c>
      <c r="V97" s="535">
        <f>+H97+L97+Q97+U97</f>
        <v>60</v>
      </c>
    </row>
    <row r="98" spans="1:22" ht="33.75" customHeight="1" thickBot="1">
      <c r="A98" s="1764"/>
      <c r="B98" s="519" t="s">
        <v>1462</v>
      </c>
      <c r="C98" s="520" t="s">
        <v>98</v>
      </c>
      <c r="D98" s="521" t="s">
        <v>104</v>
      </c>
      <c r="E98" s="1741" t="s">
        <v>100</v>
      </c>
      <c r="F98" s="1741"/>
      <c r="G98" s="1742"/>
      <c r="H98" s="522">
        <f>H99/H100</f>
        <v>2.7</v>
      </c>
      <c r="I98" s="1590" t="s">
        <v>100</v>
      </c>
      <c r="J98" s="1588"/>
      <c r="K98" s="1589"/>
      <c r="L98" s="522">
        <f>L99/L100</f>
        <v>0</v>
      </c>
      <c r="M98" s="523">
        <f>M99/M100</f>
        <v>1.35</v>
      </c>
      <c r="N98" s="1743" t="s">
        <v>100</v>
      </c>
      <c r="O98" s="1741"/>
      <c r="P98" s="1742"/>
      <c r="Q98" s="522">
        <f>Q99/Q100</f>
        <v>0</v>
      </c>
      <c r="R98" s="1743" t="s">
        <v>100</v>
      </c>
      <c r="S98" s="1741"/>
      <c r="T98" s="1742"/>
      <c r="U98" s="522" t="e">
        <f>U99/U100</f>
        <v>#DIV/0!</v>
      </c>
      <c r="V98" s="523">
        <f>V99/V100</f>
        <v>0.9</v>
      </c>
    </row>
    <row r="99" spans="1:22" ht="39.75" customHeight="1">
      <c r="A99" s="1764"/>
      <c r="B99" s="1744" t="s">
        <v>1401</v>
      </c>
      <c r="C99" s="1520" t="s">
        <v>1402</v>
      </c>
      <c r="D99" s="524" t="s">
        <v>1463</v>
      </c>
      <c r="E99" s="525">
        <v>27</v>
      </c>
      <c r="F99" s="526">
        <v>27</v>
      </c>
      <c r="G99" s="527">
        <v>0</v>
      </c>
      <c r="H99" s="528">
        <f>SUM(E99:G99)</f>
        <v>54</v>
      </c>
      <c r="I99" s="1333"/>
      <c r="J99" s="1334"/>
      <c r="K99" s="1335">
        <v>0</v>
      </c>
      <c r="L99" s="528">
        <f>SUM(I99:K99)</f>
        <v>0</v>
      </c>
      <c r="M99" s="529">
        <f>+H99+L99</f>
        <v>54</v>
      </c>
      <c r="N99" s="525"/>
      <c r="O99" s="526"/>
      <c r="P99" s="527"/>
      <c r="Q99" s="528">
        <f>SUM(N99:P99)</f>
        <v>0</v>
      </c>
      <c r="R99" s="525"/>
      <c r="S99" s="526"/>
      <c r="T99" s="527"/>
      <c r="U99" s="528">
        <f>SUM(R99:T99)</f>
        <v>0</v>
      </c>
      <c r="V99" s="529">
        <f>+H99+L99+Q99+U99</f>
        <v>54</v>
      </c>
    </row>
    <row r="100" spans="1:22" ht="33.75" customHeight="1" thickBot="1">
      <c r="A100" s="1765"/>
      <c r="B100" s="1745"/>
      <c r="C100" s="1521"/>
      <c r="D100" s="530" t="s">
        <v>1464</v>
      </c>
      <c r="E100" s="531"/>
      <c r="F100" s="532"/>
      <c r="G100" s="533">
        <v>20</v>
      </c>
      <c r="H100" s="534">
        <f>SUM(E100:G100)</f>
        <v>20</v>
      </c>
      <c r="I100" s="1336"/>
      <c r="J100" s="1337"/>
      <c r="K100" s="1338">
        <v>20</v>
      </c>
      <c r="L100" s="534">
        <f>SUM(I100:K100)</f>
        <v>20</v>
      </c>
      <c r="M100" s="535">
        <f>+H100+L100</f>
        <v>40</v>
      </c>
      <c r="N100" s="531"/>
      <c r="O100" s="532"/>
      <c r="P100" s="533">
        <v>20</v>
      </c>
      <c r="Q100" s="534">
        <f>SUM(N100:P100)</f>
        <v>20</v>
      </c>
      <c r="R100" s="531"/>
      <c r="S100" s="532"/>
      <c r="T100" s="536"/>
      <c r="U100" s="534">
        <f>SUM(R100:T100)</f>
        <v>0</v>
      </c>
      <c r="V100" s="535">
        <f>+H100+L100+Q100+U100</f>
        <v>60</v>
      </c>
    </row>
    <row r="101" spans="1:22" ht="38.25" customHeight="1" thickBot="1">
      <c r="A101" s="1613" t="s">
        <v>1465</v>
      </c>
      <c r="B101" s="1614"/>
      <c r="C101" s="261" t="s">
        <v>98</v>
      </c>
      <c r="D101" s="262" t="s">
        <v>104</v>
      </c>
      <c r="E101" s="1502" t="s">
        <v>100</v>
      </c>
      <c r="F101" s="1502"/>
      <c r="G101" s="1503"/>
      <c r="H101" s="263">
        <f t="shared" ref="H101" si="20">H102/H103</f>
        <v>1</v>
      </c>
      <c r="I101" s="1504" t="s">
        <v>100</v>
      </c>
      <c r="J101" s="1502"/>
      <c r="K101" s="1503"/>
      <c r="L101" s="263">
        <f t="shared" ref="L101:M101" si="21">L102/L103</f>
        <v>1</v>
      </c>
      <c r="M101" s="264">
        <f t="shared" si="21"/>
        <v>1</v>
      </c>
      <c r="N101" s="1504" t="s">
        <v>100</v>
      </c>
      <c r="O101" s="1502"/>
      <c r="P101" s="1503"/>
      <c r="Q101" s="263" t="e">
        <f t="shared" ref="Q101" si="22">Q102/Q103</f>
        <v>#DIV/0!</v>
      </c>
      <c r="R101" s="1504" t="s">
        <v>100</v>
      </c>
      <c r="S101" s="1502"/>
      <c r="T101" s="1503"/>
      <c r="U101" s="263" t="e">
        <f t="shared" ref="U101:V101" si="23">U102/U103</f>
        <v>#DIV/0!</v>
      </c>
      <c r="V101" s="264">
        <f t="shared" si="23"/>
        <v>1</v>
      </c>
    </row>
    <row r="102" spans="1:22" ht="30" customHeight="1">
      <c r="A102" s="1605" t="s">
        <v>245</v>
      </c>
      <c r="B102" s="1606"/>
      <c r="C102" s="1596" t="s">
        <v>124</v>
      </c>
      <c r="D102" s="444" t="s">
        <v>125</v>
      </c>
      <c r="E102" s="348">
        <v>3</v>
      </c>
      <c r="F102" s="349">
        <v>7</v>
      </c>
      <c r="G102" s="350">
        <v>1</v>
      </c>
      <c r="H102" s="351">
        <f t="shared" ref="H102:H103" si="24">SUM(E102:G102)</f>
        <v>11</v>
      </c>
      <c r="I102" s="348"/>
      <c r="J102" s="349">
        <v>1</v>
      </c>
      <c r="K102" s="350"/>
      <c r="L102" s="351">
        <f t="shared" ref="L102" si="25">SUM(I102:K102)</f>
        <v>1</v>
      </c>
      <c r="M102" s="352">
        <f t="shared" ref="M102:M103" si="26">+H102+L102</f>
        <v>12</v>
      </c>
      <c r="N102" s="348"/>
      <c r="O102" s="349"/>
      <c r="P102" s="350"/>
      <c r="Q102" s="351">
        <f t="shared" ref="Q102:Q103" si="27">SUM(N102:P102)</f>
        <v>0</v>
      </c>
      <c r="R102" s="348"/>
      <c r="S102" s="349"/>
      <c r="T102" s="350"/>
      <c r="U102" s="351">
        <f t="shared" ref="U102:U103" si="28">SUM(R102:T102)</f>
        <v>0</v>
      </c>
      <c r="V102" s="352">
        <f t="shared" ref="V102:V103" si="29">+H102+L102+Q102+U102</f>
        <v>12</v>
      </c>
    </row>
    <row r="103" spans="1:22" ht="38.25" customHeight="1" thickBot="1">
      <c r="A103" s="1607"/>
      <c r="B103" s="1608"/>
      <c r="C103" s="1597"/>
      <c r="D103" s="445" t="s">
        <v>126</v>
      </c>
      <c r="E103" s="356">
        <v>3</v>
      </c>
      <c r="F103" s="357">
        <v>7</v>
      </c>
      <c r="G103" s="358">
        <v>1</v>
      </c>
      <c r="H103" s="353">
        <f t="shared" si="24"/>
        <v>11</v>
      </c>
      <c r="I103" s="356"/>
      <c r="J103" s="357">
        <v>1</v>
      </c>
      <c r="K103" s="358"/>
      <c r="L103" s="353">
        <f t="shared" ref="L103" si="30">SUM(I103:K103)</f>
        <v>1</v>
      </c>
      <c r="M103" s="354">
        <f t="shared" si="26"/>
        <v>12</v>
      </c>
      <c r="N103" s="356"/>
      <c r="O103" s="357"/>
      <c r="P103" s="358"/>
      <c r="Q103" s="353">
        <f t="shared" si="27"/>
        <v>0</v>
      </c>
      <c r="R103" s="356"/>
      <c r="S103" s="357"/>
      <c r="T103" s="358"/>
      <c r="U103" s="353">
        <f t="shared" si="28"/>
        <v>0</v>
      </c>
      <c r="V103" s="354">
        <f t="shared" si="29"/>
        <v>12</v>
      </c>
    </row>
  </sheetData>
  <protectedRanges>
    <protectedRange sqref="E96:G96 N96:P96 R96:T96 E99:G99 N99:P99 R99:T99 E102:G103 N102:P103 R102:T103" name="Rango8"/>
    <protectedRange sqref="E87:G87 N87:P87 R87:T87 E90:G90 N90:P90 R90:T90 E93:G93 N93:P93 R93:T93" name="Rango7"/>
    <protectedRange sqref="E78:G78 N78:P78 R78:T78 E81:G81 N81:P81 R81:T81 E84:G84 N84:P84 R84:T84" name="Rango6"/>
    <protectedRange sqref="E72:G72 N72:P72 R72:T72 E75:G75 N75:P75 R75:T75" name="Rango5"/>
    <protectedRange sqref="E42:G42 I42:K42 N42:P42 R42:T42 E45:G45 I45:K45 N45:P45 R45:T45" name="Rango1"/>
    <protectedRange sqref="E42 E48:G48 N48:P48 R48:T48 E51:G51 N51:P51 R51:T51" name="Rango2"/>
    <protectedRange sqref="E54:G54 N54:P54 R54:T54 E57:G57 N57:P57 R57:T57 E60:G60 N60:P60 R60:T60 E63:G63 N63:P63 R63:T63 E66:G66 N66:P66 R66:T66" name="Rango3"/>
    <protectedRange sqref="E69:G69 N69:P69 R69:T69" name="Rango4"/>
    <protectedRange sqref="I96:K96 I99:K99 I102:K103" name="Rango8_1"/>
    <protectedRange sqref="I87:K87 J90:K90 I90:I91 I93:K93" name="Rango7_1"/>
    <protectedRange sqref="I78:K78 I81:K81 I84:K84" name="Rango6_1"/>
    <protectedRange sqref="I72:K72 I75:K75" name="Rango5_1"/>
    <protectedRange sqref="I48:K48 I51:K51" name="Rango2_1"/>
    <protectedRange sqref="I54:K54 I57:K57 I60:K60 I63:K63 I66:K66" name="Rango3_1"/>
    <protectedRange sqref="I69:K69" name="Rango4_1"/>
  </protectedRanges>
  <mergeCells count="160">
    <mergeCell ref="A102:B103"/>
    <mergeCell ref="C102:C103"/>
    <mergeCell ref="R98:T98"/>
    <mergeCell ref="B99:B100"/>
    <mergeCell ref="C99:C100"/>
    <mergeCell ref="A101:B101"/>
    <mergeCell ref="E101:G101"/>
    <mergeCell ref="I101:K101"/>
    <mergeCell ref="N101:P101"/>
    <mergeCell ref="R101:T101"/>
    <mergeCell ref="E95:G95"/>
    <mergeCell ref="I95:K95"/>
    <mergeCell ref="N95:P95"/>
    <mergeCell ref="R95:T95"/>
    <mergeCell ref="A96:A100"/>
    <mergeCell ref="B96:B97"/>
    <mergeCell ref="C96:C97"/>
    <mergeCell ref="E98:G98"/>
    <mergeCell ref="I98:K98"/>
    <mergeCell ref="N98:P98"/>
    <mergeCell ref="R89:T89"/>
    <mergeCell ref="B90:B91"/>
    <mergeCell ref="C90:C91"/>
    <mergeCell ref="E92:G92"/>
    <mergeCell ref="I92:K92"/>
    <mergeCell ref="N92:P92"/>
    <mergeCell ref="R92:T92"/>
    <mergeCell ref="A87:A94"/>
    <mergeCell ref="B87:B88"/>
    <mergeCell ref="C87:C88"/>
    <mergeCell ref="E89:G89"/>
    <mergeCell ref="I89:K89"/>
    <mergeCell ref="N89:P89"/>
    <mergeCell ref="B93:B94"/>
    <mergeCell ref="C93:C94"/>
    <mergeCell ref="E86:G86"/>
    <mergeCell ref="I86:K86"/>
    <mergeCell ref="N86:P86"/>
    <mergeCell ref="R86:T86"/>
    <mergeCell ref="R80:T80"/>
    <mergeCell ref="B81:B82"/>
    <mergeCell ref="C81:C82"/>
    <mergeCell ref="E83:G83"/>
    <mergeCell ref="I83:K83"/>
    <mergeCell ref="N83:P83"/>
    <mergeCell ref="R83:T83"/>
    <mergeCell ref="E77:G77"/>
    <mergeCell ref="I77:K77"/>
    <mergeCell ref="N77:P77"/>
    <mergeCell ref="R77:T77"/>
    <mergeCell ref="A78:A85"/>
    <mergeCell ref="B78:B79"/>
    <mergeCell ref="C78:C79"/>
    <mergeCell ref="E80:G80"/>
    <mergeCell ref="I80:K80"/>
    <mergeCell ref="N80:P80"/>
    <mergeCell ref="B84:B85"/>
    <mergeCell ref="C84:C85"/>
    <mergeCell ref="R71:T71"/>
    <mergeCell ref="A72:A76"/>
    <mergeCell ref="B72:B73"/>
    <mergeCell ref="C72:C73"/>
    <mergeCell ref="E74:G74"/>
    <mergeCell ref="I74:K74"/>
    <mergeCell ref="N74:P74"/>
    <mergeCell ref="R74:T74"/>
    <mergeCell ref="B75:B76"/>
    <mergeCell ref="C75:C76"/>
    <mergeCell ref="A69:A70"/>
    <mergeCell ref="B69:B70"/>
    <mergeCell ref="C69:C70"/>
    <mergeCell ref="E71:G71"/>
    <mergeCell ref="I71:K71"/>
    <mergeCell ref="N71:P71"/>
    <mergeCell ref="B66:B67"/>
    <mergeCell ref="C66:C67"/>
    <mergeCell ref="E68:G68"/>
    <mergeCell ref="I68:K68"/>
    <mergeCell ref="N68:P68"/>
    <mergeCell ref="R68:T68"/>
    <mergeCell ref="N62:P62"/>
    <mergeCell ref="R62:T62"/>
    <mergeCell ref="B63:B64"/>
    <mergeCell ref="C63:C64"/>
    <mergeCell ref="E65:G65"/>
    <mergeCell ref="I65:K65"/>
    <mergeCell ref="N65:P65"/>
    <mergeCell ref="R65:T65"/>
    <mergeCell ref="R56:T56"/>
    <mergeCell ref="B57:B58"/>
    <mergeCell ref="C57:C58"/>
    <mergeCell ref="E59:G59"/>
    <mergeCell ref="I59:K59"/>
    <mergeCell ref="N59:P59"/>
    <mergeCell ref="R59:T59"/>
    <mergeCell ref="A54:A67"/>
    <mergeCell ref="B54:B55"/>
    <mergeCell ref="C54:C55"/>
    <mergeCell ref="E56:G56"/>
    <mergeCell ref="I56:K56"/>
    <mergeCell ref="N56:P56"/>
    <mergeCell ref="B60:B61"/>
    <mergeCell ref="C60:C61"/>
    <mergeCell ref="E62:G62"/>
    <mergeCell ref="I62:K62"/>
    <mergeCell ref="C51:C52"/>
    <mergeCell ref="E53:G53"/>
    <mergeCell ref="I53:K53"/>
    <mergeCell ref="N53:P53"/>
    <mergeCell ref="R53:T53"/>
    <mergeCell ref="E47:G47"/>
    <mergeCell ref="I47:K47"/>
    <mergeCell ref="N47:P47"/>
    <mergeCell ref="R47:T47"/>
    <mergeCell ref="E41:G41"/>
    <mergeCell ref="I41:K41"/>
    <mergeCell ref="N41:P41"/>
    <mergeCell ref="Q37:Q40"/>
    <mergeCell ref="R37:R40"/>
    <mergeCell ref="S37:S40"/>
    <mergeCell ref="A48:A52"/>
    <mergeCell ref="B48:B49"/>
    <mergeCell ref="C48:C49"/>
    <mergeCell ref="E50:G50"/>
    <mergeCell ref="I50:K50"/>
    <mergeCell ref="N50:P50"/>
    <mergeCell ref="R41:T41"/>
    <mergeCell ref="A42:A46"/>
    <mergeCell ref="B42:B43"/>
    <mergeCell ref="C42:C43"/>
    <mergeCell ref="E44:G44"/>
    <mergeCell ref="I44:K44"/>
    <mergeCell ref="N44:P44"/>
    <mergeCell ref="R44:T44"/>
    <mergeCell ref="B45:B46"/>
    <mergeCell ref="C45:C46"/>
    <mergeCell ref="R50:T50"/>
    <mergeCell ref="B51:B52"/>
    <mergeCell ref="T37:T40"/>
    <mergeCell ref="U37:U40"/>
    <mergeCell ref="V37:V40"/>
    <mergeCell ref="K37:K40"/>
    <mergeCell ref="L37:L40"/>
    <mergeCell ref="M37:M40"/>
    <mergeCell ref="N37:N40"/>
    <mergeCell ref="O37:O40"/>
    <mergeCell ref="P37:P40"/>
    <mergeCell ref="A1:B1"/>
    <mergeCell ref="C1:P1"/>
    <mergeCell ref="A3:P3"/>
    <mergeCell ref="A37:D37"/>
    <mergeCell ref="E37:E40"/>
    <mergeCell ref="F37:F40"/>
    <mergeCell ref="G37:G40"/>
    <mergeCell ref="H37:H40"/>
    <mergeCell ref="I37:I40"/>
    <mergeCell ref="J37:J40"/>
    <mergeCell ref="A39:A40"/>
    <mergeCell ref="B39:C39"/>
    <mergeCell ref="D39:D40"/>
  </mergeCells>
  <conditionalFormatting sqref="H41">
    <cfRule type="cellIs" dxfId="6503" priority="721" operator="greaterThan">
      <formula>1</formula>
    </cfRule>
    <cfRule type="cellIs" dxfId="6502" priority="722" operator="greaterThan">
      <formula>0.89</formula>
    </cfRule>
    <cfRule type="cellIs" dxfId="6501" priority="723" operator="greaterThan">
      <formula>0.69</formula>
    </cfRule>
    <cfRule type="cellIs" dxfId="6500" priority="724" operator="greaterThan">
      <formula>0.49</formula>
    </cfRule>
    <cfRule type="cellIs" dxfId="6499" priority="725" operator="greaterThan">
      <formula>0.29</formula>
    </cfRule>
    <cfRule type="cellIs" dxfId="6498" priority="726" operator="lessThan">
      <formula>0.29</formula>
    </cfRule>
  </conditionalFormatting>
  <conditionalFormatting sqref="L41">
    <cfRule type="cellIs" dxfId="6497" priority="715" operator="greaterThan">
      <formula>1</formula>
    </cfRule>
    <cfRule type="cellIs" dxfId="6496" priority="716" operator="greaterThan">
      <formula>0.89</formula>
    </cfRule>
    <cfRule type="cellIs" dxfId="6495" priority="717" operator="greaterThan">
      <formula>0.69</formula>
    </cfRule>
    <cfRule type="cellIs" dxfId="6494" priority="718" operator="greaterThan">
      <formula>0.49</formula>
    </cfRule>
    <cfRule type="cellIs" dxfId="6493" priority="719" operator="greaterThan">
      <formula>0.29</formula>
    </cfRule>
    <cfRule type="cellIs" dxfId="6492" priority="720" operator="lessThan">
      <formula>0.29</formula>
    </cfRule>
  </conditionalFormatting>
  <conditionalFormatting sqref="M41">
    <cfRule type="cellIs" dxfId="6491" priority="709" operator="greaterThan">
      <formula>1</formula>
    </cfRule>
    <cfRule type="cellIs" dxfId="6490" priority="710" operator="greaterThan">
      <formula>0.89</formula>
    </cfRule>
    <cfRule type="cellIs" dxfId="6489" priority="711" operator="greaterThan">
      <formula>0.69</formula>
    </cfRule>
    <cfRule type="cellIs" dxfId="6488" priority="712" operator="greaterThan">
      <formula>0.49</formula>
    </cfRule>
    <cfRule type="cellIs" dxfId="6487" priority="713" operator="greaterThan">
      <formula>0.29</formula>
    </cfRule>
    <cfRule type="cellIs" dxfId="6486" priority="714" operator="lessThan">
      <formula>0.29</formula>
    </cfRule>
  </conditionalFormatting>
  <conditionalFormatting sqref="Q41">
    <cfRule type="cellIs" dxfId="6485" priority="703" operator="greaterThan">
      <formula>1</formula>
    </cfRule>
    <cfRule type="cellIs" dxfId="6484" priority="704" operator="greaterThan">
      <formula>0.89</formula>
    </cfRule>
    <cfRule type="cellIs" dxfId="6483" priority="705" operator="greaterThan">
      <formula>0.69</formula>
    </cfRule>
    <cfRule type="cellIs" dxfId="6482" priority="706" operator="greaterThan">
      <formula>0.49</formula>
    </cfRule>
    <cfRule type="cellIs" dxfId="6481" priority="707" operator="greaterThan">
      <formula>0.29</formula>
    </cfRule>
    <cfRule type="cellIs" dxfId="6480" priority="708" operator="lessThan">
      <formula>0.29</formula>
    </cfRule>
  </conditionalFormatting>
  <conditionalFormatting sqref="U41">
    <cfRule type="cellIs" dxfId="6479" priority="697" operator="greaterThan">
      <formula>1</formula>
    </cfRule>
    <cfRule type="cellIs" dxfId="6478" priority="698" operator="greaterThan">
      <formula>0.89</formula>
    </cfRule>
    <cfRule type="cellIs" dxfId="6477" priority="699" operator="greaterThan">
      <formula>0.69</formula>
    </cfRule>
    <cfRule type="cellIs" dxfId="6476" priority="700" operator="greaterThan">
      <formula>0.49</formula>
    </cfRule>
    <cfRule type="cellIs" dxfId="6475" priority="701" operator="greaterThan">
      <formula>0.29</formula>
    </cfRule>
    <cfRule type="cellIs" dxfId="6474" priority="702" operator="lessThan">
      <formula>0.29</formula>
    </cfRule>
  </conditionalFormatting>
  <conditionalFormatting sqref="V41">
    <cfRule type="cellIs" dxfId="6473" priority="691" operator="greaterThan">
      <formula>1</formula>
    </cfRule>
    <cfRule type="cellIs" dxfId="6472" priority="692" operator="greaterThan">
      <formula>0.89</formula>
    </cfRule>
    <cfRule type="cellIs" dxfId="6471" priority="693" operator="greaterThan">
      <formula>0.69</formula>
    </cfRule>
    <cfRule type="cellIs" dxfId="6470" priority="694" operator="greaterThan">
      <formula>0.49</formula>
    </cfRule>
    <cfRule type="cellIs" dxfId="6469" priority="695" operator="greaterThan">
      <formula>0.29</formula>
    </cfRule>
    <cfRule type="cellIs" dxfId="6468" priority="696" operator="lessThan">
      <formula>0.29</formula>
    </cfRule>
  </conditionalFormatting>
  <conditionalFormatting sqref="V62">
    <cfRule type="cellIs" dxfId="6467" priority="685" operator="greaterThan">
      <formula>1</formula>
    </cfRule>
    <cfRule type="cellIs" dxfId="6466" priority="686" operator="greaterThan">
      <formula>0.89</formula>
    </cfRule>
    <cfRule type="cellIs" dxfId="6465" priority="687" operator="greaterThan">
      <formula>0.69</formula>
    </cfRule>
    <cfRule type="cellIs" dxfId="6464" priority="688" operator="greaterThan">
      <formula>0.49</formula>
    </cfRule>
    <cfRule type="cellIs" dxfId="6463" priority="689" operator="greaterThan">
      <formula>0.29</formula>
    </cfRule>
    <cfRule type="cellIs" dxfId="6462" priority="690" operator="lessThan">
      <formula>0.29</formula>
    </cfRule>
  </conditionalFormatting>
  <conditionalFormatting sqref="V59">
    <cfRule type="cellIs" dxfId="6461" priority="679" operator="greaterThan">
      <formula>1</formula>
    </cfRule>
    <cfRule type="cellIs" dxfId="6460" priority="680" operator="greaterThan">
      <formula>0.89</formula>
    </cfRule>
    <cfRule type="cellIs" dxfId="6459" priority="681" operator="greaterThan">
      <formula>0.69</formula>
    </cfRule>
    <cfRule type="cellIs" dxfId="6458" priority="682" operator="greaterThan">
      <formula>0.49</formula>
    </cfRule>
    <cfRule type="cellIs" dxfId="6457" priority="683" operator="greaterThan">
      <formula>0.29</formula>
    </cfRule>
    <cfRule type="cellIs" dxfId="6456" priority="684" operator="lessThan">
      <formula>0.29</formula>
    </cfRule>
  </conditionalFormatting>
  <conditionalFormatting sqref="H47">
    <cfRule type="cellIs" dxfId="6455" priority="673" operator="greaterThan">
      <formula>1</formula>
    </cfRule>
    <cfRule type="cellIs" dxfId="6454" priority="674" operator="greaterThan">
      <formula>0.89</formula>
    </cfRule>
    <cfRule type="cellIs" dxfId="6453" priority="675" operator="greaterThan">
      <formula>0.69</formula>
    </cfRule>
    <cfRule type="cellIs" dxfId="6452" priority="676" operator="greaterThan">
      <formula>0.49</formula>
    </cfRule>
    <cfRule type="cellIs" dxfId="6451" priority="677" operator="greaterThan">
      <formula>0.29</formula>
    </cfRule>
    <cfRule type="cellIs" dxfId="6450" priority="678" operator="lessThan">
      <formula>0.29</formula>
    </cfRule>
  </conditionalFormatting>
  <conditionalFormatting sqref="L47">
    <cfRule type="cellIs" dxfId="6449" priority="667" operator="greaterThan">
      <formula>1</formula>
    </cfRule>
    <cfRule type="cellIs" dxfId="6448" priority="668" operator="greaterThan">
      <formula>0.89</formula>
    </cfRule>
    <cfRule type="cellIs" dxfId="6447" priority="669" operator="greaterThan">
      <formula>0.69</formula>
    </cfRule>
    <cfRule type="cellIs" dxfId="6446" priority="670" operator="greaterThan">
      <formula>0.49</formula>
    </cfRule>
    <cfRule type="cellIs" dxfId="6445" priority="671" operator="greaterThan">
      <formula>0.29</formula>
    </cfRule>
    <cfRule type="cellIs" dxfId="6444" priority="672" operator="lessThan">
      <formula>0.29</formula>
    </cfRule>
  </conditionalFormatting>
  <conditionalFormatting sqref="M47">
    <cfRule type="cellIs" dxfId="6443" priority="661" operator="greaterThan">
      <formula>1</formula>
    </cfRule>
    <cfRule type="cellIs" dxfId="6442" priority="662" operator="greaterThan">
      <formula>0.89</formula>
    </cfRule>
    <cfRule type="cellIs" dxfId="6441" priority="663" operator="greaterThan">
      <formula>0.69</formula>
    </cfRule>
    <cfRule type="cellIs" dxfId="6440" priority="664" operator="greaterThan">
      <formula>0.49</formula>
    </cfRule>
    <cfRule type="cellIs" dxfId="6439" priority="665" operator="greaterThan">
      <formula>0.29</formula>
    </cfRule>
    <cfRule type="cellIs" dxfId="6438" priority="666" operator="lessThan">
      <formula>0.29</formula>
    </cfRule>
  </conditionalFormatting>
  <conditionalFormatting sqref="Q47">
    <cfRule type="cellIs" dxfId="6437" priority="655" operator="greaterThan">
      <formula>1</formula>
    </cfRule>
    <cfRule type="cellIs" dxfId="6436" priority="656" operator="greaterThan">
      <formula>0.89</formula>
    </cfRule>
    <cfRule type="cellIs" dxfId="6435" priority="657" operator="greaterThan">
      <formula>0.69</formula>
    </cfRule>
    <cfRule type="cellIs" dxfId="6434" priority="658" operator="greaterThan">
      <formula>0.49</formula>
    </cfRule>
    <cfRule type="cellIs" dxfId="6433" priority="659" operator="greaterThan">
      <formula>0.29</formula>
    </cfRule>
    <cfRule type="cellIs" dxfId="6432" priority="660" operator="lessThan">
      <formula>0.29</formula>
    </cfRule>
  </conditionalFormatting>
  <conditionalFormatting sqref="U47">
    <cfRule type="cellIs" dxfId="6431" priority="649" operator="greaterThan">
      <formula>1</formula>
    </cfRule>
    <cfRule type="cellIs" dxfId="6430" priority="650" operator="greaterThan">
      <formula>0.89</formula>
    </cfRule>
    <cfRule type="cellIs" dxfId="6429" priority="651" operator="greaterThan">
      <formula>0.69</formula>
    </cfRule>
    <cfRule type="cellIs" dxfId="6428" priority="652" operator="greaterThan">
      <formula>0.49</formula>
    </cfRule>
    <cfRule type="cellIs" dxfId="6427" priority="653" operator="greaterThan">
      <formula>0.29</formula>
    </cfRule>
    <cfRule type="cellIs" dxfId="6426" priority="654" operator="lessThan">
      <formula>0.29</formula>
    </cfRule>
  </conditionalFormatting>
  <conditionalFormatting sqref="V47">
    <cfRule type="cellIs" dxfId="6425" priority="643" operator="greaterThan">
      <formula>1</formula>
    </cfRule>
    <cfRule type="cellIs" dxfId="6424" priority="644" operator="greaterThan">
      <formula>0.89</formula>
    </cfRule>
    <cfRule type="cellIs" dxfId="6423" priority="645" operator="greaterThan">
      <formula>0.69</formula>
    </cfRule>
    <cfRule type="cellIs" dxfId="6422" priority="646" operator="greaterThan">
      <formula>0.49</formula>
    </cfRule>
    <cfRule type="cellIs" dxfId="6421" priority="647" operator="greaterThan">
      <formula>0.29</formula>
    </cfRule>
    <cfRule type="cellIs" dxfId="6420" priority="648" operator="lessThan">
      <formula>0.29</formula>
    </cfRule>
  </conditionalFormatting>
  <conditionalFormatting sqref="H53">
    <cfRule type="cellIs" dxfId="6419" priority="637" operator="greaterThan">
      <formula>1</formula>
    </cfRule>
    <cfRule type="cellIs" dxfId="6418" priority="638" operator="greaterThan">
      <formula>0.89</formula>
    </cfRule>
    <cfRule type="cellIs" dxfId="6417" priority="639" operator="greaterThan">
      <formula>0.69</formula>
    </cfRule>
    <cfRule type="cellIs" dxfId="6416" priority="640" operator="greaterThan">
      <formula>0.49</formula>
    </cfRule>
    <cfRule type="cellIs" dxfId="6415" priority="641" operator="greaterThan">
      <formula>0.29</formula>
    </cfRule>
    <cfRule type="cellIs" dxfId="6414" priority="642" operator="lessThan">
      <formula>0.29</formula>
    </cfRule>
  </conditionalFormatting>
  <conditionalFormatting sqref="L53">
    <cfRule type="cellIs" dxfId="6413" priority="631" operator="greaterThan">
      <formula>1</formula>
    </cfRule>
    <cfRule type="cellIs" dxfId="6412" priority="632" operator="greaterThan">
      <formula>0.89</formula>
    </cfRule>
    <cfRule type="cellIs" dxfId="6411" priority="633" operator="greaterThan">
      <formula>0.69</formula>
    </cfRule>
    <cfRule type="cellIs" dxfId="6410" priority="634" operator="greaterThan">
      <formula>0.49</formula>
    </cfRule>
    <cfRule type="cellIs" dxfId="6409" priority="635" operator="greaterThan">
      <formula>0.29</formula>
    </cfRule>
    <cfRule type="cellIs" dxfId="6408" priority="636" operator="lessThan">
      <formula>0.29</formula>
    </cfRule>
  </conditionalFormatting>
  <conditionalFormatting sqref="M53">
    <cfRule type="cellIs" dxfId="6407" priority="625" operator="greaterThan">
      <formula>1</formula>
    </cfRule>
    <cfRule type="cellIs" dxfId="6406" priority="626" operator="greaterThan">
      <formula>0.89</formula>
    </cfRule>
    <cfRule type="cellIs" dxfId="6405" priority="627" operator="greaterThan">
      <formula>0.69</formula>
    </cfRule>
    <cfRule type="cellIs" dxfId="6404" priority="628" operator="greaterThan">
      <formula>0.49</formula>
    </cfRule>
    <cfRule type="cellIs" dxfId="6403" priority="629" operator="greaterThan">
      <formula>0.29</formula>
    </cfRule>
    <cfRule type="cellIs" dxfId="6402" priority="630" operator="lessThan">
      <formula>0.29</formula>
    </cfRule>
  </conditionalFormatting>
  <conditionalFormatting sqref="Q53">
    <cfRule type="cellIs" dxfId="6401" priority="619" operator="greaterThan">
      <formula>1</formula>
    </cfRule>
    <cfRule type="cellIs" dxfId="6400" priority="620" operator="greaterThan">
      <formula>0.89</formula>
    </cfRule>
    <cfRule type="cellIs" dxfId="6399" priority="621" operator="greaterThan">
      <formula>0.69</formula>
    </cfRule>
    <cfRule type="cellIs" dxfId="6398" priority="622" operator="greaterThan">
      <formula>0.49</formula>
    </cfRule>
    <cfRule type="cellIs" dxfId="6397" priority="623" operator="greaterThan">
      <formula>0.29</formula>
    </cfRule>
    <cfRule type="cellIs" dxfId="6396" priority="624" operator="lessThan">
      <formula>0.29</formula>
    </cfRule>
  </conditionalFormatting>
  <conditionalFormatting sqref="U53">
    <cfRule type="cellIs" dxfId="6395" priority="613" operator="greaterThan">
      <formula>1</formula>
    </cfRule>
    <cfRule type="cellIs" dxfId="6394" priority="614" operator="greaterThan">
      <formula>0.89</formula>
    </cfRule>
    <cfRule type="cellIs" dxfId="6393" priority="615" operator="greaterThan">
      <formula>0.69</formula>
    </cfRule>
    <cfRule type="cellIs" dxfId="6392" priority="616" operator="greaterThan">
      <formula>0.49</formula>
    </cfRule>
    <cfRule type="cellIs" dxfId="6391" priority="617" operator="greaterThan">
      <formula>0.29</formula>
    </cfRule>
    <cfRule type="cellIs" dxfId="6390" priority="618" operator="lessThan">
      <formula>0.29</formula>
    </cfRule>
  </conditionalFormatting>
  <conditionalFormatting sqref="V53">
    <cfRule type="cellIs" dxfId="6389" priority="607" operator="greaterThan">
      <formula>1</formula>
    </cfRule>
    <cfRule type="cellIs" dxfId="6388" priority="608" operator="greaterThan">
      <formula>0.89</formula>
    </cfRule>
    <cfRule type="cellIs" dxfId="6387" priority="609" operator="greaterThan">
      <formula>0.69</formula>
    </cfRule>
    <cfRule type="cellIs" dxfId="6386" priority="610" operator="greaterThan">
      <formula>0.49</formula>
    </cfRule>
    <cfRule type="cellIs" dxfId="6385" priority="611" operator="greaterThan">
      <formula>0.29</formula>
    </cfRule>
    <cfRule type="cellIs" dxfId="6384" priority="612" operator="lessThan">
      <formula>0.29</formula>
    </cfRule>
  </conditionalFormatting>
  <conditionalFormatting sqref="H68">
    <cfRule type="cellIs" dxfId="6383" priority="601" operator="greaterThan">
      <formula>1</formula>
    </cfRule>
    <cfRule type="cellIs" dxfId="6382" priority="602" operator="greaterThan">
      <formula>0.89</formula>
    </cfRule>
    <cfRule type="cellIs" dxfId="6381" priority="603" operator="greaterThan">
      <formula>0.69</formula>
    </cfRule>
    <cfRule type="cellIs" dxfId="6380" priority="604" operator="greaterThan">
      <formula>0.49</formula>
    </cfRule>
    <cfRule type="cellIs" dxfId="6379" priority="605" operator="greaterThan">
      <formula>0.29</formula>
    </cfRule>
    <cfRule type="cellIs" dxfId="6378" priority="606" operator="lessThan">
      <formula>0.29</formula>
    </cfRule>
  </conditionalFormatting>
  <conditionalFormatting sqref="L68">
    <cfRule type="cellIs" dxfId="6377" priority="595" operator="greaterThan">
      <formula>1</formula>
    </cfRule>
    <cfRule type="cellIs" dxfId="6376" priority="596" operator="greaterThan">
      <formula>0.89</formula>
    </cfRule>
    <cfRule type="cellIs" dxfId="6375" priority="597" operator="greaterThan">
      <formula>0.69</formula>
    </cfRule>
    <cfRule type="cellIs" dxfId="6374" priority="598" operator="greaterThan">
      <formula>0.49</formula>
    </cfRule>
    <cfRule type="cellIs" dxfId="6373" priority="599" operator="greaterThan">
      <formula>0.29</formula>
    </cfRule>
    <cfRule type="cellIs" dxfId="6372" priority="600" operator="lessThan">
      <formula>0.29</formula>
    </cfRule>
  </conditionalFormatting>
  <conditionalFormatting sqref="M68">
    <cfRule type="cellIs" dxfId="6371" priority="589" operator="greaterThan">
      <formula>1</formula>
    </cfRule>
    <cfRule type="cellIs" dxfId="6370" priority="590" operator="greaterThan">
      <formula>0.89</formula>
    </cfRule>
    <cfRule type="cellIs" dxfId="6369" priority="591" operator="greaterThan">
      <formula>0.69</formula>
    </cfRule>
    <cfRule type="cellIs" dxfId="6368" priority="592" operator="greaterThan">
      <formula>0.49</formula>
    </cfRule>
    <cfRule type="cellIs" dxfId="6367" priority="593" operator="greaterThan">
      <formula>0.29</formula>
    </cfRule>
    <cfRule type="cellIs" dxfId="6366" priority="594" operator="lessThan">
      <formula>0.29</formula>
    </cfRule>
  </conditionalFormatting>
  <conditionalFormatting sqref="Q68">
    <cfRule type="cellIs" dxfId="6365" priority="583" operator="greaterThan">
      <formula>1</formula>
    </cfRule>
    <cfRule type="cellIs" dxfId="6364" priority="584" operator="greaterThan">
      <formula>0.89</formula>
    </cfRule>
    <cfRule type="cellIs" dxfId="6363" priority="585" operator="greaterThan">
      <formula>0.69</formula>
    </cfRule>
    <cfRule type="cellIs" dxfId="6362" priority="586" operator="greaterThan">
      <formula>0.49</formula>
    </cfRule>
    <cfRule type="cellIs" dxfId="6361" priority="587" operator="greaterThan">
      <formula>0.29</formula>
    </cfRule>
    <cfRule type="cellIs" dxfId="6360" priority="588" operator="lessThan">
      <formula>0.29</formula>
    </cfRule>
  </conditionalFormatting>
  <conditionalFormatting sqref="U68">
    <cfRule type="cellIs" dxfId="6359" priority="577" operator="greaterThan">
      <formula>1</formula>
    </cfRule>
    <cfRule type="cellIs" dxfId="6358" priority="578" operator="greaterThan">
      <formula>0.89</formula>
    </cfRule>
    <cfRule type="cellIs" dxfId="6357" priority="579" operator="greaterThan">
      <formula>0.69</formula>
    </cfRule>
    <cfRule type="cellIs" dxfId="6356" priority="580" operator="greaterThan">
      <formula>0.49</formula>
    </cfRule>
    <cfRule type="cellIs" dxfId="6355" priority="581" operator="greaterThan">
      <formula>0.29</formula>
    </cfRule>
    <cfRule type="cellIs" dxfId="6354" priority="582" operator="lessThan">
      <formula>0.29</formula>
    </cfRule>
  </conditionalFormatting>
  <conditionalFormatting sqref="V68">
    <cfRule type="cellIs" dxfId="6353" priority="571" operator="greaterThan">
      <formula>1</formula>
    </cfRule>
    <cfRule type="cellIs" dxfId="6352" priority="572" operator="greaterThan">
      <formula>0.89</formula>
    </cfRule>
    <cfRule type="cellIs" dxfId="6351" priority="573" operator="greaterThan">
      <formula>0.69</formula>
    </cfRule>
    <cfRule type="cellIs" dxfId="6350" priority="574" operator="greaterThan">
      <formula>0.49</formula>
    </cfRule>
    <cfRule type="cellIs" dxfId="6349" priority="575" operator="greaterThan">
      <formula>0.29</formula>
    </cfRule>
    <cfRule type="cellIs" dxfId="6348" priority="576" operator="lessThan">
      <formula>0.29</formula>
    </cfRule>
  </conditionalFormatting>
  <conditionalFormatting sqref="H71">
    <cfRule type="cellIs" dxfId="6347" priority="565" operator="greaterThan">
      <formula>1</formula>
    </cfRule>
    <cfRule type="cellIs" dxfId="6346" priority="566" operator="greaterThan">
      <formula>0.89</formula>
    </cfRule>
    <cfRule type="cellIs" dxfId="6345" priority="567" operator="greaterThan">
      <formula>0.69</formula>
    </cfRule>
    <cfRule type="cellIs" dxfId="6344" priority="568" operator="greaterThan">
      <formula>0.49</formula>
    </cfRule>
    <cfRule type="cellIs" dxfId="6343" priority="569" operator="greaterThan">
      <formula>0.29</formula>
    </cfRule>
    <cfRule type="cellIs" dxfId="6342" priority="570" operator="lessThan">
      <formula>0.29</formula>
    </cfRule>
  </conditionalFormatting>
  <conditionalFormatting sqref="L71">
    <cfRule type="cellIs" dxfId="6341" priority="559" operator="greaterThan">
      <formula>1</formula>
    </cfRule>
    <cfRule type="cellIs" dxfId="6340" priority="560" operator="greaterThan">
      <formula>0.89</formula>
    </cfRule>
    <cfRule type="cellIs" dxfId="6339" priority="561" operator="greaterThan">
      <formula>0.69</formula>
    </cfRule>
    <cfRule type="cellIs" dxfId="6338" priority="562" operator="greaterThan">
      <formula>0.49</formula>
    </cfRule>
    <cfRule type="cellIs" dxfId="6337" priority="563" operator="greaterThan">
      <formula>0.29</formula>
    </cfRule>
    <cfRule type="cellIs" dxfId="6336" priority="564" operator="lessThan">
      <formula>0.29</formula>
    </cfRule>
  </conditionalFormatting>
  <conditionalFormatting sqref="M71">
    <cfRule type="cellIs" dxfId="6335" priority="553" operator="greaterThan">
      <formula>1</formula>
    </cfRule>
    <cfRule type="cellIs" dxfId="6334" priority="554" operator="greaterThan">
      <formula>0.89</formula>
    </cfRule>
    <cfRule type="cellIs" dxfId="6333" priority="555" operator="greaterThan">
      <formula>0.69</formula>
    </cfRule>
    <cfRule type="cellIs" dxfId="6332" priority="556" operator="greaterThan">
      <formula>0.49</formula>
    </cfRule>
    <cfRule type="cellIs" dxfId="6331" priority="557" operator="greaterThan">
      <formula>0.29</formula>
    </cfRule>
    <cfRule type="cellIs" dxfId="6330" priority="558" operator="lessThan">
      <formula>0.29</formula>
    </cfRule>
  </conditionalFormatting>
  <conditionalFormatting sqref="Q71">
    <cfRule type="cellIs" dxfId="6329" priority="547" operator="greaterThan">
      <formula>1</formula>
    </cfRule>
    <cfRule type="cellIs" dxfId="6328" priority="548" operator="greaterThan">
      <formula>0.89</formula>
    </cfRule>
    <cfRule type="cellIs" dxfId="6327" priority="549" operator="greaterThan">
      <formula>0.69</formula>
    </cfRule>
    <cfRule type="cellIs" dxfId="6326" priority="550" operator="greaterThan">
      <formula>0.49</formula>
    </cfRule>
    <cfRule type="cellIs" dxfId="6325" priority="551" operator="greaterThan">
      <formula>0.29</formula>
    </cfRule>
    <cfRule type="cellIs" dxfId="6324" priority="552" operator="lessThan">
      <formula>0.29</formula>
    </cfRule>
  </conditionalFormatting>
  <conditionalFormatting sqref="U71">
    <cfRule type="cellIs" dxfId="6323" priority="541" operator="greaterThan">
      <formula>1</formula>
    </cfRule>
    <cfRule type="cellIs" dxfId="6322" priority="542" operator="greaterThan">
      <formula>0.89</formula>
    </cfRule>
    <cfRule type="cellIs" dxfId="6321" priority="543" operator="greaterThan">
      <formula>0.69</formula>
    </cfRule>
    <cfRule type="cellIs" dxfId="6320" priority="544" operator="greaterThan">
      <formula>0.49</formula>
    </cfRule>
    <cfRule type="cellIs" dxfId="6319" priority="545" operator="greaterThan">
      <formula>0.29</formula>
    </cfRule>
    <cfRule type="cellIs" dxfId="6318" priority="546" operator="lessThan">
      <formula>0.29</formula>
    </cfRule>
  </conditionalFormatting>
  <conditionalFormatting sqref="V71">
    <cfRule type="cellIs" dxfId="6317" priority="535" operator="greaterThan">
      <formula>1</formula>
    </cfRule>
    <cfRule type="cellIs" dxfId="6316" priority="536" operator="greaterThan">
      <formula>0.89</formula>
    </cfRule>
    <cfRule type="cellIs" dxfId="6315" priority="537" operator="greaterThan">
      <formula>0.69</formula>
    </cfRule>
    <cfRule type="cellIs" dxfId="6314" priority="538" operator="greaterThan">
      <formula>0.49</formula>
    </cfRule>
    <cfRule type="cellIs" dxfId="6313" priority="539" operator="greaterThan">
      <formula>0.29</formula>
    </cfRule>
    <cfRule type="cellIs" dxfId="6312" priority="540" operator="lessThan">
      <formula>0.29</formula>
    </cfRule>
  </conditionalFormatting>
  <conditionalFormatting sqref="H77">
    <cfRule type="cellIs" dxfId="6311" priority="529" operator="greaterThan">
      <formula>1</formula>
    </cfRule>
    <cfRule type="cellIs" dxfId="6310" priority="530" operator="greaterThan">
      <formula>0.89</formula>
    </cfRule>
    <cfRule type="cellIs" dxfId="6309" priority="531" operator="greaterThan">
      <formula>0.69</formula>
    </cfRule>
    <cfRule type="cellIs" dxfId="6308" priority="532" operator="greaterThan">
      <formula>0.49</formula>
    </cfRule>
    <cfRule type="cellIs" dxfId="6307" priority="533" operator="greaterThan">
      <formula>0.29</formula>
    </cfRule>
    <cfRule type="cellIs" dxfId="6306" priority="534" operator="lessThan">
      <formula>0.29</formula>
    </cfRule>
  </conditionalFormatting>
  <conditionalFormatting sqref="L77">
    <cfRule type="cellIs" dxfId="6305" priority="523" operator="greaterThan">
      <formula>1</formula>
    </cfRule>
    <cfRule type="cellIs" dxfId="6304" priority="524" operator="greaterThan">
      <formula>0.89</formula>
    </cfRule>
    <cfRule type="cellIs" dxfId="6303" priority="525" operator="greaterThan">
      <formula>0.69</formula>
    </cfRule>
    <cfRule type="cellIs" dxfId="6302" priority="526" operator="greaterThan">
      <formula>0.49</formula>
    </cfRule>
    <cfRule type="cellIs" dxfId="6301" priority="527" operator="greaterThan">
      <formula>0.29</formula>
    </cfRule>
    <cfRule type="cellIs" dxfId="6300" priority="528" operator="lessThan">
      <formula>0.29</formula>
    </cfRule>
  </conditionalFormatting>
  <conditionalFormatting sqref="M77">
    <cfRule type="cellIs" dxfId="6299" priority="517" operator="greaterThan">
      <formula>1</formula>
    </cfRule>
    <cfRule type="cellIs" dxfId="6298" priority="518" operator="greaterThan">
      <formula>0.89</formula>
    </cfRule>
    <cfRule type="cellIs" dxfId="6297" priority="519" operator="greaterThan">
      <formula>0.69</formula>
    </cfRule>
    <cfRule type="cellIs" dxfId="6296" priority="520" operator="greaterThan">
      <formula>0.49</formula>
    </cfRule>
    <cfRule type="cellIs" dxfId="6295" priority="521" operator="greaterThan">
      <formula>0.29</formula>
    </cfRule>
    <cfRule type="cellIs" dxfId="6294" priority="522" operator="lessThan">
      <formula>0.29</formula>
    </cfRule>
  </conditionalFormatting>
  <conditionalFormatting sqref="Q77">
    <cfRule type="cellIs" dxfId="6293" priority="511" operator="greaterThan">
      <formula>1</formula>
    </cfRule>
    <cfRule type="cellIs" dxfId="6292" priority="512" operator="greaterThan">
      <formula>0.89</formula>
    </cfRule>
    <cfRule type="cellIs" dxfId="6291" priority="513" operator="greaterThan">
      <formula>0.69</formula>
    </cfRule>
    <cfRule type="cellIs" dxfId="6290" priority="514" operator="greaterThan">
      <formula>0.49</formula>
    </cfRule>
    <cfRule type="cellIs" dxfId="6289" priority="515" operator="greaterThan">
      <formula>0.29</formula>
    </cfRule>
    <cfRule type="cellIs" dxfId="6288" priority="516" operator="lessThan">
      <formula>0.29</formula>
    </cfRule>
  </conditionalFormatting>
  <conditionalFormatting sqref="U77">
    <cfRule type="cellIs" dxfId="6287" priority="505" operator="greaterThan">
      <formula>1</formula>
    </cfRule>
    <cfRule type="cellIs" dxfId="6286" priority="506" operator="greaterThan">
      <formula>0.89</formula>
    </cfRule>
    <cfRule type="cellIs" dxfId="6285" priority="507" operator="greaterThan">
      <formula>0.69</formula>
    </cfRule>
    <cfRule type="cellIs" dxfId="6284" priority="508" operator="greaterThan">
      <formula>0.49</formula>
    </cfRule>
    <cfRule type="cellIs" dxfId="6283" priority="509" operator="greaterThan">
      <formula>0.29</formula>
    </cfRule>
    <cfRule type="cellIs" dxfId="6282" priority="510" operator="lessThan">
      <formula>0.29</formula>
    </cfRule>
  </conditionalFormatting>
  <conditionalFormatting sqref="V77">
    <cfRule type="cellIs" dxfId="6281" priority="499" operator="greaterThan">
      <formula>1</formula>
    </cfRule>
    <cfRule type="cellIs" dxfId="6280" priority="500" operator="greaterThan">
      <formula>0.89</formula>
    </cfRule>
    <cfRule type="cellIs" dxfId="6279" priority="501" operator="greaterThan">
      <formula>0.69</formula>
    </cfRule>
    <cfRule type="cellIs" dxfId="6278" priority="502" operator="greaterThan">
      <formula>0.49</formula>
    </cfRule>
    <cfRule type="cellIs" dxfId="6277" priority="503" operator="greaterThan">
      <formula>0.29</formula>
    </cfRule>
    <cfRule type="cellIs" dxfId="6276" priority="504" operator="lessThan">
      <formula>0.29</formula>
    </cfRule>
  </conditionalFormatting>
  <conditionalFormatting sqref="H86">
    <cfRule type="cellIs" dxfId="6275" priority="493" operator="greaterThan">
      <formula>1</formula>
    </cfRule>
    <cfRule type="cellIs" dxfId="6274" priority="494" operator="greaterThan">
      <formula>0.89</formula>
    </cfRule>
    <cfRule type="cellIs" dxfId="6273" priority="495" operator="greaterThan">
      <formula>0.69</formula>
    </cfRule>
    <cfRule type="cellIs" dxfId="6272" priority="496" operator="greaterThan">
      <formula>0.49</formula>
    </cfRule>
    <cfRule type="cellIs" dxfId="6271" priority="497" operator="greaterThan">
      <formula>0.29</formula>
    </cfRule>
    <cfRule type="cellIs" dxfId="6270" priority="498" operator="lessThan">
      <formula>0.29</formula>
    </cfRule>
  </conditionalFormatting>
  <conditionalFormatting sqref="L86">
    <cfRule type="cellIs" dxfId="6269" priority="487" operator="greaterThan">
      <formula>1</formula>
    </cfRule>
    <cfRule type="cellIs" dxfId="6268" priority="488" operator="greaterThan">
      <formula>0.89</formula>
    </cfRule>
    <cfRule type="cellIs" dxfId="6267" priority="489" operator="greaterThan">
      <formula>0.69</formula>
    </cfRule>
    <cfRule type="cellIs" dxfId="6266" priority="490" operator="greaterThan">
      <formula>0.49</formula>
    </cfRule>
    <cfRule type="cellIs" dxfId="6265" priority="491" operator="greaterThan">
      <formula>0.29</formula>
    </cfRule>
    <cfRule type="cellIs" dxfId="6264" priority="492" operator="lessThan">
      <formula>0.29</formula>
    </cfRule>
  </conditionalFormatting>
  <conditionalFormatting sqref="M86">
    <cfRule type="cellIs" dxfId="6263" priority="481" operator="greaterThan">
      <formula>1</formula>
    </cfRule>
    <cfRule type="cellIs" dxfId="6262" priority="482" operator="greaterThan">
      <formula>0.89</formula>
    </cfRule>
    <cfRule type="cellIs" dxfId="6261" priority="483" operator="greaterThan">
      <formula>0.69</formula>
    </cfRule>
    <cfRule type="cellIs" dxfId="6260" priority="484" operator="greaterThan">
      <formula>0.49</formula>
    </cfRule>
    <cfRule type="cellIs" dxfId="6259" priority="485" operator="greaterThan">
      <formula>0.29</formula>
    </cfRule>
    <cfRule type="cellIs" dxfId="6258" priority="486" operator="lessThan">
      <formula>0.29</formula>
    </cfRule>
  </conditionalFormatting>
  <conditionalFormatting sqref="Q86">
    <cfRule type="cellIs" dxfId="6257" priority="475" operator="greaterThan">
      <formula>1</formula>
    </cfRule>
    <cfRule type="cellIs" dxfId="6256" priority="476" operator="greaterThan">
      <formula>0.89</formula>
    </cfRule>
    <cfRule type="cellIs" dxfId="6255" priority="477" operator="greaterThan">
      <formula>0.69</formula>
    </cfRule>
    <cfRule type="cellIs" dxfId="6254" priority="478" operator="greaterThan">
      <formula>0.49</formula>
    </cfRule>
    <cfRule type="cellIs" dxfId="6253" priority="479" operator="greaterThan">
      <formula>0.29</formula>
    </cfRule>
    <cfRule type="cellIs" dxfId="6252" priority="480" operator="lessThan">
      <formula>0.29</formula>
    </cfRule>
  </conditionalFormatting>
  <conditionalFormatting sqref="U86">
    <cfRule type="cellIs" dxfId="6251" priority="469" operator="greaterThan">
      <formula>1</formula>
    </cfRule>
    <cfRule type="cellIs" dxfId="6250" priority="470" operator="greaterThan">
      <formula>0.89</formula>
    </cfRule>
    <cfRule type="cellIs" dxfId="6249" priority="471" operator="greaterThan">
      <formula>0.69</formula>
    </cfRule>
    <cfRule type="cellIs" dxfId="6248" priority="472" operator="greaterThan">
      <formula>0.49</formula>
    </cfRule>
    <cfRule type="cellIs" dxfId="6247" priority="473" operator="greaterThan">
      <formula>0.29</formula>
    </cfRule>
    <cfRule type="cellIs" dxfId="6246" priority="474" operator="lessThan">
      <formula>0.29</formula>
    </cfRule>
  </conditionalFormatting>
  <conditionalFormatting sqref="V86">
    <cfRule type="cellIs" dxfId="6245" priority="463" operator="greaterThan">
      <formula>1</formula>
    </cfRule>
    <cfRule type="cellIs" dxfId="6244" priority="464" operator="greaterThan">
      <formula>0.89</formula>
    </cfRule>
    <cfRule type="cellIs" dxfId="6243" priority="465" operator="greaterThan">
      <formula>0.69</formula>
    </cfRule>
    <cfRule type="cellIs" dxfId="6242" priority="466" operator="greaterThan">
      <formula>0.49</formula>
    </cfRule>
    <cfRule type="cellIs" dxfId="6241" priority="467" operator="greaterThan">
      <formula>0.29</formula>
    </cfRule>
    <cfRule type="cellIs" dxfId="6240" priority="468" operator="lessThan">
      <formula>0.29</formula>
    </cfRule>
  </conditionalFormatting>
  <conditionalFormatting sqref="H95">
    <cfRule type="cellIs" dxfId="6239" priority="457" operator="greaterThan">
      <formula>1</formula>
    </cfRule>
    <cfRule type="cellIs" dxfId="6238" priority="458" operator="greaterThan">
      <formula>0.89</formula>
    </cfRule>
    <cfRule type="cellIs" dxfId="6237" priority="459" operator="greaterThan">
      <formula>0.69</formula>
    </cfRule>
    <cfRule type="cellIs" dxfId="6236" priority="460" operator="greaterThan">
      <formula>0.49</formula>
    </cfRule>
    <cfRule type="cellIs" dxfId="6235" priority="461" operator="greaterThan">
      <formula>0.29</formula>
    </cfRule>
    <cfRule type="cellIs" dxfId="6234" priority="462" operator="lessThan">
      <formula>0.29</formula>
    </cfRule>
  </conditionalFormatting>
  <conditionalFormatting sqref="L95">
    <cfRule type="cellIs" dxfId="6233" priority="451" operator="greaterThan">
      <formula>1</formula>
    </cfRule>
    <cfRule type="cellIs" dxfId="6232" priority="452" operator="greaterThan">
      <formula>0.89</formula>
    </cfRule>
    <cfRule type="cellIs" dxfId="6231" priority="453" operator="greaterThan">
      <formula>0.69</formula>
    </cfRule>
    <cfRule type="cellIs" dxfId="6230" priority="454" operator="greaterThan">
      <formula>0.49</formula>
    </cfRule>
    <cfRule type="cellIs" dxfId="6229" priority="455" operator="greaterThan">
      <formula>0.29</formula>
    </cfRule>
    <cfRule type="cellIs" dxfId="6228" priority="456" operator="lessThan">
      <formula>0.29</formula>
    </cfRule>
  </conditionalFormatting>
  <conditionalFormatting sqref="M95">
    <cfRule type="cellIs" dxfId="6227" priority="445" operator="greaterThan">
      <formula>1</formula>
    </cfRule>
    <cfRule type="cellIs" dxfId="6226" priority="446" operator="greaterThan">
      <formula>0.89</formula>
    </cfRule>
    <cfRule type="cellIs" dxfId="6225" priority="447" operator="greaterThan">
      <formula>0.69</formula>
    </cfRule>
    <cfRule type="cellIs" dxfId="6224" priority="448" operator="greaterThan">
      <formula>0.49</formula>
    </cfRule>
    <cfRule type="cellIs" dxfId="6223" priority="449" operator="greaterThan">
      <formula>0.29</formula>
    </cfRule>
    <cfRule type="cellIs" dxfId="6222" priority="450" operator="lessThan">
      <formula>0.29</formula>
    </cfRule>
  </conditionalFormatting>
  <conditionalFormatting sqref="Q95">
    <cfRule type="cellIs" dxfId="6221" priority="439" operator="greaterThan">
      <formula>1</formula>
    </cfRule>
    <cfRule type="cellIs" dxfId="6220" priority="440" operator="greaterThan">
      <formula>0.89</formula>
    </cfRule>
    <cfRule type="cellIs" dxfId="6219" priority="441" operator="greaterThan">
      <formula>0.69</formula>
    </cfRule>
    <cfRule type="cellIs" dxfId="6218" priority="442" operator="greaterThan">
      <formula>0.49</formula>
    </cfRule>
    <cfRule type="cellIs" dxfId="6217" priority="443" operator="greaterThan">
      <formula>0.29</formula>
    </cfRule>
    <cfRule type="cellIs" dxfId="6216" priority="444" operator="lessThan">
      <formula>0.29</formula>
    </cfRule>
  </conditionalFormatting>
  <conditionalFormatting sqref="U95">
    <cfRule type="cellIs" dxfId="6215" priority="433" operator="greaterThan">
      <formula>1</formula>
    </cfRule>
    <cfRule type="cellIs" dxfId="6214" priority="434" operator="greaterThan">
      <formula>0.89</formula>
    </cfRule>
    <cfRule type="cellIs" dxfId="6213" priority="435" operator="greaterThan">
      <formula>0.69</formula>
    </cfRule>
    <cfRule type="cellIs" dxfId="6212" priority="436" operator="greaterThan">
      <formula>0.49</formula>
    </cfRule>
    <cfRule type="cellIs" dxfId="6211" priority="437" operator="greaterThan">
      <formula>0.29</formula>
    </cfRule>
    <cfRule type="cellIs" dxfId="6210" priority="438" operator="lessThan">
      <formula>0.29</formula>
    </cfRule>
  </conditionalFormatting>
  <conditionalFormatting sqref="V95">
    <cfRule type="cellIs" dxfId="6209" priority="427" operator="greaterThan">
      <formula>1</formula>
    </cfRule>
    <cfRule type="cellIs" dxfId="6208" priority="428" operator="greaterThan">
      <formula>0.89</formula>
    </cfRule>
    <cfRule type="cellIs" dxfId="6207" priority="429" operator="greaterThan">
      <formula>0.69</formula>
    </cfRule>
    <cfRule type="cellIs" dxfId="6206" priority="430" operator="greaterThan">
      <formula>0.49</formula>
    </cfRule>
    <cfRule type="cellIs" dxfId="6205" priority="431" operator="greaterThan">
      <formula>0.29</formula>
    </cfRule>
    <cfRule type="cellIs" dxfId="6204" priority="432" operator="lessThan">
      <formula>0.29</formula>
    </cfRule>
  </conditionalFormatting>
  <conditionalFormatting sqref="H44">
    <cfRule type="cellIs" dxfId="6203" priority="421" operator="greaterThan">
      <formula>1</formula>
    </cfRule>
    <cfRule type="cellIs" dxfId="6202" priority="422" operator="greaterThan">
      <formula>0.89</formula>
    </cfRule>
    <cfRule type="cellIs" dxfId="6201" priority="423" operator="greaterThan">
      <formula>0.69</formula>
    </cfRule>
    <cfRule type="cellIs" dxfId="6200" priority="424" operator="greaterThan">
      <formula>0.49</formula>
    </cfRule>
    <cfRule type="cellIs" dxfId="6199" priority="425" operator="greaterThan">
      <formula>0.29</formula>
    </cfRule>
    <cfRule type="cellIs" dxfId="6198" priority="426" operator="lessThan">
      <formula>0.29</formula>
    </cfRule>
  </conditionalFormatting>
  <conditionalFormatting sqref="L44">
    <cfRule type="cellIs" dxfId="6197" priority="415" operator="greaterThan">
      <formula>1</formula>
    </cfRule>
    <cfRule type="cellIs" dxfId="6196" priority="416" operator="greaterThan">
      <formula>0.89</formula>
    </cfRule>
    <cfRule type="cellIs" dxfId="6195" priority="417" operator="greaterThan">
      <formula>0.69</formula>
    </cfRule>
    <cfRule type="cellIs" dxfId="6194" priority="418" operator="greaterThan">
      <formula>0.49</formula>
    </cfRule>
    <cfRule type="cellIs" dxfId="6193" priority="419" operator="greaterThan">
      <formula>0.29</formula>
    </cfRule>
    <cfRule type="cellIs" dxfId="6192" priority="420" operator="lessThan">
      <formula>0.29</formula>
    </cfRule>
  </conditionalFormatting>
  <conditionalFormatting sqref="M44">
    <cfRule type="cellIs" dxfId="6191" priority="409" operator="greaterThan">
      <formula>1</formula>
    </cfRule>
    <cfRule type="cellIs" dxfId="6190" priority="410" operator="greaterThan">
      <formula>0.89</formula>
    </cfRule>
    <cfRule type="cellIs" dxfId="6189" priority="411" operator="greaterThan">
      <formula>0.69</formula>
    </cfRule>
    <cfRule type="cellIs" dxfId="6188" priority="412" operator="greaterThan">
      <formula>0.49</formula>
    </cfRule>
    <cfRule type="cellIs" dxfId="6187" priority="413" operator="greaterThan">
      <formula>0.29</formula>
    </cfRule>
    <cfRule type="cellIs" dxfId="6186" priority="414" operator="lessThan">
      <formula>0.29</formula>
    </cfRule>
  </conditionalFormatting>
  <conditionalFormatting sqref="Q44">
    <cfRule type="cellIs" dxfId="6185" priority="403" operator="greaterThan">
      <formula>1</formula>
    </cfRule>
    <cfRule type="cellIs" dxfId="6184" priority="404" operator="greaterThan">
      <formula>0.89</formula>
    </cfRule>
    <cfRule type="cellIs" dxfId="6183" priority="405" operator="greaterThan">
      <formula>0.69</formula>
    </cfRule>
    <cfRule type="cellIs" dxfId="6182" priority="406" operator="greaterThan">
      <formula>0.49</formula>
    </cfRule>
    <cfRule type="cellIs" dxfId="6181" priority="407" operator="greaterThan">
      <formula>0.29</formula>
    </cfRule>
    <cfRule type="cellIs" dxfId="6180" priority="408" operator="lessThan">
      <formula>0.29</formula>
    </cfRule>
  </conditionalFormatting>
  <conditionalFormatting sqref="U44">
    <cfRule type="cellIs" dxfId="6179" priority="397" operator="greaterThan">
      <formula>1</formula>
    </cfRule>
    <cfRule type="cellIs" dxfId="6178" priority="398" operator="greaterThan">
      <formula>0.89</formula>
    </cfRule>
    <cfRule type="cellIs" dxfId="6177" priority="399" operator="greaterThan">
      <formula>0.69</formula>
    </cfRule>
    <cfRule type="cellIs" dxfId="6176" priority="400" operator="greaterThan">
      <formula>0.49</formula>
    </cfRule>
    <cfRule type="cellIs" dxfId="6175" priority="401" operator="greaterThan">
      <formula>0.29</formula>
    </cfRule>
    <cfRule type="cellIs" dxfId="6174" priority="402" operator="lessThan">
      <formula>0.29</formula>
    </cfRule>
  </conditionalFormatting>
  <conditionalFormatting sqref="V44">
    <cfRule type="cellIs" dxfId="6173" priority="391" operator="greaterThan">
      <formula>1</formula>
    </cfRule>
    <cfRule type="cellIs" dxfId="6172" priority="392" operator="greaterThan">
      <formula>0.89</formula>
    </cfRule>
    <cfRule type="cellIs" dxfId="6171" priority="393" operator="greaterThan">
      <formula>0.69</formula>
    </cfRule>
    <cfRule type="cellIs" dxfId="6170" priority="394" operator="greaterThan">
      <formula>0.49</formula>
    </cfRule>
    <cfRule type="cellIs" dxfId="6169" priority="395" operator="greaterThan">
      <formula>0.29</formula>
    </cfRule>
    <cfRule type="cellIs" dxfId="6168" priority="396" operator="lessThan">
      <formula>0.29</formula>
    </cfRule>
  </conditionalFormatting>
  <conditionalFormatting sqref="H50">
    <cfRule type="cellIs" dxfId="6167" priority="385" operator="greaterThan">
      <formula>1</formula>
    </cfRule>
    <cfRule type="cellIs" dxfId="6166" priority="386" operator="greaterThan">
      <formula>0.89</formula>
    </cfRule>
    <cfRule type="cellIs" dxfId="6165" priority="387" operator="greaterThan">
      <formula>0.69</formula>
    </cfRule>
    <cfRule type="cellIs" dxfId="6164" priority="388" operator="greaterThan">
      <formula>0.49</formula>
    </cfRule>
    <cfRule type="cellIs" dxfId="6163" priority="389" operator="greaterThan">
      <formula>0.29</formula>
    </cfRule>
    <cfRule type="cellIs" dxfId="6162" priority="390" operator="lessThan">
      <formula>0.29</formula>
    </cfRule>
  </conditionalFormatting>
  <conditionalFormatting sqref="L50">
    <cfRule type="cellIs" dxfId="6161" priority="379" operator="greaterThan">
      <formula>1</formula>
    </cfRule>
    <cfRule type="cellIs" dxfId="6160" priority="380" operator="greaterThan">
      <formula>0.89</formula>
    </cfRule>
    <cfRule type="cellIs" dxfId="6159" priority="381" operator="greaterThan">
      <formula>0.69</formula>
    </cfRule>
    <cfRule type="cellIs" dxfId="6158" priority="382" operator="greaterThan">
      <formula>0.49</formula>
    </cfRule>
    <cfRule type="cellIs" dxfId="6157" priority="383" operator="greaterThan">
      <formula>0.29</formula>
    </cfRule>
    <cfRule type="cellIs" dxfId="6156" priority="384" operator="lessThan">
      <formula>0.29</formula>
    </cfRule>
  </conditionalFormatting>
  <conditionalFormatting sqref="M50">
    <cfRule type="cellIs" dxfId="6155" priority="373" operator="greaterThan">
      <formula>1</formula>
    </cfRule>
    <cfRule type="cellIs" dxfId="6154" priority="374" operator="greaterThan">
      <formula>0.89</formula>
    </cfRule>
    <cfRule type="cellIs" dxfId="6153" priority="375" operator="greaterThan">
      <formula>0.69</formula>
    </cfRule>
    <cfRule type="cellIs" dxfId="6152" priority="376" operator="greaterThan">
      <formula>0.49</formula>
    </cfRule>
    <cfRule type="cellIs" dxfId="6151" priority="377" operator="greaterThan">
      <formula>0.29</formula>
    </cfRule>
    <cfRule type="cellIs" dxfId="6150" priority="378" operator="lessThan">
      <formula>0.29</formula>
    </cfRule>
  </conditionalFormatting>
  <conditionalFormatting sqref="Q50">
    <cfRule type="cellIs" dxfId="6149" priority="367" operator="greaterThan">
      <formula>1</formula>
    </cfRule>
    <cfRule type="cellIs" dxfId="6148" priority="368" operator="greaterThan">
      <formula>0.89</formula>
    </cfRule>
    <cfRule type="cellIs" dxfId="6147" priority="369" operator="greaterThan">
      <formula>0.69</formula>
    </cfRule>
    <cfRule type="cellIs" dxfId="6146" priority="370" operator="greaterThan">
      <formula>0.49</formula>
    </cfRule>
    <cfRule type="cellIs" dxfId="6145" priority="371" operator="greaterThan">
      <formula>0.29</formula>
    </cfRule>
    <cfRule type="cellIs" dxfId="6144" priority="372" operator="lessThan">
      <formula>0.29</formula>
    </cfRule>
  </conditionalFormatting>
  <conditionalFormatting sqref="U50">
    <cfRule type="cellIs" dxfId="6143" priority="361" operator="greaterThan">
      <formula>1</formula>
    </cfRule>
    <cfRule type="cellIs" dxfId="6142" priority="362" operator="greaterThan">
      <formula>0.89</formula>
    </cfRule>
    <cfRule type="cellIs" dxfId="6141" priority="363" operator="greaterThan">
      <formula>0.69</formula>
    </cfRule>
    <cfRule type="cellIs" dxfId="6140" priority="364" operator="greaterThan">
      <formula>0.49</formula>
    </cfRule>
    <cfRule type="cellIs" dxfId="6139" priority="365" operator="greaterThan">
      <formula>0.29</formula>
    </cfRule>
    <cfRule type="cellIs" dxfId="6138" priority="366" operator="lessThan">
      <formula>0.29</formula>
    </cfRule>
  </conditionalFormatting>
  <conditionalFormatting sqref="V50">
    <cfRule type="cellIs" dxfId="6137" priority="355" operator="greaterThan">
      <formula>1</formula>
    </cfRule>
    <cfRule type="cellIs" dxfId="6136" priority="356" operator="greaterThan">
      <formula>0.89</formula>
    </cfRule>
    <cfRule type="cellIs" dxfId="6135" priority="357" operator="greaterThan">
      <formula>0.69</formula>
    </cfRule>
    <cfRule type="cellIs" dxfId="6134" priority="358" operator="greaterThan">
      <formula>0.49</formula>
    </cfRule>
    <cfRule type="cellIs" dxfId="6133" priority="359" operator="greaterThan">
      <formula>0.29</formula>
    </cfRule>
    <cfRule type="cellIs" dxfId="6132" priority="360" operator="lessThan">
      <formula>0.29</formula>
    </cfRule>
  </conditionalFormatting>
  <conditionalFormatting sqref="H56">
    <cfRule type="cellIs" dxfId="6131" priority="349" operator="greaterThan">
      <formula>1</formula>
    </cfRule>
    <cfRule type="cellIs" dxfId="6130" priority="350" operator="greaterThan">
      <formula>0.89</formula>
    </cfRule>
    <cfRule type="cellIs" dxfId="6129" priority="351" operator="greaterThan">
      <formula>0.69</formula>
    </cfRule>
    <cfRule type="cellIs" dxfId="6128" priority="352" operator="greaterThan">
      <formula>0.49</formula>
    </cfRule>
    <cfRule type="cellIs" dxfId="6127" priority="353" operator="greaterThan">
      <formula>0.29</formula>
    </cfRule>
    <cfRule type="cellIs" dxfId="6126" priority="354" operator="lessThan">
      <formula>0.29</formula>
    </cfRule>
  </conditionalFormatting>
  <conditionalFormatting sqref="L56">
    <cfRule type="cellIs" dxfId="6125" priority="343" operator="greaterThan">
      <formula>1</formula>
    </cfRule>
    <cfRule type="cellIs" dxfId="6124" priority="344" operator="greaterThan">
      <formula>0.89</formula>
    </cfRule>
    <cfRule type="cellIs" dxfId="6123" priority="345" operator="greaterThan">
      <formula>0.69</formula>
    </cfRule>
    <cfRule type="cellIs" dxfId="6122" priority="346" operator="greaterThan">
      <formula>0.49</formula>
    </cfRule>
    <cfRule type="cellIs" dxfId="6121" priority="347" operator="greaterThan">
      <formula>0.29</formula>
    </cfRule>
    <cfRule type="cellIs" dxfId="6120" priority="348" operator="lessThan">
      <formula>0.29</formula>
    </cfRule>
  </conditionalFormatting>
  <conditionalFormatting sqref="M56">
    <cfRule type="cellIs" dxfId="6119" priority="337" operator="greaterThan">
      <formula>1</formula>
    </cfRule>
    <cfRule type="cellIs" dxfId="6118" priority="338" operator="greaterThan">
      <formula>0.89</formula>
    </cfRule>
    <cfRule type="cellIs" dxfId="6117" priority="339" operator="greaterThan">
      <formula>0.69</formula>
    </cfRule>
    <cfRule type="cellIs" dxfId="6116" priority="340" operator="greaterThan">
      <formula>0.49</formula>
    </cfRule>
    <cfRule type="cellIs" dxfId="6115" priority="341" operator="greaterThan">
      <formula>0.29</formula>
    </cfRule>
    <cfRule type="cellIs" dxfId="6114" priority="342" operator="lessThan">
      <formula>0.29</formula>
    </cfRule>
  </conditionalFormatting>
  <conditionalFormatting sqref="Q56">
    <cfRule type="cellIs" dxfId="6113" priority="331" operator="greaterThan">
      <formula>1</formula>
    </cfRule>
    <cfRule type="cellIs" dxfId="6112" priority="332" operator="greaterThan">
      <formula>0.89</formula>
    </cfRule>
    <cfRule type="cellIs" dxfId="6111" priority="333" operator="greaterThan">
      <formula>0.69</formula>
    </cfRule>
    <cfRule type="cellIs" dxfId="6110" priority="334" operator="greaterThan">
      <formula>0.49</formula>
    </cfRule>
    <cfRule type="cellIs" dxfId="6109" priority="335" operator="greaterThan">
      <formula>0.29</formula>
    </cfRule>
    <cfRule type="cellIs" dxfId="6108" priority="336" operator="lessThan">
      <formula>0.29</formula>
    </cfRule>
  </conditionalFormatting>
  <conditionalFormatting sqref="U56">
    <cfRule type="cellIs" dxfId="6107" priority="325" operator="greaterThan">
      <formula>1</formula>
    </cfRule>
    <cfRule type="cellIs" dxfId="6106" priority="326" operator="greaterThan">
      <formula>0.89</formula>
    </cfRule>
    <cfRule type="cellIs" dxfId="6105" priority="327" operator="greaterThan">
      <formula>0.69</formula>
    </cfRule>
    <cfRule type="cellIs" dxfId="6104" priority="328" operator="greaterThan">
      <formula>0.49</formula>
    </cfRule>
    <cfRule type="cellIs" dxfId="6103" priority="329" operator="greaterThan">
      <formula>0.29</formula>
    </cfRule>
    <cfRule type="cellIs" dxfId="6102" priority="330" operator="lessThan">
      <formula>0.29</formula>
    </cfRule>
  </conditionalFormatting>
  <conditionalFormatting sqref="V56">
    <cfRule type="cellIs" dxfId="6101" priority="319" operator="greaterThan">
      <formula>1</formula>
    </cfRule>
    <cfRule type="cellIs" dxfId="6100" priority="320" operator="greaterThan">
      <formula>0.89</formula>
    </cfRule>
    <cfRule type="cellIs" dxfId="6099" priority="321" operator="greaterThan">
      <formula>0.69</formula>
    </cfRule>
    <cfRule type="cellIs" dxfId="6098" priority="322" operator="greaterThan">
      <formula>0.49</formula>
    </cfRule>
    <cfRule type="cellIs" dxfId="6097" priority="323" operator="greaterThan">
      <formula>0.29</formula>
    </cfRule>
    <cfRule type="cellIs" dxfId="6096" priority="324" operator="lessThan">
      <formula>0.29</formula>
    </cfRule>
  </conditionalFormatting>
  <conditionalFormatting sqref="H59">
    <cfRule type="cellIs" dxfId="6095" priority="313" operator="greaterThan">
      <formula>1</formula>
    </cfRule>
    <cfRule type="cellIs" dxfId="6094" priority="314" operator="greaterThan">
      <formula>0.89</formula>
    </cfRule>
    <cfRule type="cellIs" dxfId="6093" priority="315" operator="greaterThan">
      <formula>0.69</formula>
    </cfRule>
    <cfRule type="cellIs" dxfId="6092" priority="316" operator="greaterThan">
      <formula>0.49</formula>
    </cfRule>
    <cfRule type="cellIs" dxfId="6091" priority="317" operator="greaterThan">
      <formula>0.29</formula>
    </cfRule>
    <cfRule type="cellIs" dxfId="6090" priority="318" operator="lessThan">
      <formula>0.29</formula>
    </cfRule>
  </conditionalFormatting>
  <conditionalFormatting sqref="L59">
    <cfRule type="cellIs" dxfId="6089" priority="307" operator="greaterThan">
      <formula>1</formula>
    </cfRule>
    <cfRule type="cellIs" dxfId="6088" priority="308" operator="greaterThan">
      <formula>0.89</formula>
    </cfRule>
    <cfRule type="cellIs" dxfId="6087" priority="309" operator="greaterThan">
      <formula>0.69</formula>
    </cfRule>
    <cfRule type="cellIs" dxfId="6086" priority="310" operator="greaterThan">
      <formula>0.49</formula>
    </cfRule>
    <cfRule type="cellIs" dxfId="6085" priority="311" operator="greaterThan">
      <formula>0.29</formula>
    </cfRule>
    <cfRule type="cellIs" dxfId="6084" priority="312" operator="lessThan">
      <formula>0.29</formula>
    </cfRule>
  </conditionalFormatting>
  <conditionalFormatting sqref="M59">
    <cfRule type="cellIs" dxfId="6083" priority="301" operator="greaterThan">
      <formula>1</formula>
    </cfRule>
    <cfRule type="cellIs" dxfId="6082" priority="302" operator="greaterThan">
      <formula>0.89</formula>
    </cfRule>
    <cfRule type="cellIs" dxfId="6081" priority="303" operator="greaterThan">
      <formula>0.69</formula>
    </cfRule>
    <cfRule type="cellIs" dxfId="6080" priority="304" operator="greaterThan">
      <formula>0.49</formula>
    </cfRule>
    <cfRule type="cellIs" dxfId="6079" priority="305" operator="greaterThan">
      <formula>0.29</formula>
    </cfRule>
    <cfRule type="cellIs" dxfId="6078" priority="306" operator="lessThan">
      <formula>0.29</formula>
    </cfRule>
  </conditionalFormatting>
  <conditionalFormatting sqref="Q59">
    <cfRule type="cellIs" dxfId="6077" priority="295" operator="greaterThan">
      <formula>1</formula>
    </cfRule>
    <cfRule type="cellIs" dxfId="6076" priority="296" operator="greaterThan">
      <formula>0.89</formula>
    </cfRule>
    <cfRule type="cellIs" dxfId="6075" priority="297" operator="greaterThan">
      <formula>0.69</formula>
    </cfRule>
    <cfRule type="cellIs" dxfId="6074" priority="298" operator="greaterThan">
      <formula>0.49</formula>
    </cfRule>
    <cfRule type="cellIs" dxfId="6073" priority="299" operator="greaterThan">
      <formula>0.29</formula>
    </cfRule>
    <cfRule type="cellIs" dxfId="6072" priority="300" operator="lessThan">
      <formula>0.29</formula>
    </cfRule>
  </conditionalFormatting>
  <conditionalFormatting sqref="U59">
    <cfRule type="cellIs" dxfId="6071" priority="289" operator="greaterThan">
      <formula>1</formula>
    </cfRule>
    <cfRule type="cellIs" dxfId="6070" priority="290" operator="greaterThan">
      <formula>0.89</formula>
    </cfRule>
    <cfRule type="cellIs" dxfId="6069" priority="291" operator="greaterThan">
      <formula>0.69</formula>
    </cfRule>
    <cfRule type="cellIs" dxfId="6068" priority="292" operator="greaterThan">
      <formula>0.49</formula>
    </cfRule>
    <cfRule type="cellIs" dxfId="6067" priority="293" operator="greaterThan">
      <formula>0.29</formula>
    </cfRule>
    <cfRule type="cellIs" dxfId="6066" priority="294" operator="lessThan">
      <formula>0.29</formula>
    </cfRule>
  </conditionalFormatting>
  <conditionalFormatting sqref="H62">
    <cfRule type="cellIs" dxfId="6065" priority="283" operator="greaterThan">
      <formula>1</formula>
    </cfRule>
    <cfRule type="cellIs" dxfId="6064" priority="284" operator="greaterThan">
      <formula>0.89</formula>
    </cfRule>
    <cfRule type="cellIs" dxfId="6063" priority="285" operator="greaterThan">
      <formula>0.69</formula>
    </cfRule>
    <cfRule type="cellIs" dxfId="6062" priority="286" operator="greaterThan">
      <formula>0.49</formula>
    </cfRule>
    <cfRule type="cellIs" dxfId="6061" priority="287" operator="greaterThan">
      <formula>0.29</formula>
    </cfRule>
    <cfRule type="cellIs" dxfId="6060" priority="288" operator="lessThan">
      <formula>0.29</formula>
    </cfRule>
  </conditionalFormatting>
  <conditionalFormatting sqref="L62">
    <cfRule type="cellIs" dxfId="6059" priority="277" operator="greaterThan">
      <formula>1</formula>
    </cfRule>
    <cfRule type="cellIs" dxfId="6058" priority="278" operator="greaterThan">
      <formula>0.89</formula>
    </cfRule>
    <cfRule type="cellIs" dxfId="6057" priority="279" operator="greaterThan">
      <formula>0.69</formula>
    </cfRule>
    <cfRule type="cellIs" dxfId="6056" priority="280" operator="greaterThan">
      <formula>0.49</formula>
    </cfRule>
    <cfRule type="cellIs" dxfId="6055" priority="281" operator="greaterThan">
      <formula>0.29</formula>
    </cfRule>
    <cfRule type="cellIs" dxfId="6054" priority="282" operator="lessThan">
      <formula>0.29</formula>
    </cfRule>
  </conditionalFormatting>
  <conditionalFormatting sqref="M62">
    <cfRule type="cellIs" dxfId="6053" priority="271" operator="greaterThan">
      <formula>1</formula>
    </cfRule>
    <cfRule type="cellIs" dxfId="6052" priority="272" operator="greaterThan">
      <formula>0.89</formula>
    </cfRule>
    <cfRule type="cellIs" dxfId="6051" priority="273" operator="greaterThan">
      <formula>0.69</formula>
    </cfRule>
    <cfRule type="cellIs" dxfId="6050" priority="274" operator="greaterThan">
      <formula>0.49</formula>
    </cfRule>
    <cfRule type="cellIs" dxfId="6049" priority="275" operator="greaterThan">
      <formula>0.29</formula>
    </cfRule>
    <cfRule type="cellIs" dxfId="6048" priority="276" operator="lessThan">
      <formula>0.29</formula>
    </cfRule>
  </conditionalFormatting>
  <conditionalFormatting sqref="Q62">
    <cfRule type="cellIs" dxfId="6047" priority="265" operator="greaterThan">
      <formula>1</formula>
    </cfRule>
    <cfRule type="cellIs" dxfId="6046" priority="266" operator="greaterThan">
      <formula>0.89</formula>
    </cfRule>
    <cfRule type="cellIs" dxfId="6045" priority="267" operator="greaterThan">
      <formula>0.69</formula>
    </cfRule>
    <cfRule type="cellIs" dxfId="6044" priority="268" operator="greaterThan">
      <formula>0.49</formula>
    </cfRule>
    <cfRule type="cellIs" dxfId="6043" priority="269" operator="greaterThan">
      <formula>0.29</formula>
    </cfRule>
    <cfRule type="cellIs" dxfId="6042" priority="270" operator="lessThan">
      <formula>0.29</formula>
    </cfRule>
  </conditionalFormatting>
  <conditionalFormatting sqref="U62">
    <cfRule type="cellIs" dxfId="6041" priority="259" operator="greaterThan">
      <formula>1</formula>
    </cfRule>
    <cfRule type="cellIs" dxfId="6040" priority="260" operator="greaterThan">
      <formula>0.89</formula>
    </cfRule>
    <cfRule type="cellIs" dxfId="6039" priority="261" operator="greaterThan">
      <formula>0.69</formula>
    </cfRule>
    <cfRule type="cellIs" dxfId="6038" priority="262" operator="greaterThan">
      <formula>0.49</formula>
    </cfRule>
    <cfRule type="cellIs" dxfId="6037" priority="263" operator="greaterThan">
      <formula>0.29</formula>
    </cfRule>
    <cfRule type="cellIs" dxfId="6036" priority="264" operator="lessThan">
      <formula>0.29</formula>
    </cfRule>
  </conditionalFormatting>
  <conditionalFormatting sqref="H65">
    <cfRule type="cellIs" dxfId="6035" priority="253" operator="greaterThan">
      <formula>1</formula>
    </cfRule>
    <cfRule type="cellIs" dxfId="6034" priority="254" operator="greaterThan">
      <formula>0.89</formula>
    </cfRule>
    <cfRule type="cellIs" dxfId="6033" priority="255" operator="greaterThan">
      <formula>0.69</formula>
    </cfRule>
    <cfRule type="cellIs" dxfId="6032" priority="256" operator="greaterThan">
      <formula>0.49</formula>
    </cfRule>
    <cfRule type="cellIs" dxfId="6031" priority="257" operator="greaterThan">
      <formula>0.29</formula>
    </cfRule>
    <cfRule type="cellIs" dxfId="6030" priority="258" operator="lessThan">
      <formula>0.29</formula>
    </cfRule>
  </conditionalFormatting>
  <conditionalFormatting sqref="L65">
    <cfRule type="cellIs" dxfId="6029" priority="247" operator="greaterThan">
      <formula>1</formula>
    </cfRule>
    <cfRule type="cellIs" dxfId="6028" priority="248" operator="greaterThan">
      <formula>0.89</formula>
    </cfRule>
    <cfRule type="cellIs" dxfId="6027" priority="249" operator="greaterThan">
      <formula>0.69</formula>
    </cfRule>
    <cfRule type="cellIs" dxfId="6026" priority="250" operator="greaterThan">
      <formula>0.49</formula>
    </cfRule>
    <cfRule type="cellIs" dxfId="6025" priority="251" operator="greaterThan">
      <formula>0.29</formula>
    </cfRule>
    <cfRule type="cellIs" dxfId="6024" priority="252" operator="lessThan">
      <formula>0.29</formula>
    </cfRule>
  </conditionalFormatting>
  <conditionalFormatting sqref="M65">
    <cfRule type="cellIs" dxfId="6023" priority="241" operator="greaterThan">
      <formula>1</formula>
    </cfRule>
    <cfRule type="cellIs" dxfId="6022" priority="242" operator="greaterThan">
      <formula>0.89</formula>
    </cfRule>
    <cfRule type="cellIs" dxfId="6021" priority="243" operator="greaterThan">
      <formula>0.69</formula>
    </cfRule>
    <cfRule type="cellIs" dxfId="6020" priority="244" operator="greaterThan">
      <formula>0.49</formula>
    </cfRule>
    <cfRule type="cellIs" dxfId="6019" priority="245" operator="greaterThan">
      <formula>0.29</formula>
    </cfRule>
    <cfRule type="cellIs" dxfId="6018" priority="246" operator="lessThan">
      <formula>0.29</formula>
    </cfRule>
  </conditionalFormatting>
  <conditionalFormatting sqref="Q65">
    <cfRule type="cellIs" dxfId="6017" priority="235" operator="greaterThan">
      <formula>1</formula>
    </cfRule>
    <cfRule type="cellIs" dxfId="6016" priority="236" operator="greaterThan">
      <formula>0.89</formula>
    </cfRule>
    <cfRule type="cellIs" dxfId="6015" priority="237" operator="greaterThan">
      <formula>0.69</formula>
    </cfRule>
    <cfRule type="cellIs" dxfId="6014" priority="238" operator="greaterThan">
      <formula>0.49</formula>
    </cfRule>
    <cfRule type="cellIs" dxfId="6013" priority="239" operator="greaterThan">
      <formula>0.29</formula>
    </cfRule>
    <cfRule type="cellIs" dxfId="6012" priority="240" operator="lessThan">
      <formula>0.29</formula>
    </cfRule>
  </conditionalFormatting>
  <conditionalFormatting sqref="U65">
    <cfRule type="cellIs" dxfId="6011" priority="229" operator="greaterThan">
      <formula>1</formula>
    </cfRule>
    <cfRule type="cellIs" dxfId="6010" priority="230" operator="greaterThan">
      <formula>0.89</formula>
    </cfRule>
    <cfRule type="cellIs" dxfId="6009" priority="231" operator="greaterThan">
      <formula>0.69</formula>
    </cfRule>
    <cfRule type="cellIs" dxfId="6008" priority="232" operator="greaterThan">
      <formula>0.49</formula>
    </cfRule>
    <cfRule type="cellIs" dxfId="6007" priority="233" operator="greaterThan">
      <formula>0.29</formula>
    </cfRule>
    <cfRule type="cellIs" dxfId="6006" priority="234" operator="lessThan">
      <formula>0.29</formula>
    </cfRule>
  </conditionalFormatting>
  <conditionalFormatting sqref="V65">
    <cfRule type="cellIs" dxfId="6005" priority="223" operator="greaterThan">
      <formula>1</formula>
    </cfRule>
    <cfRule type="cellIs" dxfId="6004" priority="224" operator="greaterThan">
      <formula>0.89</formula>
    </cfRule>
    <cfRule type="cellIs" dxfId="6003" priority="225" operator="greaterThan">
      <formula>0.69</formula>
    </cfRule>
    <cfRule type="cellIs" dxfId="6002" priority="226" operator="greaterThan">
      <formula>0.49</formula>
    </cfRule>
    <cfRule type="cellIs" dxfId="6001" priority="227" operator="greaterThan">
      <formula>0.29</formula>
    </cfRule>
    <cfRule type="cellIs" dxfId="6000" priority="228" operator="lessThan">
      <formula>0.29</formula>
    </cfRule>
  </conditionalFormatting>
  <conditionalFormatting sqref="H74">
    <cfRule type="cellIs" dxfId="5999" priority="217" operator="greaterThan">
      <formula>1</formula>
    </cfRule>
    <cfRule type="cellIs" dxfId="5998" priority="218" operator="greaterThan">
      <formula>0.89</formula>
    </cfRule>
    <cfRule type="cellIs" dxfId="5997" priority="219" operator="greaterThan">
      <formula>0.69</formula>
    </cfRule>
    <cfRule type="cellIs" dxfId="5996" priority="220" operator="greaterThan">
      <formula>0.49</formula>
    </cfRule>
    <cfRule type="cellIs" dxfId="5995" priority="221" operator="greaterThan">
      <formula>0.29</formula>
    </cfRule>
    <cfRule type="cellIs" dxfId="5994" priority="222" operator="lessThan">
      <formula>0.29</formula>
    </cfRule>
  </conditionalFormatting>
  <conditionalFormatting sqref="L74">
    <cfRule type="cellIs" dxfId="5993" priority="211" operator="greaterThan">
      <formula>1</formula>
    </cfRule>
    <cfRule type="cellIs" dxfId="5992" priority="212" operator="greaterThan">
      <formula>0.89</formula>
    </cfRule>
    <cfRule type="cellIs" dxfId="5991" priority="213" operator="greaterThan">
      <formula>0.69</formula>
    </cfRule>
    <cfRule type="cellIs" dxfId="5990" priority="214" operator="greaterThan">
      <formula>0.49</formula>
    </cfRule>
    <cfRule type="cellIs" dxfId="5989" priority="215" operator="greaterThan">
      <formula>0.29</formula>
    </cfRule>
    <cfRule type="cellIs" dxfId="5988" priority="216" operator="lessThan">
      <formula>0.29</formula>
    </cfRule>
  </conditionalFormatting>
  <conditionalFormatting sqref="M74">
    <cfRule type="cellIs" dxfId="5987" priority="205" operator="greaterThan">
      <formula>1</formula>
    </cfRule>
    <cfRule type="cellIs" dxfId="5986" priority="206" operator="greaterThan">
      <formula>0.89</formula>
    </cfRule>
    <cfRule type="cellIs" dxfId="5985" priority="207" operator="greaterThan">
      <formula>0.69</formula>
    </cfRule>
    <cfRule type="cellIs" dxfId="5984" priority="208" operator="greaterThan">
      <formula>0.49</formula>
    </cfRule>
    <cfRule type="cellIs" dxfId="5983" priority="209" operator="greaterThan">
      <formula>0.29</formula>
    </cfRule>
    <cfRule type="cellIs" dxfId="5982" priority="210" operator="lessThan">
      <formula>0.29</formula>
    </cfRule>
  </conditionalFormatting>
  <conditionalFormatting sqref="Q74">
    <cfRule type="cellIs" dxfId="5981" priority="199" operator="greaterThan">
      <formula>1</formula>
    </cfRule>
    <cfRule type="cellIs" dxfId="5980" priority="200" operator="greaterThan">
      <formula>0.89</formula>
    </cfRule>
    <cfRule type="cellIs" dxfId="5979" priority="201" operator="greaterThan">
      <formula>0.69</formula>
    </cfRule>
    <cfRule type="cellIs" dxfId="5978" priority="202" operator="greaterThan">
      <formula>0.49</formula>
    </cfRule>
    <cfRule type="cellIs" dxfId="5977" priority="203" operator="greaterThan">
      <formula>0.29</formula>
    </cfRule>
    <cfRule type="cellIs" dxfId="5976" priority="204" operator="lessThan">
      <formula>0.29</formula>
    </cfRule>
  </conditionalFormatting>
  <conditionalFormatting sqref="U74">
    <cfRule type="cellIs" dxfId="5975" priority="193" operator="greaterThan">
      <formula>1</formula>
    </cfRule>
    <cfRule type="cellIs" dxfId="5974" priority="194" operator="greaterThan">
      <formula>0.89</formula>
    </cfRule>
    <cfRule type="cellIs" dxfId="5973" priority="195" operator="greaterThan">
      <formula>0.69</formula>
    </cfRule>
    <cfRule type="cellIs" dxfId="5972" priority="196" operator="greaterThan">
      <formula>0.49</formula>
    </cfRule>
    <cfRule type="cellIs" dxfId="5971" priority="197" operator="greaterThan">
      <formula>0.29</formula>
    </cfRule>
    <cfRule type="cellIs" dxfId="5970" priority="198" operator="lessThan">
      <formula>0.29</formula>
    </cfRule>
  </conditionalFormatting>
  <conditionalFormatting sqref="V74">
    <cfRule type="cellIs" dxfId="5969" priority="187" operator="greaterThan">
      <formula>1</formula>
    </cfRule>
    <cfRule type="cellIs" dxfId="5968" priority="188" operator="greaterThan">
      <formula>0.89</formula>
    </cfRule>
    <cfRule type="cellIs" dxfId="5967" priority="189" operator="greaterThan">
      <formula>0.69</formula>
    </cfRule>
    <cfRule type="cellIs" dxfId="5966" priority="190" operator="greaterThan">
      <formula>0.49</formula>
    </cfRule>
    <cfRule type="cellIs" dxfId="5965" priority="191" operator="greaterThan">
      <formula>0.29</formula>
    </cfRule>
    <cfRule type="cellIs" dxfId="5964" priority="192" operator="lessThan">
      <formula>0.29</formula>
    </cfRule>
  </conditionalFormatting>
  <conditionalFormatting sqref="H80">
    <cfRule type="cellIs" dxfId="5963" priority="181" operator="greaterThan">
      <formula>1</formula>
    </cfRule>
    <cfRule type="cellIs" dxfId="5962" priority="182" operator="greaterThan">
      <formula>0.89</formula>
    </cfRule>
    <cfRule type="cellIs" dxfId="5961" priority="183" operator="greaterThan">
      <formula>0.69</formula>
    </cfRule>
    <cfRule type="cellIs" dxfId="5960" priority="184" operator="greaterThan">
      <formula>0.49</formula>
    </cfRule>
    <cfRule type="cellIs" dxfId="5959" priority="185" operator="greaterThan">
      <formula>0.29</formula>
    </cfRule>
    <cfRule type="cellIs" dxfId="5958" priority="186" operator="lessThan">
      <formula>0.29</formula>
    </cfRule>
  </conditionalFormatting>
  <conditionalFormatting sqref="L80">
    <cfRule type="cellIs" dxfId="5957" priority="175" operator="greaterThan">
      <formula>1</formula>
    </cfRule>
    <cfRule type="cellIs" dxfId="5956" priority="176" operator="greaterThan">
      <formula>0.89</formula>
    </cfRule>
    <cfRule type="cellIs" dxfId="5955" priority="177" operator="greaterThan">
      <formula>0.69</formula>
    </cfRule>
    <cfRule type="cellIs" dxfId="5954" priority="178" operator="greaterThan">
      <formula>0.49</formula>
    </cfRule>
    <cfRule type="cellIs" dxfId="5953" priority="179" operator="greaterThan">
      <formula>0.29</formula>
    </cfRule>
    <cfRule type="cellIs" dxfId="5952" priority="180" operator="lessThan">
      <formula>0.29</formula>
    </cfRule>
  </conditionalFormatting>
  <conditionalFormatting sqref="M80">
    <cfRule type="cellIs" dxfId="5951" priority="169" operator="greaterThan">
      <formula>1</formula>
    </cfRule>
    <cfRule type="cellIs" dxfId="5950" priority="170" operator="greaterThan">
      <formula>0.89</formula>
    </cfRule>
    <cfRule type="cellIs" dxfId="5949" priority="171" operator="greaterThan">
      <formula>0.69</formula>
    </cfRule>
    <cfRule type="cellIs" dxfId="5948" priority="172" operator="greaterThan">
      <formula>0.49</formula>
    </cfRule>
    <cfRule type="cellIs" dxfId="5947" priority="173" operator="greaterThan">
      <formula>0.29</formula>
    </cfRule>
    <cfRule type="cellIs" dxfId="5946" priority="174" operator="lessThan">
      <formula>0.29</formula>
    </cfRule>
  </conditionalFormatting>
  <conditionalFormatting sqref="Q80">
    <cfRule type="cellIs" dxfId="5945" priority="163" operator="greaterThan">
      <formula>1</formula>
    </cfRule>
    <cfRule type="cellIs" dxfId="5944" priority="164" operator="greaterThan">
      <formula>0.89</formula>
    </cfRule>
    <cfRule type="cellIs" dxfId="5943" priority="165" operator="greaterThan">
      <formula>0.69</formula>
    </cfRule>
    <cfRule type="cellIs" dxfId="5942" priority="166" operator="greaterThan">
      <formula>0.49</formula>
    </cfRule>
    <cfRule type="cellIs" dxfId="5941" priority="167" operator="greaterThan">
      <formula>0.29</formula>
    </cfRule>
    <cfRule type="cellIs" dxfId="5940" priority="168" operator="lessThan">
      <formula>0.29</formula>
    </cfRule>
  </conditionalFormatting>
  <conditionalFormatting sqref="U80">
    <cfRule type="cellIs" dxfId="5939" priority="157" operator="greaterThan">
      <formula>1</formula>
    </cfRule>
    <cfRule type="cellIs" dxfId="5938" priority="158" operator="greaterThan">
      <formula>0.89</formula>
    </cfRule>
    <cfRule type="cellIs" dxfId="5937" priority="159" operator="greaterThan">
      <formula>0.69</formula>
    </cfRule>
    <cfRule type="cellIs" dxfId="5936" priority="160" operator="greaterThan">
      <formula>0.49</formula>
    </cfRule>
    <cfRule type="cellIs" dxfId="5935" priority="161" operator="greaterThan">
      <formula>0.29</formula>
    </cfRule>
    <cfRule type="cellIs" dxfId="5934" priority="162" operator="lessThan">
      <formula>0.29</formula>
    </cfRule>
  </conditionalFormatting>
  <conditionalFormatting sqref="V80">
    <cfRule type="cellIs" dxfId="5933" priority="151" operator="greaterThan">
      <formula>1</formula>
    </cfRule>
    <cfRule type="cellIs" dxfId="5932" priority="152" operator="greaterThan">
      <formula>0.89</formula>
    </cfRule>
    <cfRule type="cellIs" dxfId="5931" priority="153" operator="greaterThan">
      <formula>0.69</formula>
    </cfRule>
    <cfRule type="cellIs" dxfId="5930" priority="154" operator="greaterThan">
      <formula>0.49</formula>
    </cfRule>
    <cfRule type="cellIs" dxfId="5929" priority="155" operator="greaterThan">
      <formula>0.29</formula>
    </cfRule>
    <cfRule type="cellIs" dxfId="5928" priority="156" operator="lessThan">
      <formula>0.29</formula>
    </cfRule>
  </conditionalFormatting>
  <conditionalFormatting sqref="H83">
    <cfRule type="cellIs" dxfId="5927" priority="145" operator="greaterThan">
      <formula>1</formula>
    </cfRule>
    <cfRule type="cellIs" dxfId="5926" priority="146" operator="greaterThan">
      <formula>0.89</formula>
    </cfRule>
    <cfRule type="cellIs" dxfId="5925" priority="147" operator="greaterThan">
      <formula>0.69</formula>
    </cfRule>
    <cfRule type="cellIs" dxfId="5924" priority="148" operator="greaterThan">
      <formula>0.49</formula>
    </cfRule>
    <cfRule type="cellIs" dxfId="5923" priority="149" operator="greaterThan">
      <formula>0.29</formula>
    </cfRule>
    <cfRule type="cellIs" dxfId="5922" priority="150" operator="lessThan">
      <formula>0.29</formula>
    </cfRule>
  </conditionalFormatting>
  <conditionalFormatting sqref="L83">
    <cfRule type="cellIs" dxfId="5921" priority="139" operator="greaterThan">
      <formula>1</formula>
    </cfRule>
    <cfRule type="cellIs" dxfId="5920" priority="140" operator="greaterThan">
      <formula>0.89</formula>
    </cfRule>
    <cfRule type="cellIs" dxfId="5919" priority="141" operator="greaterThan">
      <formula>0.69</formula>
    </cfRule>
    <cfRule type="cellIs" dxfId="5918" priority="142" operator="greaterThan">
      <formula>0.49</formula>
    </cfRule>
    <cfRule type="cellIs" dxfId="5917" priority="143" operator="greaterThan">
      <formula>0.29</formula>
    </cfRule>
    <cfRule type="cellIs" dxfId="5916" priority="144" operator="lessThan">
      <formula>0.29</formula>
    </cfRule>
  </conditionalFormatting>
  <conditionalFormatting sqref="M83">
    <cfRule type="cellIs" dxfId="5915" priority="133" operator="greaterThan">
      <formula>1</formula>
    </cfRule>
    <cfRule type="cellIs" dxfId="5914" priority="134" operator="greaterThan">
      <formula>0.89</formula>
    </cfRule>
    <cfRule type="cellIs" dxfId="5913" priority="135" operator="greaterThan">
      <formula>0.69</formula>
    </cfRule>
    <cfRule type="cellIs" dxfId="5912" priority="136" operator="greaterThan">
      <formula>0.49</formula>
    </cfRule>
    <cfRule type="cellIs" dxfId="5911" priority="137" operator="greaterThan">
      <formula>0.29</formula>
    </cfRule>
    <cfRule type="cellIs" dxfId="5910" priority="138" operator="lessThan">
      <formula>0.29</formula>
    </cfRule>
  </conditionalFormatting>
  <conditionalFormatting sqref="Q83">
    <cfRule type="cellIs" dxfId="5909" priority="127" operator="greaterThan">
      <formula>1</formula>
    </cfRule>
    <cfRule type="cellIs" dxfId="5908" priority="128" operator="greaterThan">
      <formula>0.89</formula>
    </cfRule>
    <cfRule type="cellIs" dxfId="5907" priority="129" operator="greaterThan">
      <formula>0.69</formula>
    </cfRule>
    <cfRule type="cellIs" dxfId="5906" priority="130" operator="greaterThan">
      <formula>0.49</formula>
    </cfRule>
    <cfRule type="cellIs" dxfId="5905" priority="131" operator="greaterThan">
      <formula>0.29</formula>
    </cfRule>
    <cfRule type="cellIs" dxfId="5904" priority="132" operator="lessThan">
      <formula>0.29</formula>
    </cfRule>
  </conditionalFormatting>
  <conditionalFormatting sqref="U83">
    <cfRule type="cellIs" dxfId="5903" priority="121" operator="greaterThan">
      <formula>1</formula>
    </cfRule>
    <cfRule type="cellIs" dxfId="5902" priority="122" operator="greaterThan">
      <formula>0.89</formula>
    </cfRule>
    <cfRule type="cellIs" dxfId="5901" priority="123" operator="greaterThan">
      <formula>0.69</formula>
    </cfRule>
    <cfRule type="cellIs" dxfId="5900" priority="124" operator="greaterThan">
      <formula>0.49</formula>
    </cfRule>
    <cfRule type="cellIs" dxfId="5899" priority="125" operator="greaterThan">
      <formula>0.29</formula>
    </cfRule>
    <cfRule type="cellIs" dxfId="5898" priority="126" operator="lessThan">
      <formula>0.29</formula>
    </cfRule>
  </conditionalFormatting>
  <conditionalFormatting sqref="V83">
    <cfRule type="cellIs" dxfId="5897" priority="115" operator="greaterThan">
      <formula>1</formula>
    </cfRule>
    <cfRule type="cellIs" dxfId="5896" priority="116" operator="greaterThan">
      <formula>0.89</formula>
    </cfRule>
    <cfRule type="cellIs" dxfId="5895" priority="117" operator="greaterThan">
      <formula>0.69</formula>
    </cfRule>
    <cfRule type="cellIs" dxfId="5894" priority="118" operator="greaterThan">
      <formula>0.49</formula>
    </cfRule>
    <cfRule type="cellIs" dxfId="5893" priority="119" operator="greaterThan">
      <formula>0.29</formula>
    </cfRule>
    <cfRule type="cellIs" dxfId="5892" priority="120" operator="lessThan">
      <formula>0.29</formula>
    </cfRule>
  </conditionalFormatting>
  <conditionalFormatting sqref="H89">
    <cfRule type="cellIs" dxfId="5891" priority="109" operator="greaterThan">
      <formula>1</formula>
    </cfRule>
    <cfRule type="cellIs" dxfId="5890" priority="110" operator="greaterThan">
      <formula>0.89</formula>
    </cfRule>
    <cfRule type="cellIs" dxfId="5889" priority="111" operator="greaterThan">
      <formula>0.69</formula>
    </cfRule>
    <cfRule type="cellIs" dxfId="5888" priority="112" operator="greaterThan">
      <formula>0.49</formula>
    </cfRule>
    <cfRule type="cellIs" dxfId="5887" priority="113" operator="greaterThan">
      <formula>0.29</formula>
    </cfRule>
    <cfRule type="cellIs" dxfId="5886" priority="114" operator="lessThan">
      <formula>0.29</formula>
    </cfRule>
  </conditionalFormatting>
  <conditionalFormatting sqref="L89">
    <cfRule type="cellIs" dxfId="5885" priority="103" operator="greaterThan">
      <formula>1</formula>
    </cfRule>
    <cfRule type="cellIs" dxfId="5884" priority="104" operator="greaterThan">
      <formula>0.89</formula>
    </cfRule>
    <cfRule type="cellIs" dxfId="5883" priority="105" operator="greaterThan">
      <formula>0.69</formula>
    </cfRule>
    <cfRule type="cellIs" dxfId="5882" priority="106" operator="greaterThan">
      <formula>0.49</formula>
    </cfRule>
    <cfRule type="cellIs" dxfId="5881" priority="107" operator="greaterThan">
      <formula>0.29</formula>
    </cfRule>
    <cfRule type="cellIs" dxfId="5880" priority="108" operator="lessThan">
      <formula>0.29</formula>
    </cfRule>
  </conditionalFormatting>
  <conditionalFormatting sqref="M89">
    <cfRule type="cellIs" dxfId="5879" priority="97" operator="greaterThan">
      <formula>1</formula>
    </cfRule>
    <cfRule type="cellIs" dxfId="5878" priority="98" operator="greaterThan">
      <formula>0.89</formula>
    </cfRule>
    <cfRule type="cellIs" dxfId="5877" priority="99" operator="greaterThan">
      <formula>0.69</formula>
    </cfRule>
    <cfRule type="cellIs" dxfId="5876" priority="100" operator="greaterThan">
      <formula>0.49</formula>
    </cfRule>
    <cfRule type="cellIs" dxfId="5875" priority="101" operator="greaterThan">
      <formula>0.29</formula>
    </cfRule>
    <cfRule type="cellIs" dxfId="5874" priority="102" operator="lessThan">
      <formula>0.29</formula>
    </cfRule>
  </conditionalFormatting>
  <conditionalFormatting sqref="Q89">
    <cfRule type="cellIs" dxfId="5873" priority="91" operator="greaterThan">
      <formula>1</formula>
    </cfRule>
    <cfRule type="cellIs" dxfId="5872" priority="92" operator="greaterThan">
      <formula>0.89</formula>
    </cfRule>
    <cfRule type="cellIs" dxfId="5871" priority="93" operator="greaterThan">
      <formula>0.69</formula>
    </cfRule>
    <cfRule type="cellIs" dxfId="5870" priority="94" operator="greaterThan">
      <formula>0.49</formula>
    </cfRule>
    <cfRule type="cellIs" dxfId="5869" priority="95" operator="greaterThan">
      <formula>0.29</formula>
    </cfRule>
    <cfRule type="cellIs" dxfId="5868" priority="96" operator="lessThan">
      <formula>0.29</formula>
    </cfRule>
  </conditionalFormatting>
  <conditionalFormatting sqref="U89">
    <cfRule type="cellIs" dxfId="5867" priority="85" operator="greaterThan">
      <formula>1</formula>
    </cfRule>
    <cfRule type="cellIs" dxfId="5866" priority="86" operator="greaterThan">
      <formula>0.89</formula>
    </cfRule>
    <cfRule type="cellIs" dxfId="5865" priority="87" operator="greaterThan">
      <formula>0.69</formula>
    </cfRule>
    <cfRule type="cellIs" dxfId="5864" priority="88" operator="greaterThan">
      <formula>0.49</formula>
    </cfRule>
    <cfRule type="cellIs" dxfId="5863" priority="89" operator="greaterThan">
      <formula>0.29</formula>
    </cfRule>
    <cfRule type="cellIs" dxfId="5862" priority="90" operator="lessThan">
      <formula>0.29</formula>
    </cfRule>
  </conditionalFormatting>
  <conditionalFormatting sqref="V89">
    <cfRule type="cellIs" dxfId="5861" priority="79" operator="greaterThan">
      <formula>1</formula>
    </cfRule>
    <cfRule type="cellIs" dxfId="5860" priority="80" operator="greaterThan">
      <formula>0.89</formula>
    </cfRule>
    <cfRule type="cellIs" dxfId="5859" priority="81" operator="greaterThan">
      <formula>0.69</formula>
    </cfRule>
    <cfRule type="cellIs" dxfId="5858" priority="82" operator="greaterThan">
      <formula>0.49</formula>
    </cfRule>
    <cfRule type="cellIs" dxfId="5857" priority="83" operator="greaterThan">
      <formula>0.29</formula>
    </cfRule>
    <cfRule type="cellIs" dxfId="5856" priority="84" operator="lessThan">
      <formula>0.29</formula>
    </cfRule>
  </conditionalFormatting>
  <conditionalFormatting sqref="H92">
    <cfRule type="cellIs" dxfId="5855" priority="73" operator="greaterThan">
      <formula>1</formula>
    </cfRule>
    <cfRule type="cellIs" dxfId="5854" priority="74" operator="greaterThan">
      <formula>0.89</formula>
    </cfRule>
    <cfRule type="cellIs" dxfId="5853" priority="75" operator="greaterThan">
      <formula>0.69</formula>
    </cfRule>
    <cfRule type="cellIs" dxfId="5852" priority="76" operator="greaterThan">
      <formula>0.49</formula>
    </cfRule>
    <cfRule type="cellIs" dxfId="5851" priority="77" operator="greaterThan">
      <formula>0.29</formula>
    </cfRule>
    <cfRule type="cellIs" dxfId="5850" priority="78" operator="lessThan">
      <formula>0.29</formula>
    </cfRule>
  </conditionalFormatting>
  <conditionalFormatting sqref="L92">
    <cfRule type="cellIs" dxfId="5849" priority="67" operator="greaterThan">
      <formula>1</formula>
    </cfRule>
    <cfRule type="cellIs" dxfId="5848" priority="68" operator="greaterThan">
      <formula>0.89</formula>
    </cfRule>
    <cfRule type="cellIs" dxfId="5847" priority="69" operator="greaterThan">
      <formula>0.69</formula>
    </cfRule>
    <cfRule type="cellIs" dxfId="5846" priority="70" operator="greaterThan">
      <formula>0.49</formula>
    </cfRule>
    <cfRule type="cellIs" dxfId="5845" priority="71" operator="greaterThan">
      <formula>0.29</formula>
    </cfRule>
    <cfRule type="cellIs" dxfId="5844" priority="72" operator="lessThan">
      <formula>0.29</formula>
    </cfRule>
  </conditionalFormatting>
  <conditionalFormatting sqref="M92">
    <cfRule type="cellIs" dxfId="5843" priority="61" operator="greaterThan">
      <formula>1</formula>
    </cfRule>
    <cfRule type="cellIs" dxfId="5842" priority="62" operator="greaterThan">
      <formula>0.89</formula>
    </cfRule>
    <cfRule type="cellIs" dxfId="5841" priority="63" operator="greaterThan">
      <formula>0.69</formula>
    </cfRule>
    <cfRule type="cellIs" dxfId="5840" priority="64" operator="greaterThan">
      <formula>0.49</formula>
    </cfRule>
    <cfRule type="cellIs" dxfId="5839" priority="65" operator="greaterThan">
      <formula>0.29</formula>
    </cfRule>
    <cfRule type="cellIs" dxfId="5838" priority="66" operator="lessThan">
      <formula>0.29</formula>
    </cfRule>
  </conditionalFormatting>
  <conditionalFormatting sqref="Q92">
    <cfRule type="cellIs" dxfId="5837" priority="55" operator="greaterThan">
      <formula>1</formula>
    </cfRule>
    <cfRule type="cellIs" dxfId="5836" priority="56" operator="greaterThan">
      <formula>0.89</formula>
    </cfRule>
    <cfRule type="cellIs" dxfId="5835" priority="57" operator="greaterThan">
      <formula>0.69</formula>
    </cfRule>
    <cfRule type="cellIs" dxfId="5834" priority="58" operator="greaterThan">
      <formula>0.49</formula>
    </cfRule>
    <cfRule type="cellIs" dxfId="5833" priority="59" operator="greaterThan">
      <formula>0.29</formula>
    </cfRule>
    <cfRule type="cellIs" dxfId="5832" priority="60" operator="lessThan">
      <formula>0.29</formula>
    </cfRule>
  </conditionalFormatting>
  <conditionalFormatting sqref="U92">
    <cfRule type="cellIs" dxfId="5831" priority="49" operator="greaterThan">
      <formula>1</formula>
    </cfRule>
    <cfRule type="cellIs" dxfId="5830" priority="50" operator="greaterThan">
      <formula>0.89</formula>
    </cfRule>
    <cfRule type="cellIs" dxfId="5829" priority="51" operator="greaterThan">
      <formula>0.69</formula>
    </cfRule>
    <cfRule type="cellIs" dxfId="5828" priority="52" operator="greaterThan">
      <formula>0.49</formula>
    </cfRule>
    <cfRule type="cellIs" dxfId="5827" priority="53" operator="greaterThan">
      <formula>0.29</formula>
    </cfRule>
    <cfRule type="cellIs" dxfId="5826" priority="54" operator="lessThan">
      <formula>0.29</formula>
    </cfRule>
  </conditionalFormatting>
  <conditionalFormatting sqref="V92">
    <cfRule type="cellIs" dxfId="5825" priority="43" operator="greaterThan">
      <formula>1</formula>
    </cfRule>
    <cfRule type="cellIs" dxfId="5824" priority="44" operator="greaterThan">
      <formula>0.89</formula>
    </cfRule>
    <cfRule type="cellIs" dxfId="5823" priority="45" operator="greaterThan">
      <formula>0.69</formula>
    </cfRule>
    <cfRule type="cellIs" dxfId="5822" priority="46" operator="greaterThan">
      <formula>0.49</formula>
    </cfRule>
    <cfRule type="cellIs" dxfId="5821" priority="47" operator="greaterThan">
      <formula>0.29</formula>
    </cfRule>
    <cfRule type="cellIs" dxfId="5820" priority="48" operator="lessThan">
      <formula>0.29</formula>
    </cfRule>
  </conditionalFormatting>
  <conditionalFormatting sqref="H98">
    <cfRule type="cellIs" dxfId="5819" priority="37" operator="greaterThan">
      <formula>1</formula>
    </cfRule>
    <cfRule type="cellIs" dxfId="5818" priority="38" operator="greaterThan">
      <formula>0.89</formula>
    </cfRule>
    <cfRule type="cellIs" dxfId="5817" priority="39" operator="greaterThan">
      <formula>0.69</formula>
    </cfRule>
    <cfRule type="cellIs" dxfId="5816" priority="40" operator="greaterThan">
      <formula>0.49</formula>
    </cfRule>
    <cfRule type="cellIs" dxfId="5815" priority="41" operator="greaterThan">
      <formula>0.29</formula>
    </cfRule>
    <cfRule type="cellIs" dxfId="5814" priority="42" operator="lessThan">
      <formula>0.29</formula>
    </cfRule>
  </conditionalFormatting>
  <conditionalFormatting sqref="L98">
    <cfRule type="cellIs" dxfId="5813" priority="31" operator="greaterThan">
      <formula>1</formula>
    </cfRule>
    <cfRule type="cellIs" dxfId="5812" priority="32" operator="greaterThan">
      <formula>0.89</formula>
    </cfRule>
    <cfRule type="cellIs" dxfId="5811" priority="33" operator="greaterThan">
      <formula>0.69</formula>
    </cfRule>
    <cfRule type="cellIs" dxfId="5810" priority="34" operator="greaterThan">
      <formula>0.49</formula>
    </cfRule>
    <cfRule type="cellIs" dxfId="5809" priority="35" operator="greaterThan">
      <formula>0.29</formula>
    </cfRule>
    <cfRule type="cellIs" dxfId="5808" priority="36" operator="lessThan">
      <formula>0.29</formula>
    </cfRule>
  </conditionalFormatting>
  <conditionalFormatting sqref="M98">
    <cfRule type="cellIs" dxfId="5807" priority="25" operator="greaterThan">
      <formula>1</formula>
    </cfRule>
    <cfRule type="cellIs" dxfId="5806" priority="26" operator="greaterThan">
      <formula>0.89</formula>
    </cfRule>
    <cfRule type="cellIs" dxfId="5805" priority="27" operator="greaterThan">
      <formula>0.69</formula>
    </cfRule>
    <cfRule type="cellIs" dxfId="5804" priority="28" operator="greaterThan">
      <formula>0.49</formula>
    </cfRule>
    <cfRule type="cellIs" dxfId="5803" priority="29" operator="greaterThan">
      <formula>0.29</formula>
    </cfRule>
    <cfRule type="cellIs" dxfId="5802" priority="30" operator="lessThan">
      <formula>0.29</formula>
    </cfRule>
  </conditionalFormatting>
  <conditionalFormatting sqref="Q98">
    <cfRule type="cellIs" dxfId="5801" priority="19" operator="greaterThan">
      <formula>1</formula>
    </cfRule>
    <cfRule type="cellIs" dxfId="5800" priority="20" operator="greaterThan">
      <formula>0.89</formula>
    </cfRule>
    <cfRule type="cellIs" dxfId="5799" priority="21" operator="greaterThan">
      <formula>0.69</formula>
    </cfRule>
    <cfRule type="cellIs" dxfId="5798" priority="22" operator="greaterThan">
      <formula>0.49</formula>
    </cfRule>
    <cfRule type="cellIs" dxfId="5797" priority="23" operator="greaterThan">
      <formula>0.29</formula>
    </cfRule>
    <cfRule type="cellIs" dxfId="5796" priority="24" operator="lessThan">
      <formula>0.29</formula>
    </cfRule>
  </conditionalFormatting>
  <conditionalFormatting sqref="U98">
    <cfRule type="cellIs" dxfId="5795" priority="13" operator="greaterThan">
      <formula>1</formula>
    </cfRule>
    <cfRule type="cellIs" dxfId="5794" priority="14" operator="greaterThan">
      <formula>0.89</formula>
    </cfRule>
    <cfRule type="cellIs" dxfId="5793" priority="15" operator="greaterThan">
      <formula>0.69</formula>
    </cfRule>
    <cfRule type="cellIs" dxfId="5792" priority="16" operator="greaterThan">
      <formula>0.49</formula>
    </cfRule>
    <cfRule type="cellIs" dxfId="5791" priority="17" operator="greaterThan">
      <formula>0.29</formula>
    </cfRule>
    <cfRule type="cellIs" dxfId="5790" priority="18" operator="lessThan">
      <formula>0.29</formula>
    </cfRule>
  </conditionalFormatting>
  <conditionalFormatting sqref="V98">
    <cfRule type="cellIs" dxfId="5789" priority="7" operator="greaterThan">
      <formula>1</formula>
    </cfRule>
    <cfRule type="cellIs" dxfId="5788" priority="8" operator="greaterThan">
      <formula>0.89</formula>
    </cfRule>
    <cfRule type="cellIs" dxfId="5787" priority="9" operator="greaterThan">
      <formula>0.69</formula>
    </cfRule>
    <cfRule type="cellIs" dxfId="5786" priority="10" operator="greaterThan">
      <formula>0.49</formula>
    </cfRule>
    <cfRule type="cellIs" dxfId="5785" priority="11" operator="greaterThan">
      <formula>0.29</formula>
    </cfRule>
    <cfRule type="cellIs" dxfId="5784" priority="12" operator="lessThan">
      <formula>0.29</formula>
    </cfRule>
  </conditionalFormatting>
  <conditionalFormatting sqref="L101:M101 Q101 U101:V101 H101">
    <cfRule type="cellIs" dxfId="5783" priority="1" operator="greaterThan">
      <formula>1</formula>
    </cfRule>
    <cfRule type="cellIs" dxfId="5782" priority="2" operator="greaterThan">
      <formula>0.89</formula>
    </cfRule>
    <cfRule type="cellIs" dxfId="5781" priority="3" operator="greaterThan">
      <formula>0.69</formula>
    </cfRule>
    <cfRule type="cellIs" dxfId="5780" priority="4" operator="greaterThan">
      <formula>0.49</formula>
    </cfRule>
    <cfRule type="cellIs" dxfId="5779" priority="5" operator="greaterThan">
      <formula>0.29</formula>
    </cfRule>
    <cfRule type="cellIs" dxfId="5778" priority="6"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L5:L9 H5:I9">
      <formula1>0.0001</formula1>
      <formula2>100000000</formula2>
    </dataValidation>
    <dataValidation type="list" allowBlank="1" showInputMessage="1" showErrorMessage="1" sqref="J5:J9 J11">
      <formula1>Frecuencia</formula1>
    </dataValidation>
    <dataValidation type="list" allowBlank="1" showInputMessage="1" showErrorMessage="1" sqref="F5:F9 F11">
      <formula1>Tipo</formula1>
    </dataValidation>
    <dataValidation type="list" allowBlank="1" showInputMessage="1" showErrorMessage="1" sqref="E5:E9 E14:E18 E20 E25:E27 E22:E23 E31 E11:E12 E33:E34">
      <formula1>Dimension</formula1>
    </dataValidation>
  </dataValidations>
  <pageMargins left="0.25" right="0.25" top="0.31" bottom="0.3" header="0.3" footer="0.3"/>
  <pageSetup paperSize="9" scale="8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7"/>
  <sheetViews>
    <sheetView topLeftCell="A25" zoomScale="60" zoomScaleNormal="60" workbookViewId="0">
      <selection activeCell="K34" sqref="K34"/>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519</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42.5" customHeight="1">
      <c r="A5" s="8" t="s">
        <v>18</v>
      </c>
      <c r="B5" s="248" t="s">
        <v>520</v>
      </c>
      <c r="C5" s="10"/>
      <c r="D5" s="10"/>
      <c r="E5" s="10"/>
      <c r="F5" s="10"/>
      <c r="G5" s="10"/>
      <c r="H5" s="11"/>
      <c r="I5" s="12"/>
      <c r="J5" s="13"/>
      <c r="K5" s="10"/>
      <c r="L5" s="12"/>
      <c r="M5" s="10"/>
      <c r="N5" s="13"/>
      <c r="O5" s="14"/>
      <c r="P5" s="15"/>
      <c r="Q5" s="2"/>
      <c r="R5" s="3"/>
      <c r="S5" s="3"/>
      <c r="T5" s="3"/>
      <c r="U5" s="3"/>
      <c r="V5" s="3"/>
      <c r="W5" s="3"/>
    </row>
    <row r="6" spans="1:23" ht="100.5" customHeight="1" thickBot="1">
      <c r="A6" s="119" t="s">
        <v>20</v>
      </c>
      <c r="B6" s="249" t="s">
        <v>521</v>
      </c>
      <c r="C6" s="121"/>
      <c r="D6" s="121"/>
      <c r="E6" s="121"/>
      <c r="F6" s="121"/>
      <c r="G6" s="121"/>
      <c r="H6" s="122"/>
      <c r="I6" s="123"/>
      <c r="J6" s="124"/>
      <c r="K6" s="121"/>
      <c r="L6" s="123"/>
      <c r="M6" s="121"/>
      <c r="N6" s="124"/>
      <c r="O6" s="125"/>
      <c r="P6" s="126"/>
      <c r="Q6" s="2"/>
      <c r="R6" s="3"/>
      <c r="S6" s="3"/>
      <c r="T6" s="3"/>
      <c r="U6" s="3"/>
      <c r="V6" s="3"/>
      <c r="W6" s="3"/>
    </row>
    <row r="7" spans="1:23" ht="66" customHeight="1">
      <c r="A7" s="250" t="s">
        <v>22</v>
      </c>
      <c r="B7" s="131" t="s">
        <v>522</v>
      </c>
      <c r="C7" s="240"/>
      <c r="D7" s="10"/>
      <c r="E7" s="10"/>
      <c r="F7" s="10"/>
      <c r="G7" s="10"/>
      <c r="H7" s="11"/>
      <c r="I7" s="12"/>
      <c r="J7" s="13"/>
      <c r="K7" s="10"/>
      <c r="L7" s="128"/>
      <c r="M7" s="14"/>
      <c r="N7" s="13"/>
      <c r="O7" s="14"/>
      <c r="P7" s="15"/>
      <c r="Q7" s="2"/>
      <c r="R7" s="3"/>
      <c r="S7" s="3"/>
      <c r="T7" s="3"/>
      <c r="U7" s="3"/>
      <c r="V7" s="3"/>
      <c r="W7" s="3"/>
    </row>
    <row r="8" spans="1:23" ht="109.5" customHeight="1">
      <c r="A8" s="251" t="s">
        <v>24</v>
      </c>
      <c r="B8" s="43" t="s">
        <v>523</v>
      </c>
      <c r="C8" s="252" t="s">
        <v>524</v>
      </c>
      <c r="D8" s="35" t="s">
        <v>525</v>
      </c>
      <c r="E8" s="35" t="s">
        <v>526</v>
      </c>
      <c r="F8" s="35" t="s">
        <v>527</v>
      </c>
      <c r="G8" s="35" t="s">
        <v>528</v>
      </c>
      <c r="H8" s="42">
        <v>2540</v>
      </c>
      <c r="I8" s="42">
        <v>2540</v>
      </c>
      <c r="J8" s="35" t="s">
        <v>136</v>
      </c>
      <c r="K8" s="35" t="s">
        <v>137</v>
      </c>
      <c r="L8" s="37">
        <v>1</v>
      </c>
      <c r="M8" s="35" t="s">
        <v>529</v>
      </c>
      <c r="N8" s="38" t="s">
        <v>530</v>
      </c>
      <c r="O8" s="43">
        <v>0</v>
      </c>
      <c r="P8" s="40" t="s">
        <v>465</v>
      </c>
      <c r="Q8" s="2"/>
      <c r="R8" s="3"/>
      <c r="S8" s="3"/>
      <c r="T8" s="3"/>
      <c r="U8" s="3"/>
      <c r="V8" s="3"/>
      <c r="W8" s="3"/>
    </row>
    <row r="9" spans="1:23" ht="102" customHeight="1">
      <c r="A9" s="253" t="s">
        <v>36</v>
      </c>
      <c r="B9" s="43" t="s">
        <v>531</v>
      </c>
      <c r="C9" s="252" t="s">
        <v>532</v>
      </c>
      <c r="D9" s="35" t="s">
        <v>533</v>
      </c>
      <c r="E9" s="35" t="s">
        <v>526</v>
      </c>
      <c r="F9" s="35" t="s">
        <v>527</v>
      </c>
      <c r="G9" s="35" t="s">
        <v>534</v>
      </c>
      <c r="H9" s="42">
        <v>1087</v>
      </c>
      <c r="I9" s="42">
        <v>1450</v>
      </c>
      <c r="J9" s="35" t="s">
        <v>136</v>
      </c>
      <c r="K9" s="35" t="s">
        <v>137</v>
      </c>
      <c r="L9" s="37">
        <v>0.75</v>
      </c>
      <c r="M9" s="35" t="s">
        <v>535</v>
      </c>
      <c r="N9" s="35" t="s">
        <v>536</v>
      </c>
      <c r="O9" s="43">
        <v>0</v>
      </c>
      <c r="P9" s="40" t="s">
        <v>465</v>
      </c>
      <c r="Q9" s="2"/>
      <c r="R9" s="3"/>
      <c r="S9" s="3"/>
      <c r="T9" s="3"/>
      <c r="U9" s="3"/>
      <c r="V9" s="3"/>
      <c r="W9" s="3"/>
    </row>
    <row r="10" spans="1:23" ht="104.25" customHeight="1" thickBot="1">
      <c r="A10" s="254" t="s">
        <v>41</v>
      </c>
      <c r="B10" s="50" t="s">
        <v>537</v>
      </c>
      <c r="C10" s="177" t="s">
        <v>538</v>
      </c>
      <c r="D10" s="50" t="s">
        <v>539</v>
      </c>
      <c r="E10" s="53" t="s">
        <v>526</v>
      </c>
      <c r="F10" s="53" t="s">
        <v>527</v>
      </c>
      <c r="G10" s="51" t="s">
        <v>540</v>
      </c>
      <c r="H10" s="52">
        <v>336</v>
      </c>
      <c r="I10" s="52">
        <v>480</v>
      </c>
      <c r="J10" s="52" t="s">
        <v>136</v>
      </c>
      <c r="K10" s="52" t="s">
        <v>137</v>
      </c>
      <c r="L10" s="255">
        <v>0.7</v>
      </c>
      <c r="M10" s="51" t="s">
        <v>541</v>
      </c>
      <c r="N10" s="51" t="s">
        <v>542</v>
      </c>
      <c r="O10" s="256">
        <v>0</v>
      </c>
      <c r="P10" s="257" t="s">
        <v>465</v>
      </c>
      <c r="Q10" s="2"/>
      <c r="R10" s="3"/>
      <c r="S10" s="3"/>
      <c r="T10" s="3"/>
      <c r="U10" s="3"/>
      <c r="V10" s="3"/>
      <c r="W10" s="3"/>
    </row>
    <row r="11" spans="1:23" ht="81" customHeight="1">
      <c r="A11" s="250" t="s">
        <v>53</v>
      </c>
      <c r="B11" s="131" t="s">
        <v>543</v>
      </c>
      <c r="C11" s="258"/>
      <c r="D11" s="10"/>
      <c r="E11" s="10"/>
      <c r="F11" s="10"/>
      <c r="G11" s="10"/>
      <c r="H11" s="180"/>
      <c r="I11" s="14"/>
      <c r="J11" s="10"/>
      <c r="K11" s="10"/>
      <c r="L11" s="179"/>
      <c r="M11" s="10"/>
      <c r="N11" s="131"/>
      <c r="O11" s="131"/>
      <c r="P11" s="132"/>
      <c r="Q11" s="2"/>
      <c r="R11" s="3"/>
      <c r="S11" s="3"/>
      <c r="T11" s="3"/>
      <c r="U11" s="3"/>
      <c r="V11" s="3"/>
      <c r="W11" s="3"/>
    </row>
    <row r="12" spans="1:23" ht="131.25" customHeight="1">
      <c r="A12" s="251" t="s">
        <v>55</v>
      </c>
      <c r="B12" s="43" t="s">
        <v>544</v>
      </c>
      <c r="C12" s="133" t="s">
        <v>545</v>
      </c>
      <c r="D12" s="35" t="s">
        <v>546</v>
      </c>
      <c r="E12" s="35" t="s">
        <v>526</v>
      </c>
      <c r="F12" s="35" t="s">
        <v>527</v>
      </c>
      <c r="G12" s="35" t="s">
        <v>547</v>
      </c>
      <c r="H12" s="64">
        <v>496</v>
      </c>
      <c r="I12" s="65">
        <v>620</v>
      </c>
      <c r="J12" s="35" t="s">
        <v>136</v>
      </c>
      <c r="K12" s="35" t="s">
        <v>137</v>
      </c>
      <c r="L12" s="66">
        <v>0.8</v>
      </c>
      <c r="M12" s="35" t="s">
        <v>548</v>
      </c>
      <c r="N12" s="35" t="s">
        <v>549</v>
      </c>
      <c r="O12" s="43">
        <v>0</v>
      </c>
      <c r="P12" s="40" t="s">
        <v>465</v>
      </c>
      <c r="Q12" s="2"/>
      <c r="R12" s="3"/>
      <c r="S12" s="3"/>
      <c r="T12" s="3"/>
      <c r="U12" s="3"/>
      <c r="V12" s="3"/>
      <c r="W12" s="3"/>
    </row>
    <row r="13" spans="1:23" ht="126.75" customHeight="1" thickBot="1">
      <c r="A13" s="254" t="s">
        <v>64</v>
      </c>
      <c r="B13" s="50" t="s">
        <v>550</v>
      </c>
      <c r="C13" s="177" t="s">
        <v>551</v>
      </c>
      <c r="D13" s="50" t="s">
        <v>718</v>
      </c>
      <c r="E13" s="50" t="s">
        <v>526</v>
      </c>
      <c r="F13" s="50" t="s">
        <v>527</v>
      </c>
      <c r="G13" s="51" t="s">
        <v>552</v>
      </c>
      <c r="H13" s="50">
        <v>2210</v>
      </c>
      <c r="I13" s="50">
        <v>2600</v>
      </c>
      <c r="J13" s="50" t="s">
        <v>136</v>
      </c>
      <c r="K13" s="50" t="s">
        <v>137</v>
      </c>
      <c r="L13" s="176">
        <v>0.85</v>
      </c>
      <c r="M13" s="176" t="s">
        <v>553</v>
      </c>
      <c r="N13" s="50" t="s">
        <v>554</v>
      </c>
      <c r="O13" s="50">
        <v>0</v>
      </c>
      <c r="P13" s="56" t="s">
        <v>465</v>
      </c>
      <c r="Q13" s="2"/>
      <c r="R13" s="3"/>
      <c r="S13" s="3"/>
      <c r="T13" s="3"/>
      <c r="U13" s="3"/>
      <c r="V13" s="3"/>
      <c r="W13" s="3"/>
    </row>
    <row r="14" spans="1:23" ht="30" customHeight="1"/>
    <row r="15" spans="1:23" ht="30" customHeight="1" thickBot="1"/>
    <row r="16" spans="1:23" ht="22.5" customHeight="1" thickBot="1">
      <c r="A16" s="1535" t="s">
        <v>75</v>
      </c>
      <c r="B16" s="1536"/>
      <c r="C16" s="1536"/>
      <c r="D16" s="1537"/>
      <c r="E16" s="1527" t="s">
        <v>76</v>
      </c>
      <c r="F16" s="1524" t="s">
        <v>77</v>
      </c>
      <c r="G16" s="1527" t="s">
        <v>78</v>
      </c>
      <c r="H16" s="1524" t="s">
        <v>79</v>
      </c>
      <c r="I16" s="1527" t="s">
        <v>80</v>
      </c>
      <c r="J16" s="1524" t="s">
        <v>81</v>
      </c>
      <c r="K16" s="1527" t="s">
        <v>82</v>
      </c>
      <c r="L16" s="1524" t="s">
        <v>79</v>
      </c>
      <c r="M16" s="1527" t="s">
        <v>83</v>
      </c>
      <c r="N16" s="1524" t="s">
        <v>84</v>
      </c>
      <c r="O16" s="1527" t="s">
        <v>85</v>
      </c>
      <c r="P16" s="1524" t="s">
        <v>86</v>
      </c>
      <c r="Q16" s="1527" t="s">
        <v>79</v>
      </c>
      <c r="R16" s="1524" t="s">
        <v>87</v>
      </c>
      <c r="S16" s="1527" t="s">
        <v>88</v>
      </c>
      <c r="T16" s="1524" t="s">
        <v>89</v>
      </c>
      <c r="U16" s="1527" t="s">
        <v>79</v>
      </c>
      <c r="V16" s="1524" t="s">
        <v>90</v>
      </c>
    </row>
    <row r="17" spans="1:22" ht="30" customHeight="1" thickBot="1">
      <c r="A17" s="77" t="s">
        <v>91</v>
      </c>
      <c r="B17" s="78" t="s">
        <v>92</v>
      </c>
      <c r="C17" s="79" t="s">
        <v>93</v>
      </c>
      <c r="D17" s="80" t="s">
        <v>94</v>
      </c>
      <c r="E17" s="1528"/>
      <c r="F17" s="1525"/>
      <c r="G17" s="1528"/>
      <c r="H17" s="1525"/>
      <c r="I17" s="1528"/>
      <c r="J17" s="1525"/>
      <c r="K17" s="1528"/>
      <c r="L17" s="1525"/>
      <c r="M17" s="1528"/>
      <c r="N17" s="1525"/>
      <c r="O17" s="1528"/>
      <c r="P17" s="1525"/>
      <c r="Q17" s="1528"/>
      <c r="R17" s="1525"/>
      <c r="S17" s="1528"/>
      <c r="T17" s="1525"/>
      <c r="U17" s="1528"/>
      <c r="V17" s="1525"/>
    </row>
    <row r="18" spans="1:22" ht="30" customHeight="1" thickBot="1">
      <c r="A18" s="1538"/>
      <c r="B18" s="1540" t="s">
        <v>95</v>
      </c>
      <c r="C18" s="1541"/>
      <c r="D18" s="1542"/>
      <c r="E18" s="1528"/>
      <c r="F18" s="1525"/>
      <c r="G18" s="1528"/>
      <c r="H18" s="1525"/>
      <c r="I18" s="1528"/>
      <c r="J18" s="1525"/>
      <c r="K18" s="1528"/>
      <c r="L18" s="1525"/>
      <c r="M18" s="1528"/>
      <c r="N18" s="1525"/>
      <c r="O18" s="1528"/>
      <c r="P18" s="1525"/>
      <c r="Q18" s="1528"/>
      <c r="R18" s="1525"/>
      <c r="S18" s="1528"/>
      <c r="T18" s="1525"/>
      <c r="U18" s="1528"/>
      <c r="V18" s="1525"/>
    </row>
    <row r="19" spans="1:22" ht="12" customHeight="1" thickBot="1">
      <c r="A19" s="1539"/>
      <c r="B19" s="81"/>
      <c r="C19" s="81"/>
      <c r="D19" s="1543"/>
      <c r="E19" s="1529"/>
      <c r="F19" s="1526"/>
      <c r="G19" s="1529"/>
      <c r="H19" s="1526"/>
      <c r="I19" s="1529"/>
      <c r="J19" s="1526"/>
      <c r="K19" s="1529"/>
      <c r="L19" s="1526"/>
      <c r="M19" s="1529"/>
      <c r="N19" s="1526"/>
      <c r="O19" s="1529"/>
      <c r="P19" s="1526"/>
      <c r="Q19" s="1529"/>
      <c r="R19" s="1526"/>
      <c r="S19" s="1529"/>
      <c r="T19" s="1526"/>
      <c r="U19" s="1529"/>
      <c r="V19" s="1526"/>
    </row>
    <row r="20" spans="1:22" ht="45.75" customHeight="1" thickBot="1">
      <c r="A20" s="82" t="s">
        <v>96</v>
      </c>
      <c r="B20" s="237" t="s">
        <v>97</v>
      </c>
      <c r="C20" s="82" t="s">
        <v>98</v>
      </c>
      <c r="D20" s="84" t="s">
        <v>99</v>
      </c>
      <c r="E20" s="1513" t="s">
        <v>100</v>
      </c>
      <c r="F20" s="1513"/>
      <c r="G20" s="1514"/>
      <c r="H20" s="85">
        <f>H21/H22</f>
        <v>1.1076923076923078</v>
      </c>
      <c r="I20" s="1512" t="s">
        <v>100</v>
      </c>
      <c r="J20" s="1513"/>
      <c r="K20" s="1514"/>
      <c r="L20" s="85">
        <f>L21/L22</f>
        <v>1.02</v>
      </c>
      <c r="M20" s="86">
        <f>M21/M22</f>
        <v>1.0638461538461539</v>
      </c>
      <c r="N20" s="1512" t="s">
        <v>100</v>
      </c>
      <c r="O20" s="1513"/>
      <c r="P20" s="1514"/>
      <c r="Q20" s="85">
        <f>Q21/Q22</f>
        <v>0</v>
      </c>
      <c r="R20" s="1512" t="s">
        <v>100</v>
      </c>
      <c r="S20" s="1513"/>
      <c r="T20" s="1514"/>
      <c r="U20" s="85">
        <f>U21/U22</f>
        <v>0</v>
      </c>
      <c r="V20" s="103">
        <f>V21/V22</f>
        <v>0.54448818897637796</v>
      </c>
    </row>
    <row r="21" spans="1:22" ht="42.75" customHeight="1">
      <c r="A21" s="1555" t="s">
        <v>522</v>
      </c>
      <c r="B21" s="1508" t="s">
        <v>523</v>
      </c>
      <c r="C21" s="1520" t="s">
        <v>524</v>
      </c>
      <c r="D21" s="259" t="s">
        <v>555</v>
      </c>
      <c r="E21" s="348">
        <v>242</v>
      </c>
      <c r="F21" s="349">
        <v>210</v>
      </c>
      <c r="G21" s="350">
        <v>268</v>
      </c>
      <c r="H21" s="108">
        <f>SUM(E21:G21)</f>
        <v>720</v>
      </c>
      <c r="I21" s="348">
        <v>181</v>
      </c>
      <c r="J21" s="349">
        <v>250</v>
      </c>
      <c r="K21" s="350">
        <v>232</v>
      </c>
      <c r="L21" s="108">
        <f>SUM(I21:K21)</f>
        <v>663</v>
      </c>
      <c r="M21" s="109">
        <f>+H21+L21</f>
        <v>1383</v>
      </c>
      <c r="N21" s="105"/>
      <c r="O21" s="106"/>
      <c r="P21" s="107"/>
      <c r="Q21" s="108">
        <f>SUM(N21:P21)</f>
        <v>0</v>
      </c>
      <c r="R21" s="105"/>
      <c r="S21" s="106"/>
      <c r="T21" s="107"/>
      <c r="U21" s="108">
        <f>SUM(R21:T21)</f>
        <v>0</v>
      </c>
      <c r="V21" s="109">
        <f>+H21+L21+Q21+U21</f>
        <v>1383</v>
      </c>
    </row>
    <row r="22" spans="1:22" ht="39" customHeight="1" thickBot="1">
      <c r="A22" s="1556"/>
      <c r="B22" s="1509"/>
      <c r="C22" s="1521"/>
      <c r="D22" s="265" t="s">
        <v>556</v>
      </c>
      <c r="E22" s="907">
        <v>250</v>
      </c>
      <c r="F22" s="908">
        <v>220</v>
      </c>
      <c r="G22" s="909">
        <v>180</v>
      </c>
      <c r="H22" s="112">
        <f>SUM(E22:G22)</f>
        <v>650</v>
      </c>
      <c r="I22" s="907">
        <v>200</v>
      </c>
      <c r="J22" s="908">
        <v>250</v>
      </c>
      <c r="K22" s="909">
        <v>200</v>
      </c>
      <c r="L22" s="112">
        <f>SUM(I22:K22)</f>
        <v>650</v>
      </c>
      <c r="M22" s="113">
        <f>+H22+L22</f>
        <v>1300</v>
      </c>
      <c r="N22" s="163">
        <v>200</v>
      </c>
      <c r="O22" s="162">
        <v>190</v>
      </c>
      <c r="P22" s="161">
        <v>280</v>
      </c>
      <c r="Q22" s="112">
        <f>SUM(N22:P22)</f>
        <v>670</v>
      </c>
      <c r="R22" s="163">
        <v>150</v>
      </c>
      <c r="S22" s="162">
        <v>200</v>
      </c>
      <c r="T22" s="161">
        <v>220</v>
      </c>
      <c r="U22" s="112">
        <f>SUM(R22:T22)</f>
        <v>570</v>
      </c>
      <c r="V22" s="113">
        <f>+H22+L22+Q22+U22</f>
        <v>2540</v>
      </c>
    </row>
    <row r="23" spans="1:22" ht="42.75" customHeight="1" thickBot="1">
      <c r="A23" s="1556"/>
      <c r="B23" s="239" t="s">
        <v>103</v>
      </c>
      <c r="C23" s="82" t="s">
        <v>98</v>
      </c>
      <c r="D23" s="101" t="s">
        <v>104</v>
      </c>
      <c r="E23" s="1502" t="s">
        <v>100</v>
      </c>
      <c r="F23" s="1502"/>
      <c r="G23" s="1503"/>
      <c r="H23" s="102">
        <f>H24/H25</f>
        <v>0.87297297297297294</v>
      </c>
      <c r="I23" s="1504" t="s">
        <v>100</v>
      </c>
      <c r="J23" s="1502"/>
      <c r="K23" s="1503"/>
      <c r="L23" s="102">
        <f>L24/L25</f>
        <v>0.70645161290322578</v>
      </c>
      <c r="M23" s="103">
        <f>M24/M25</f>
        <v>0.79705882352941182</v>
      </c>
      <c r="N23" s="1487" t="s">
        <v>100</v>
      </c>
      <c r="O23" s="1488"/>
      <c r="P23" s="1489"/>
      <c r="Q23" s="102">
        <f>Q24/Q25</f>
        <v>0</v>
      </c>
      <c r="R23" s="1487" t="s">
        <v>100</v>
      </c>
      <c r="S23" s="1488"/>
      <c r="T23" s="1489"/>
      <c r="U23" s="102">
        <f>U24/U25</f>
        <v>0</v>
      </c>
      <c r="V23" s="103">
        <f>V24/V25</f>
        <v>0.37379310344827588</v>
      </c>
    </row>
    <row r="24" spans="1:22" ht="36.75" customHeight="1">
      <c r="A24" s="1556"/>
      <c r="B24" s="1508" t="s">
        <v>531</v>
      </c>
      <c r="C24" s="1520" t="s">
        <v>532</v>
      </c>
      <c r="D24" s="158" t="s">
        <v>557</v>
      </c>
      <c r="E24" s="348">
        <v>112</v>
      </c>
      <c r="F24" s="349">
        <v>136</v>
      </c>
      <c r="G24" s="350">
        <v>75</v>
      </c>
      <c r="H24" s="108">
        <f>SUM(E24:G24)</f>
        <v>323</v>
      </c>
      <c r="I24" s="348">
        <v>56</v>
      </c>
      <c r="J24" s="349">
        <v>68</v>
      </c>
      <c r="K24" s="350">
        <v>95</v>
      </c>
      <c r="L24" s="108">
        <f>SUM(I24:K24)</f>
        <v>219</v>
      </c>
      <c r="M24" s="109">
        <f>+H24+L24</f>
        <v>542</v>
      </c>
      <c r="N24" s="105"/>
      <c r="O24" s="106"/>
      <c r="P24" s="107"/>
      <c r="Q24" s="108">
        <f>SUM(N24:P24)</f>
        <v>0</v>
      </c>
      <c r="R24" s="105"/>
      <c r="S24" s="106"/>
      <c r="T24" s="107"/>
      <c r="U24" s="108">
        <f>SUM(R24:T24)</f>
        <v>0</v>
      </c>
      <c r="V24" s="109">
        <f>+H24+L24+Q24+U24</f>
        <v>542</v>
      </c>
    </row>
    <row r="25" spans="1:22" ht="40.5" customHeight="1" thickBot="1">
      <c r="A25" s="1556"/>
      <c r="B25" s="1509"/>
      <c r="C25" s="1521"/>
      <c r="D25" s="265" t="s">
        <v>558</v>
      </c>
      <c r="E25" s="907">
        <v>120</v>
      </c>
      <c r="F25" s="908">
        <v>150</v>
      </c>
      <c r="G25" s="909">
        <v>100</v>
      </c>
      <c r="H25" s="112">
        <f>SUM(E25:G25)</f>
        <v>370</v>
      </c>
      <c r="I25" s="907">
        <v>100</v>
      </c>
      <c r="J25" s="908">
        <v>110</v>
      </c>
      <c r="K25" s="909">
        <v>100</v>
      </c>
      <c r="L25" s="112">
        <f>SUM(I25:K25)</f>
        <v>310</v>
      </c>
      <c r="M25" s="113">
        <f>+H25+L25</f>
        <v>680</v>
      </c>
      <c r="N25" s="163">
        <v>100</v>
      </c>
      <c r="O25" s="162">
        <v>150</v>
      </c>
      <c r="P25" s="161">
        <v>150</v>
      </c>
      <c r="Q25" s="112">
        <f>SUM(N25:P25)</f>
        <v>400</v>
      </c>
      <c r="R25" s="163">
        <v>120</v>
      </c>
      <c r="S25" s="162">
        <v>150</v>
      </c>
      <c r="T25" s="161">
        <v>100</v>
      </c>
      <c r="U25" s="112">
        <f>SUM(R25:T25)</f>
        <v>370</v>
      </c>
      <c r="V25" s="113">
        <f>+H25+L25+Q25+U25</f>
        <v>1450</v>
      </c>
    </row>
    <row r="26" spans="1:22" ht="30" customHeight="1" thickBot="1">
      <c r="A26" s="1556"/>
      <c r="B26" s="239" t="s">
        <v>107</v>
      </c>
      <c r="C26" s="82" t="s">
        <v>98</v>
      </c>
      <c r="D26" s="101" t="s">
        <v>104</v>
      </c>
      <c r="E26" s="1502" t="s">
        <v>100</v>
      </c>
      <c r="F26" s="1502"/>
      <c r="G26" s="1503"/>
      <c r="H26" s="102">
        <f>H27/H28</f>
        <v>2.91</v>
      </c>
      <c r="I26" s="1504" t="s">
        <v>100</v>
      </c>
      <c r="J26" s="1502"/>
      <c r="K26" s="1503"/>
      <c r="L26" s="102">
        <f>L27/L28</f>
        <v>5.05</v>
      </c>
      <c r="M26" s="103">
        <f>M27/M28</f>
        <v>4.0772727272727272</v>
      </c>
      <c r="N26" s="1487" t="s">
        <v>100</v>
      </c>
      <c r="O26" s="1488"/>
      <c r="P26" s="1489"/>
      <c r="Q26" s="102">
        <f>Q27/Q28</f>
        <v>0</v>
      </c>
      <c r="R26" s="1487" t="s">
        <v>100</v>
      </c>
      <c r="S26" s="1488"/>
      <c r="T26" s="1489"/>
      <c r="U26" s="102">
        <f>U27/U28</f>
        <v>0</v>
      </c>
      <c r="V26" s="103">
        <f>V27/V28</f>
        <v>1.8687499999999999</v>
      </c>
    </row>
    <row r="27" spans="1:22" ht="51" customHeight="1">
      <c r="A27" s="1556"/>
      <c r="B27" s="1508" t="s">
        <v>537</v>
      </c>
      <c r="C27" s="1498" t="s">
        <v>538</v>
      </c>
      <c r="D27" s="158" t="s">
        <v>559</v>
      </c>
      <c r="E27" s="348">
        <v>75</v>
      </c>
      <c r="F27" s="349">
        <v>120</v>
      </c>
      <c r="G27" s="350">
        <v>96</v>
      </c>
      <c r="H27" s="108">
        <f>SUM(E27:G27)</f>
        <v>291</v>
      </c>
      <c r="I27" s="348">
        <v>152</v>
      </c>
      <c r="J27" s="349">
        <v>265</v>
      </c>
      <c r="K27" s="350">
        <v>189</v>
      </c>
      <c r="L27" s="108">
        <f>SUM(I27:K27)</f>
        <v>606</v>
      </c>
      <c r="M27" s="109">
        <f>+H27+L27</f>
        <v>897</v>
      </c>
      <c r="N27" s="105"/>
      <c r="O27" s="106"/>
      <c r="P27" s="107"/>
      <c r="Q27" s="108">
        <f>SUM(N27:P27)</f>
        <v>0</v>
      </c>
      <c r="R27" s="105"/>
      <c r="S27" s="106"/>
      <c r="T27" s="107"/>
      <c r="U27" s="108">
        <f>SUM(R27:T27)</f>
        <v>0</v>
      </c>
      <c r="V27" s="109">
        <f>+H27+L27+Q27+U27</f>
        <v>897</v>
      </c>
    </row>
    <row r="28" spans="1:22" ht="49.5" customHeight="1" thickBot="1">
      <c r="A28" s="1557"/>
      <c r="B28" s="1509"/>
      <c r="C28" s="1499"/>
      <c r="D28" s="265" t="s">
        <v>560</v>
      </c>
      <c r="E28" s="907">
        <v>50</v>
      </c>
      <c r="F28" s="908">
        <v>20</v>
      </c>
      <c r="G28" s="909">
        <v>30</v>
      </c>
      <c r="H28" s="112">
        <f>SUM(E28:G28)</f>
        <v>100</v>
      </c>
      <c r="I28" s="907">
        <v>50</v>
      </c>
      <c r="J28" s="908">
        <v>50</v>
      </c>
      <c r="K28" s="909">
        <v>20</v>
      </c>
      <c r="L28" s="112">
        <f>SUM(I28:K28)</f>
        <v>120</v>
      </c>
      <c r="M28" s="113">
        <f>+H28+L28</f>
        <v>220</v>
      </c>
      <c r="N28" s="163">
        <v>50</v>
      </c>
      <c r="O28" s="162">
        <v>50</v>
      </c>
      <c r="P28" s="161">
        <v>30</v>
      </c>
      <c r="Q28" s="112">
        <f>SUM(N28:P28)</f>
        <v>130</v>
      </c>
      <c r="R28" s="163">
        <v>50</v>
      </c>
      <c r="S28" s="162">
        <v>60</v>
      </c>
      <c r="T28" s="161">
        <v>20</v>
      </c>
      <c r="U28" s="112">
        <f>SUM(R28:T28)</f>
        <v>130</v>
      </c>
      <c r="V28" s="113">
        <f>+H28+L28+Q28+U28</f>
        <v>480</v>
      </c>
    </row>
    <row r="29" spans="1:22" ht="42" customHeight="1" thickBot="1">
      <c r="A29" s="82" t="s">
        <v>113</v>
      </c>
      <c r="B29" s="237" t="s">
        <v>114</v>
      </c>
      <c r="C29" s="82" t="s">
        <v>98</v>
      </c>
      <c r="D29" s="101" t="s">
        <v>104</v>
      </c>
      <c r="E29" s="1502" t="s">
        <v>100</v>
      </c>
      <c r="F29" s="1502"/>
      <c r="G29" s="1503"/>
      <c r="H29" s="102">
        <f>H30/H31</f>
        <v>0.75714285714285712</v>
      </c>
      <c r="I29" s="1504" t="s">
        <v>100</v>
      </c>
      <c r="J29" s="1502"/>
      <c r="K29" s="1503"/>
      <c r="L29" s="102">
        <f>L30/L31</f>
        <v>0.1875</v>
      </c>
      <c r="M29" s="103">
        <f>M30/M31</f>
        <v>0.45333333333333331</v>
      </c>
      <c r="N29" s="1487" t="s">
        <v>100</v>
      </c>
      <c r="O29" s="1488"/>
      <c r="P29" s="1489"/>
      <c r="Q29" s="102">
        <f>Q30/Q31</f>
        <v>0</v>
      </c>
      <c r="R29" s="1487" t="s">
        <v>100</v>
      </c>
      <c r="S29" s="1488"/>
      <c r="T29" s="1489"/>
      <c r="U29" s="102">
        <f>U30/U31</f>
        <v>0</v>
      </c>
      <c r="V29" s="103">
        <f>V30/V31</f>
        <v>0.21935483870967742</v>
      </c>
    </row>
    <row r="30" spans="1:22" ht="34.5" customHeight="1">
      <c r="A30" s="1555" t="s">
        <v>543</v>
      </c>
      <c r="B30" s="1713" t="s">
        <v>544</v>
      </c>
      <c r="C30" s="1498" t="s">
        <v>545</v>
      </c>
      <c r="D30" s="158" t="s">
        <v>561</v>
      </c>
      <c r="E30" s="348">
        <v>52</v>
      </c>
      <c r="F30" s="349">
        <v>38</v>
      </c>
      <c r="G30" s="350">
        <v>16</v>
      </c>
      <c r="H30" s="108">
        <f>SUM(E30:G30)</f>
        <v>106</v>
      </c>
      <c r="I30" s="348">
        <v>12</v>
      </c>
      <c r="J30" s="349">
        <v>3</v>
      </c>
      <c r="K30" s="350">
        <v>15</v>
      </c>
      <c r="L30" s="108">
        <f>SUM(I30:K30)</f>
        <v>30</v>
      </c>
      <c r="M30" s="109">
        <f>+H30+L30</f>
        <v>136</v>
      </c>
      <c r="N30" s="105"/>
      <c r="O30" s="106"/>
      <c r="P30" s="107"/>
      <c r="Q30" s="108">
        <f>SUM(N30:P30)</f>
        <v>0</v>
      </c>
      <c r="R30" s="105"/>
      <c r="S30" s="106"/>
      <c r="T30" s="107"/>
      <c r="U30" s="108">
        <f>SUM(R30:T30)</f>
        <v>0</v>
      </c>
      <c r="V30" s="109">
        <f>+H30+L30+Q30+U30</f>
        <v>136</v>
      </c>
    </row>
    <row r="31" spans="1:22" ht="34.5" customHeight="1" thickBot="1">
      <c r="A31" s="1556"/>
      <c r="B31" s="1714"/>
      <c r="C31" s="1499"/>
      <c r="D31" s="265" t="s">
        <v>562</v>
      </c>
      <c r="E31" s="907">
        <v>60</v>
      </c>
      <c r="F31" s="908">
        <v>40</v>
      </c>
      <c r="G31" s="909">
        <v>40</v>
      </c>
      <c r="H31" s="112">
        <f>SUM(E31:G31)</f>
        <v>140</v>
      </c>
      <c r="I31" s="907">
        <v>50</v>
      </c>
      <c r="J31" s="908">
        <v>50</v>
      </c>
      <c r="K31" s="909">
        <v>60</v>
      </c>
      <c r="L31" s="112">
        <f>SUM(I31:K31)</f>
        <v>160</v>
      </c>
      <c r="M31" s="113">
        <f>+H31+L31</f>
        <v>300</v>
      </c>
      <c r="N31" s="163">
        <v>60</v>
      </c>
      <c r="O31" s="162">
        <v>40</v>
      </c>
      <c r="P31" s="161">
        <v>60</v>
      </c>
      <c r="Q31" s="112">
        <f>SUM(N31:P31)</f>
        <v>160</v>
      </c>
      <c r="R31" s="163">
        <v>50</v>
      </c>
      <c r="S31" s="162">
        <v>50</v>
      </c>
      <c r="T31" s="161">
        <v>60</v>
      </c>
      <c r="U31" s="112">
        <f>SUM(R31:T31)</f>
        <v>160</v>
      </c>
      <c r="V31" s="113">
        <f>+H31+L31+Q31+U31</f>
        <v>620</v>
      </c>
    </row>
    <row r="32" spans="1:22" ht="39.75" customHeight="1" thickBot="1">
      <c r="A32" s="1556"/>
      <c r="B32" s="239" t="s">
        <v>117</v>
      </c>
      <c r="C32" s="82" t="s">
        <v>98</v>
      </c>
      <c r="D32" s="101" t="s">
        <v>104</v>
      </c>
      <c r="E32" s="1502" t="s">
        <v>100</v>
      </c>
      <c r="F32" s="1502"/>
      <c r="G32" s="1503"/>
      <c r="H32" s="102">
        <f>H33/H34</f>
        <v>1.7450980392156863</v>
      </c>
      <c r="I32" s="1504" t="s">
        <v>100</v>
      </c>
      <c r="J32" s="1502"/>
      <c r="K32" s="1503"/>
      <c r="L32" s="102">
        <f>L33/L34</f>
        <v>0</v>
      </c>
      <c r="M32" s="103">
        <f>M33/M34</f>
        <v>0.57051282051282048</v>
      </c>
      <c r="N32" s="1487" t="s">
        <v>100</v>
      </c>
      <c r="O32" s="1488"/>
      <c r="P32" s="1489"/>
      <c r="Q32" s="102">
        <f>Q33/Q34</f>
        <v>0</v>
      </c>
      <c r="R32" s="1487" t="s">
        <v>100</v>
      </c>
      <c r="S32" s="1488"/>
      <c r="T32" s="1489"/>
      <c r="U32" s="102">
        <f>U33/U34</f>
        <v>0</v>
      </c>
      <c r="V32" s="103">
        <f>V33/V34</f>
        <v>0.34230769230769231</v>
      </c>
    </row>
    <row r="33" spans="1:22" ht="51.75" customHeight="1">
      <c r="A33" s="1556"/>
      <c r="B33" s="1713" t="s">
        <v>550</v>
      </c>
      <c r="C33" s="1498" t="s">
        <v>551</v>
      </c>
      <c r="D33" s="158" t="s">
        <v>563</v>
      </c>
      <c r="E33" s="348">
        <v>320</v>
      </c>
      <c r="F33" s="349">
        <v>305</v>
      </c>
      <c r="G33" s="350">
        <v>265</v>
      </c>
      <c r="H33" s="108">
        <f>SUM(E33:G33)</f>
        <v>890</v>
      </c>
      <c r="I33" s="348">
        <v>0</v>
      </c>
      <c r="J33" s="349">
        <v>0</v>
      </c>
      <c r="K33" s="350">
        <v>0</v>
      </c>
      <c r="L33" s="108">
        <f>SUM(I33:K33)</f>
        <v>0</v>
      </c>
      <c r="M33" s="109">
        <f>+H33+L33</f>
        <v>890</v>
      </c>
      <c r="N33" s="105"/>
      <c r="O33" s="106"/>
      <c r="P33" s="107"/>
      <c r="Q33" s="108">
        <f>SUM(N33:P33)</f>
        <v>0</v>
      </c>
      <c r="R33" s="105"/>
      <c r="S33" s="106"/>
      <c r="T33" s="107"/>
      <c r="U33" s="108">
        <f>SUM(R33:T33)</f>
        <v>0</v>
      </c>
      <c r="V33" s="109">
        <f>+H33+L33+Q33+U33</f>
        <v>890</v>
      </c>
    </row>
    <row r="34" spans="1:22" ht="51" customHeight="1" thickBot="1">
      <c r="A34" s="1557"/>
      <c r="B34" s="1714"/>
      <c r="C34" s="1499"/>
      <c r="D34" s="265" t="s">
        <v>564</v>
      </c>
      <c r="E34" s="907">
        <v>80</v>
      </c>
      <c r="F34" s="908">
        <v>80</v>
      </c>
      <c r="G34" s="909">
        <v>350</v>
      </c>
      <c r="H34" s="112">
        <f>SUM(E34:G34)</f>
        <v>510</v>
      </c>
      <c r="I34" s="907">
        <v>350</v>
      </c>
      <c r="J34" s="908">
        <v>350</v>
      </c>
      <c r="K34" s="909">
        <v>350</v>
      </c>
      <c r="L34" s="112">
        <f>SUM(I34:K34)</f>
        <v>1050</v>
      </c>
      <c r="M34" s="113">
        <f>+H34+L34</f>
        <v>1560</v>
      </c>
      <c r="N34" s="163">
        <v>100</v>
      </c>
      <c r="O34" s="162">
        <v>80</v>
      </c>
      <c r="P34" s="161">
        <v>80</v>
      </c>
      <c r="Q34" s="112">
        <f>SUM(N34:P34)</f>
        <v>260</v>
      </c>
      <c r="R34" s="163">
        <v>350</v>
      </c>
      <c r="S34" s="162">
        <v>350</v>
      </c>
      <c r="T34" s="161">
        <v>80</v>
      </c>
      <c r="U34" s="112">
        <f>SUM(R34:T34)</f>
        <v>780</v>
      </c>
      <c r="V34" s="113">
        <f>+H34+L34+Q34+U34</f>
        <v>2600</v>
      </c>
    </row>
    <row r="35" spans="1:22" ht="32.25" customHeight="1" thickBot="1">
      <c r="A35" s="1613" t="s">
        <v>123</v>
      </c>
      <c r="B35" s="1614"/>
      <c r="C35" s="261" t="s">
        <v>98</v>
      </c>
      <c r="D35" s="262" t="s">
        <v>104</v>
      </c>
      <c r="E35" s="1502" t="s">
        <v>504</v>
      </c>
      <c r="F35" s="1502"/>
      <c r="G35" s="1503"/>
      <c r="H35" s="263">
        <f>H36/H37</f>
        <v>1</v>
      </c>
      <c r="I35" s="1504" t="s">
        <v>504</v>
      </c>
      <c r="J35" s="1502"/>
      <c r="K35" s="1503"/>
      <c r="L35" s="263">
        <f>L36/L37</f>
        <v>1</v>
      </c>
      <c r="M35" s="264">
        <f>M36/M37</f>
        <v>1</v>
      </c>
      <c r="N35" s="1504" t="s">
        <v>504</v>
      </c>
      <c r="O35" s="1502"/>
      <c r="P35" s="1503"/>
      <c r="Q35" s="263" t="e">
        <f>Q36/Q37</f>
        <v>#DIV/0!</v>
      </c>
      <c r="R35" s="1504" t="s">
        <v>504</v>
      </c>
      <c r="S35" s="1502"/>
      <c r="T35" s="1503"/>
      <c r="U35" s="263" t="e">
        <f>U36/U37</f>
        <v>#DIV/0!</v>
      </c>
      <c r="V35" s="264">
        <f>V36/V37</f>
        <v>1</v>
      </c>
    </row>
    <row r="36" spans="1:22" ht="33.75" customHeight="1">
      <c r="A36" s="1490" t="s">
        <v>245</v>
      </c>
      <c r="B36" s="1491"/>
      <c r="C36" s="1494" t="s">
        <v>124</v>
      </c>
      <c r="D36" s="444" t="s">
        <v>125</v>
      </c>
      <c r="E36" s="348">
        <v>5</v>
      </c>
      <c r="F36" s="349">
        <v>5</v>
      </c>
      <c r="G36" s="350"/>
      <c r="H36" s="108">
        <f>SUM(E36:G36)</f>
        <v>10</v>
      </c>
      <c r="I36" s="348"/>
      <c r="J36" s="349">
        <v>8</v>
      </c>
      <c r="K36" s="350">
        <v>2</v>
      </c>
      <c r="L36" s="108">
        <f>SUM(I36:K36)</f>
        <v>10</v>
      </c>
      <c r="M36" s="109">
        <f>+H36+L36</f>
        <v>20</v>
      </c>
      <c r="N36" s="105"/>
      <c r="O36" s="106"/>
      <c r="P36" s="107"/>
      <c r="Q36" s="108">
        <f>SUM(N36:P36)</f>
        <v>0</v>
      </c>
      <c r="R36" s="105"/>
      <c r="S36" s="106"/>
      <c r="T36" s="107"/>
      <c r="U36" s="108">
        <f>SUM(R36:T36)</f>
        <v>0</v>
      </c>
      <c r="V36" s="109">
        <f>+H36+L36+Q36+U36</f>
        <v>20</v>
      </c>
    </row>
    <row r="37" spans="1:22" ht="32.25" customHeight="1" thickBot="1">
      <c r="A37" s="1492"/>
      <c r="B37" s="1493"/>
      <c r="C37" s="1495"/>
      <c r="D37" s="445" t="s">
        <v>126</v>
      </c>
      <c r="E37" s="356">
        <v>5</v>
      </c>
      <c r="F37" s="357">
        <v>5</v>
      </c>
      <c r="G37" s="358"/>
      <c r="H37" s="112">
        <f>SUM(E37:G37)</f>
        <v>10</v>
      </c>
      <c r="I37" s="356"/>
      <c r="J37" s="357">
        <v>8</v>
      </c>
      <c r="K37" s="358">
        <v>2</v>
      </c>
      <c r="L37" s="112">
        <f>SUM(I37:K37)</f>
        <v>10</v>
      </c>
      <c r="M37" s="113">
        <f>+H37+L37</f>
        <v>20</v>
      </c>
      <c r="N37" s="115"/>
      <c r="O37" s="116"/>
      <c r="P37" s="117"/>
      <c r="Q37" s="112">
        <f>SUM(N37:P37)</f>
        <v>0</v>
      </c>
      <c r="R37" s="115"/>
      <c r="S37" s="116"/>
      <c r="T37" s="117"/>
      <c r="U37" s="112">
        <f>SUM(R37:T37)</f>
        <v>0</v>
      </c>
      <c r="V37" s="113">
        <f>+H37+L37+Q37+U37</f>
        <v>20</v>
      </c>
    </row>
  </sheetData>
  <protectedRanges>
    <protectedRange sqref="N30:P30 R30:T30 R33:T33 N33:P33 N36:P37 R36:T37" name="Rango2"/>
    <protectedRange sqref="N21:P21 R21:T21 N24:P24 R24:T24 N27:P27 R27:T27" name="Rango1"/>
    <protectedRange sqref="E21 E30:G30 E33:G33 E36:G37" name="Rango2_1"/>
    <protectedRange sqref="E21:G21 E24:G24 E27:G27" name="Rango1_1"/>
    <protectedRange sqref="I30:K30 I33:K33 I36:K37" name="Rango2_2"/>
    <protectedRange sqref="I21:K21 I24:K24 I27:K27" name="Rango1_2"/>
  </protectedRanges>
  <mergeCells count="64">
    <mergeCell ref="A1:B1"/>
    <mergeCell ref="C1:P1"/>
    <mergeCell ref="A3:P3"/>
    <mergeCell ref="A16:D16"/>
    <mergeCell ref="E16:E19"/>
    <mergeCell ref="F16:F19"/>
    <mergeCell ref="G16:G19"/>
    <mergeCell ref="H16:H19"/>
    <mergeCell ref="I16:I19"/>
    <mergeCell ref="J16:J19"/>
    <mergeCell ref="A18:A19"/>
    <mergeCell ref="B18:C18"/>
    <mergeCell ref="D18:D19"/>
    <mergeCell ref="V16:V19"/>
    <mergeCell ref="K16:K19"/>
    <mergeCell ref="L16:L19"/>
    <mergeCell ref="M16:M19"/>
    <mergeCell ref="N16:N19"/>
    <mergeCell ref="O16:O19"/>
    <mergeCell ref="P16:P19"/>
    <mergeCell ref="Q16:Q19"/>
    <mergeCell ref="R16:R19"/>
    <mergeCell ref="S16:S19"/>
    <mergeCell ref="T16:T19"/>
    <mergeCell ref="U16:U19"/>
    <mergeCell ref="E20:G20"/>
    <mergeCell ref="I20:K20"/>
    <mergeCell ref="R20:T20"/>
    <mergeCell ref="A21:A28"/>
    <mergeCell ref="B21:B22"/>
    <mergeCell ref="C21:C22"/>
    <mergeCell ref="E23:G23"/>
    <mergeCell ref="I23:K23"/>
    <mergeCell ref="N23:P23"/>
    <mergeCell ref="R23:T23"/>
    <mergeCell ref="B24:B25"/>
    <mergeCell ref="C24:C25"/>
    <mergeCell ref="N20:P20"/>
    <mergeCell ref="E26:G26"/>
    <mergeCell ref="I26:K26"/>
    <mergeCell ref="N26:P26"/>
    <mergeCell ref="R26:T26"/>
    <mergeCell ref="B27:B28"/>
    <mergeCell ref="C27:C28"/>
    <mergeCell ref="E29:G29"/>
    <mergeCell ref="I29:K29"/>
    <mergeCell ref="N29:P29"/>
    <mergeCell ref="R29:T29"/>
    <mergeCell ref="N32:P32"/>
    <mergeCell ref="A36:B37"/>
    <mergeCell ref="C36:C37"/>
    <mergeCell ref="R32:T32"/>
    <mergeCell ref="B33:B34"/>
    <mergeCell ref="C33:C34"/>
    <mergeCell ref="A35:B35"/>
    <mergeCell ref="E35:G35"/>
    <mergeCell ref="I35:K35"/>
    <mergeCell ref="N35:P35"/>
    <mergeCell ref="R35:T35"/>
    <mergeCell ref="A30:A34"/>
    <mergeCell ref="B30:B31"/>
    <mergeCell ref="C30:C31"/>
    <mergeCell ref="E32:G32"/>
    <mergeCell ref="I32:K32"/>
  </mergeCells>
  <conditionalFormatting sqref="H20">
    <cfRule type="cellIs" dxfId="5777" priority="211" operator="greaterThan">
      <formula>1</formula>
    </cfRule>
    <cfRule type="cellIs" dxfId="5776" priority="212" operator="greaterThan">
      <formula>0.89</formula>
    </cfRule>
    <cfRule type="cellIs" dxfId="5775" priority="213" operator="greaterThan">
      <formula>0.69</formula>
    </cfRule>
    <cfRule type="cellIs" dxfId="5774" priority="214" operator="greaterThan">
      <formula>0.49</formula>
    </cfRule>
    <cfRule type="cellIs" dxfId="5773" priority="215" operator="greaterThan">
      <formula>0.29</formula>
    </cfRule>
    <cfRule type="cellIs" dxfId="5772" priority="216" operator="lessThan">
      <formula>0.29</formula>
    </cfRule>
  </conditionalFormatting>
  <conditionalFormatting sqref="L20">
    <cfRule type="cellIs" dxfId="5771" priority="205" operator="greaterThan">
      <formula>1</formula>
    </cfRule>
    <cfRule type="cellIs" dxfId="5770" priority="206" operator="greaterThan">
      <formula>0.89</formula>
    </cfRule>
    <cfRule type="cellIs" dxfId="5769" priority="207" operator="greaterThan">
      <formula>0.69</formula>
    </cfRule>
    <cfRule type="cellIs" dxfId="5768" priority="208" operator="greaterThan">
      <formula>0.49</formula>
    </cfRule>
    <cfRule type="cellIs" dxfId="5767" priority="209" operator="greaterThan">
      <formula>0.29</formula>
    </cfRule>
    <cfRule type="cellIs" dxfId="5766" priority="210" operator="lessThan">
      <formula>0.29</formula>
    </cfRule>
  </conditionalFormatting>
  <conditionalFormatting sqref="M20">
    <cfRule type="cellIs" dxfId="5765" priority="199" operator="greaterThan">
      <formula>1</formula>
    </cfRule>
    <cfRule type="cellIs" dxfId="5764" priority="200" operator="greaterThan">
      <formula>0.89</formula>
    </cfRule>
    <cfRule type="cellIs" dxfId="5763" priority="201" operator="greaterThan">
      <formula>0.69</formula>
    </cfRule>
    <cfRule type="cellIs" dxfId="5762" priority="202" operator="greaterThan">
      <formula>0.49</formula>
    </cfRule>
    <cfRule type="cellIs" dxfId="5761" priority="203" operator="greaterThan">
      <formula>0.29</formula>
    </cfRule>
    <cfRule type="cellIs" dxfId="5760" priority="204" operator="lessThan">
      <formula>0.29</formula>
    </cfRule>
  </conditionalFormatting>
  <conditionalFormatting sqref="Q20">
    <cfRule type="cellIs" dxfId="5759" priority="193" operator="greaterThan">
      <formula>1</formula>
    </cfRule>
    <cfRule type="cellIs" dxfId="5758" priority="194" operator="greaterThan">
      <formula>0.89</formula>
    </cfRule>
    <cfRule type="cellIs" dxfId="5757" priority="195" operator="greaterThan">
      <formula>0.69</formula>
    </cfRule>
    <cfRule type="cellIs" dxfId="5756" priority="196" operator="greaterThan">
      <formula>0.49</formula>
    </cfRule>
    <cfRule type="cellIs" dxfId="5755" priority="197" operator="greaterThan">
      <formula>0.29</formula>
    </cfRule>
    <cfRule type="cellIs" dxfId="5754" priority="198" operator="lessThan">
      <formula>0.29</formula>
    </cfRule>
  </conditionalFormatting>
  <conditionalFormatting sqref="U20">
    <cfRule type="cellIs" dxfId="5753" priority="187" operator="greaterThan">
      <formula>1</formula>
    </cfRule>
    <cfRule type="cellIs" dxfId="5752" priority="188" operator="greaterThan">
      <formula>0.89</formula>
    </cfRule>
    <cfRule type="cellIs" dxfId="5751" priority="189" operator="greaterThan">
      <formula>0.69</formula>
    </cfRule>
    <cfRule type="cellIs" dxfId="5750" priority="190" operator="greaterThan">
      <formula>0.49</formula>
    </cfRule>
    <cfRule type="cellIs" dxfId="5749" priority="191" operator="greaterThan">
      <formula>0.29</formula>
    </cfRule>
    <cfRule type="cellIs" dxfId="5748" priority="192" operator="lessThan">
      <formula>0.29</formula>
    </cfRule>
  </conditionalFormatting>
  <conditionalFormatting sqref="L23">
    <cfRule type="cellIs" dxfId="5747" priority="175" operator="greaterThan">
      <formula>1</formula>
    </cfRule>
    <cfRule type="cellIs" dxfId="5746" priority="176" operator="greaterThan">
      <formula>0.89</formula>
    </cfRule>
    <cfRule type="cellIs" dxfId="5745" priority="177" operator="greaterThan">
      <formula>0.69</formula>
    </cfRule>
    <cfRule type="cellIs" dxfId="5744" priority="178" operator="greaterThan">
      <formula>0.49</formula>
    </cfRule>
    <cfRule type="cellIs" dxfId="5743" priority="179" operator="greaterThan">
      <formula>0.29</formula>
    </cfRule>
    <cfRule type="cellIs" dxfId="5742" priority="180" operator="lessThan">
      <formula>0.29</formula>
    </cfRule>
  </conditionalFormatting>
  <conditionalFormatting sqref="H23">
    <cfRule type="cellIs" dxfId="5741" priority="181" operator="greaterThan">
      <formula>1</formula>
    </cfRule>
    <cfRule type="cellIs" dxfId="5740" priority="182" operator="greaterThan">
      <formula>0.89</formula>
    </cfRule>
    <cfRule type="cellIs" dxfId="5739" priority="183" operator="greaterThan">
      <formula>0.69</formula>
    </cfRule>
    <cfRule type="cellIs" dxfId="5738" priority="184" operator="greaterThan">
      <formula>0.49</formula>
    </cfRule>
    <cfRule type="cellIs" dxfId="5737" priority="185" operator="greaterThan">
      <formula>0.29</formula>
    </cfRule>
    <cfRule type="cellIs" dxfId="5736" priority="186" operator="lessThan">
      <formula>0.29</formula>
    </cfRule>
  </conditionalFormatting>
  <conditionalFormatting sqref="M23">
    <cfRule type="cellIs" dxfId="5735" priority="169" operator="greaterThan">
      <formula>1</formula>
    </cfRule>
    <cfRule type="cellIs" dxfId="5734" priority="170" operator="greaterThan">
      <formula>0.89</formula>
    </cfRule>
    <cfRule type="cellIs" dxfId="5733" priority="171" operator="greaterThan">
      <formula>0.69</formula>
    </cfRule>
    <cfRule type="cellIs" dxfId="5732" priority="172" operator="greaterThan">
      <formula>0.49</formula>
    </cfRule>
    <cfRule type="cellIs" dxfId="5731" priority="173" operator="greaterThan">
      <formula>0.29</formula>
    </cfRule>
    <cfRule type="cellIs" dxfId="5730" priority="174" operator="lessThan">
      <formula>0.29</formula>
    </cfRule>
  </conditionalFormatting>
  <conditionalFormatting sqref="Q23">
    <cfRule type="cellIs" dxfId="5729" priority="163" operator="greaterThan">
      <formula>1</formula>
    </cfRule>
    <cfRule type="cellIs" dxfId="5728" priority="164" operator="greaterThan">
      <formula>0.89</formula>
    </cfRule>
    <cfRule type="cellIs" dxfId="5727" priority="165" operator="greaterThan">
      <formula>0.69</formula>
    </cfRule>
    <cfRule type="cellIs" dxfId="5726" priority="166" operator="greaterThan">
      <formula>0.49</formula>
    </cfRule>
    <cfRule type="cellIs" dxfId="5725" priority="167" operator="greaterThan">
      <formula>0.29</formula>
    </cfRule>
    <cfRule type="cellIs" dxfId="5724" priority="168" operator="lessThan">
      <formula>0.29</formula>
    </cfRule>
  </conditionalFormatting>
  <conditionalFormatting sqref="U23">
    <cfRule type="cellIs" dxfId="5723" priority="157" operator="greaterThan">
      <formula>1</formula>
    </cfRule>
    <cfRule type="cellIs" dxfId="5722" priority="158" operator="greaterThan">
      <formula>0.89</formula>
    </cfRule>
    <cfRule type="cellIs" dxfId="5721" priority="159" operator="greaterThan">
      <formula>0.69</formula>
    </cfRule>
    <cfRule type="cellIs" dxfId="5720" priority="160" operator="greaterThan">
      <formula>0.49</formula>
    </cfRule>
    <cfRule type="cellIs" dxfId="5719" priority="161" operator="greaterThan">
      <formula>0.29</formula>
    </cfRule>
    <cfRule type="cellIs" dxfId="5718" priority="162" operator="lessThan">
      <formula>0.29</formula>
    </cfRule>
  </conditionalFormatting>
  <conditionalFormatting sqref="H29">
    <cfRule type="cellIs" dxfId="5717" priority="151" operator="greaterThan">
      <formula>1</formula>
    </cfRule>
    <cfRule type="cellIs" dxfId="5716" priority="152" operator="greaterThan">
      <formula>0.89</formula>
    </cfRule>
    <cfRule type="cellIs" dxfId="5715" priority="153" operator="greaterThan">
      <formula>0.69</formula>
    </cfRule>
    <cfRule type="cellIs" dxfId="5714" priority="154" operator="greaterThan">
      <formula>0.49</formula>
    </cfRule>
    <cfRule type="cellIs" dxfId="5713" priority="155" operator="greaterThan">
      <formula>0.29</formula>
    </cfRule>
    <cfRule type="cellIs" dxfId="5712" priority="156" operator="lessThan">
      <formula>0.29</formula>
    </cfRule>
  </conditionalFormatting>
  <conditionalFormatting sqref="L29">
    <cfRule type="cellIs" dxfId="5711" priority="145" operator="greaterThan">
      <formula>1</formula>
    </cfRule>
    <cfRule type="cellIs" dxfId="5710" priority="146" operator="greaterThan">
      <formula>0.89</formula>
    </cfRule>
    <cfRule type="cellIs" dxfId="5709" priority="147" operator="greaterThan">
      <formula>0.69</formula>
    </cfRule>
    <cfRule type="cellIs" dxfId="5708" priority="148" operator="greaterThan">
      <formula>0.49</formula>
    </cfRule>
    <cfRule type="cellIs" dxfId="5707" priority="149" operator="greaterThan">
      <formula>0.29</formula>
    </cfRule>
    <cfRule type="cellIs" dxfId="5706" priority="150" operator="lessThan">
      <formula>0.29</formula>
    </cfRule>
  </conditionalFormatting>
  <conditionalFormatting sqref="M29">
    <cfRule type="cellIs" dxfId="5705" priority="139" operator="greaterThan">
      <formula>1</formula>
    </cfRule>
    <cfRule type="cellIs" dxfId="5704" priority="140" operator="greaterThan">
      <formula>0.89</formula>
    </cfRule>
    <cfRule type="cellIs" dxfId="5703" priority="141" operator="greaterThan">
      <formula>0.69</formula>
    </cfRule>
    <cfRule type="cellIs" dxfId="5702" priority="142" operator="greaterThan">
      <formula>0.49</formula>
    </cfRule>
    <cfRule type="cellIs" dxfId="5701" priority="143" operator="greaterThan">
      <formula>0.29</formula>
    </cfRule>
    <cfRule type="cellIs" dxfId="5700" priority="144" operator="lessThan">
      <formula>0.29</formula>
    </cfRule>
  </conditionalFormatting>
  <conditionalFormatting sqref="Q29">
    <cfRule type="cellIs" dxfId="5699" priority="133" operator="greaterThan">
      <formula>1</formula>
    </cfRule>
    <cfRule type="cellIs" dxfId="5698" priority="134" operator="greaterThan">
      <formula>0.89</formula>
    </cfRule>
    <cfRule type="cellIs" dxfId="5697" priority="135" operator="greaterThan">
      <formula>0.69</formula>
    </cfRule>
    <cfRule type="cellIs" dxfId="5696" priority="136" operator="greaterThan">
      <formula>0.49</formula>
    </cfRule>
    <cfRule type="cellIs" dxfId="5695" priority="137" operator="greaterThan">
      <formula>0.29</formula>
    </cfRule>
    <cfRule type="cellIs" dxfId="5694" priority="138" operator="lessThan">
      <formula>0.29</formula>
    </cfRule>
  </conditionalFormatting>
  <conditionalFormatting sqref="U29">
    <cfRule type="cellIs" dxfId="5693" priority="127" operator="greaterThan">
      <formula>1</formula>
    </cfRule>
    <cfRule type="cellIs" dxfId="5692" priority="128" operator="greaterThan">
      <formula>0.89</formula>
    </cfRule>
    <cfRule type="cellIs" dxfId="5691" priority="129" operator="greaterThan">
      <formula>0.69</formula>
    </cfRule>
    <cfRule type="cellIs" dxfId="5690" priority="130" operator="greaterThan">
      <formula>0.49</formula>
    </cfRule>
    <cfRule type="cellIs" dxfId="5689" priority="131" operator="greaterThan">
      <formula>0.29</formula>
    </cfRule>
    <cfRule type="cellIs" dxfId="5688" priority="132" operator="lessThan">
      <formula>0.29</formula>
    </cfRule>
  </conditionalFormatting>
  <conditionalFormatting sqref="V29">
    <cfRule type="cellIs" dxfId="5687" priority="121" operator="greaterThan">
      <formula>1</formula>
    </cfRule>
    <cfRule type="cellIs" dxfId="5686" priority="122" operator="greaterThan">
      <formula>0.89</formula>
    </cfRule>
    <cfRule type="cellIs" dxfId="5685" priority="123" operator="greaterThan">
      <formula>0.69</formula>
    </cfRule>
    <cfRule type="cellIs" dxfId="5684" priority="124" operator="greaterThan">
      <formula>0.49</formula>
    </cfRule>
    <cfRule type="cellIs" dxfId="5683" priority="125" operator="greaterThan">
      <formula>0.29</formula>
    </cfRule>
    <cfRule type="cellIs" dxfId="5682" priority="126" operator="lessThan">
      <formula>0.29</formula>
    </cfRule>
  </conditionalFormatting>
  <conditionalFormatting sqref="H32">
    <cfRule type="cellIs" dxfId="5681" priority="115" operator="greaterThan">
      <formula>1</formula>
    </cfRule>
    <cfRule type="cellIs" dxfId="5680" priority="116" operator="greaterThan">
      <formula>0.89</formula>
    </cfRule>
    <cfRule type="cellIs" dxfId="5679" priority="117" operator="greaterThan">
      <formula>0.69</formula>
    </cfRule>
    <cfRule type="cellIs" dxfId="5678" priority="118" operator="greaterThan">
      <formula>0.49</formula>
    </cfRule>
    <cfRule type="cellIs" dxfId="5677" priority="119" operator="greaterThan">
      <formula>0.29</formula>
    </cfRule>
    <cfRule type="cellIs" dxfId="5676" priority="120" operator="lessThan">
      <formula>0.29</formula>
    </cfRule>
  </conditionalFormatting>
  <conditionalFormatting sqref="L32">
    <cfRule type="cellIs" dxfId="5675" priority="109" operator="greaterThan">
      <formula>1</formula>
    </cfRule>
    <cfRule type="cellIs" dxfId="5674" priority="110" operator="greaterThan">
      <formula>0.89</formula>
    </cfRule>
    <cfRule type="cellIs" dxfId="5673" priority="111" operator="greaterThan">
      <formula>0.69</formula>
    </cfRule>
    <cfRule type="cellIs" dxfId="5672" priority="112" operator="greaterThan">
      <formula>0.49</formula>
    </cfRule>
    <cfRule type="cellIs" dxfId="5671" priority="113" operator="greaterThan">
      <formula>0.29</formula>
    </cfRule>
    <cfRule type="cellIs" dxfId="5670" priority="114" operator="lessThan">
      <formula>0.29</formula>
    </cfRule>
  </conditionalFormatting>
  <conditionalFormatting sqref="M32">
    <cfRule type="cellIs" dxfId="5669" priority="103" operator="greaterThan">
      <formula>1</formula>
    </cfRule>
    <cfRule type="cellIs" dxfId="5668" priority="104" operator="greaterThan">
      <formula>0.89</formula>
    </cfRule>
    <cfRule type="cellIs" dxfId="5667" priority="105" operator="greaterThan">
      <formula>0.69</formula>
    </cfRule>
    <cfRule type="cellIs" dxfId="5666" priority="106" operator="greaterThan">
      <formula>0.49</formula>
    </cfRule>
    <cfRule type="cellIs" dxfId="5665" priority="107" operator="greaterThan">
      <formula>0.29</formula>
    </cfRule>
    <cfRule type="cellIs" dxfId="5664" priority="108" operator="lessThan">
      <formula>0.29</formula>
    </cfRule>
  </conditionalFormatting>
  <conditionalFormatting sqref="Q32">
    <cfRule type="cellIs" dxfId="5663" priority="97" operator="greaterThan">
      <formula>1</formula>
    </cfRule>
    <cfRule type="cellIs" dxfId="5662" priority="98" operator="greaterThan">
      <formula>0.89</formula>
    </cfRule>
    <cfRule type="cellIs" dxfId="5661" priority="99" operator="greaterThan">
      <formula>0.69</formula>
    </cfRule>
    <cfRule type="cellIs" dxfId="5660" priority="100" operator="greaterThan">
      <formula>0.49</formula>
    </cfRule>
    <cfRule type="cellIs" dxfId="5659" priority="101" operator="greaterThan">
      <formula>0.29</formula>
    </cfRule>
    <cfRule type="cellIs" dxfId="5658" priority="102" operator="lessThan">
      <formula>0.29</formula>
    </cfRule>
  </conditionalFormatting>
  <conditionalFormatting sqref="U32">
    <cfRule type="cellIs" dxfId="5657" priority="91" operator="greaterThan">
      <formula>1</formula>
    </cfRule>
    <cfRule type="cellIs" dxfId="5656" priority="92" operator="greaterThan">
      <formula>0.89</formula>
    </cfRule>
    <cfRule type="cellIs" dxfId="5655" priority="93" operator="greaterThan">
      <formula>0.69</formula>
    </cfRule>
    <cfRule type="cellIs" dxfId="5654" priority="94" operator="greaterThan">
      <formula>0.49</formula>
    </cfRule>
    <cfRule type="cellIs" dxfId="5653" priority="95" operator="greaterThan">
      <formula>0.29</formula>
    </cfRule>
    <cfRule type="cellIs" dxfId="5652" priority="96" operator="lessThan">
      <formula>0.29</formula>
    </cfRule>
  </conditionalFormatting>
  <conditionalFormatting sqref="V32">
    <cfRule type="cellIs" dxfId="5651" priority="85" operator="greaterThan">
      <formula>1</formula>
    </cfRule>
    <cfRule type="cellIs" dxfId="5650" priority="86" operator="greaterThan">
      <formula>0.89</formula>
    </cfRule>
    <cfRule type="cellIs" dxfId="5649" priority="87" operator="greaterThan">
      <formula>0.69</formula>
    </cfRule>
    <cfRule type="cellIs" dxfId="5648" priority="88" operator="greaterThan">
      <formula>0.49</formula>
    </cfRule>
    <cfRule type="cellIs" dxfId="5647" priority="89" operator="greaterThan">
      <formula>0.29</formula>
    </cfRule>
    <cfRule type="cellIs" dxfId="5646" priority="90" operator="lessThan">
      <formula>0.29</formula>
    </cfRule>
  </conditionalFormatting>
  <conditionalFormatting sqref="V26">
    <cfRule type="cellIs" dxfId="5645" priority="49" operator="greaterThan">
      <formula>1</formula>
    </cfRule>
    <cfRule type="cellIs" dxfId="5644" priority="50" operator="greaterThan">
      <formula>0.89</formula>
    </cfRule>
    <cfRule type="cellIs" dxfId="5643" priority="51" operator="greaterThan">
      <formula>0.69</formula>
    </cfRule>
    <cfRule type="cellIs" dxfId="5642" priority="52" operator="greaterThan">
      <formula>0.49</formula>
    </cfRule>
    <cfRule type="cellIs" dxfId="5641" priority="53" operator="greaterThan">
      <formula>0.29</formula>
    </cfRule>
    <cfRule type="cellIs" dxfId="5640" priority="54" operator="lessThan">
      <formula>0.29</formula>
    </cfRule>
  </conditionalFormatting>
  <conditionalFormatting sqref="H26">
    <cfRule type="cellIs" dxfId="5639" priority="79" operator="greaterThan">
      <formula>1</formula>
    </cfRule>
    <cfRule type="cellIs" dxfId="5638" priority="80" operator="greaterThan">
      <formula>0.89</formula>
    </cfRule>
    <cfRule type="cellIs" dxfId="5637" priority="81" operator="greaterThan">
      <formula>0.69</formula>
    </cfRule>
    <cfRule type="cellIs" dxfId="5636" priority="82" operator="greaterThan">
      <formula>0.49</formula>
    </cfRule>
    <cfRule type="cellIs" dxfId="5635" priority="83" operator="greaterThan">
      <formula>0.29</formula>
    </cfRule>
    <cfRule type="cellIs" dxfId="5634" priority="84" operator="lessThan">
      <formula>0.29</formula>
    </cfRule>
  </conditionalFormatting>
  <conditionalFormatting sqref="L26">
    <cfRule type="cellIs" dxfId="5633" priority="73" operator="greaterThan">
      <formula>1</formula>
    </cfRule>
    <cfRule type="cellIs" dxfId="5632" priority="74" operator="greaterThan">
      <formula>0.89</formula>
    </cfRule>
    <cfRule type="cellIs" dxfId="5631" priority="75" operator="greaterThan">
      <formula>0.69</formula>
    </cfRule>
    <cfRule type="cellIs" dxfId="5630" priority="76" operator="greaterThan">
      <formula>0.49</formula>
    </cfRule>
    <cfRule type="cellIs" dxfId="5629" priority="77" operator="greaterThan">
      <formula>0.29</formula>
    </cfRule>
    <cfRule type="cellIs" dxfId="5628" priority="78" operator="lessThan">
      <formula>0.29</formula>
    </cfRule>
  </conditionalFormatting>
  <conditionalFormatting sqref="M26">
    <cfRule type="cellIs" dxfId="5627" priority="67" operator="greaterThan">
      <formula>1</formula>
    </cfRule>
    <cfRule type="cellIs" dxfId="5626" priority="68" operator="greaterThan">
      <formula>0.89</formula>
    </cfRule>
    <cfRule type="cellIs" dxfId="5625" priority="69" operator="greaterThan">
      <formula>0.69</formula>
    </cfRule>
    <cfRule type="cellIs" dxfId="5624" priority="70" operator="greaterThan">
      <formula>0.49</formula>
    </cfRule>
    <cfRule type="cellIs" dxfId="5623" priority="71" operator="greaterThan">
      <formula>0.29</formula>
    </cfRule>
    <cfRule type="cellIs" dxfId="5622" priority="72" operator="lessThan">
      <formula>0.29</formula>
    </cfRule>
  </conditionalFormatting>
  <conditionalFormatting sqref="Q26">
    <cfRule type="cellIs" dxfId="5621" priority="61" operator="greaterThan">
      <formula>1</formula>
    </cfRule>
    <cfRule type="cellIs" dxfId="5620" priority="62" operator="greaterThan">
      <formula>0.89</formula>
    </cfRule>
    <cfRule type="cellIs" dxfId="5619" priority="63" operator="greaterThan">
      <formula>0.69</formula>
    </cfRule>
    <cfRule type="cellIs" dxfId="5618" priority="64" operator="greaterThan">
      <formula>0.49</formula>
    </cfRule>
    <cfRule type="cellIs" dxfId="5617" priority="65" operator="greaterThan">
      <formula>0.29</formula>
    </cfRule>
    <cfRule type="cellIs" dxfId="5616" priority="66" operator="lessThan">
      <formula>0.29</formula>
    </cfRule>
  </conditionalFormatting>
  <conditionalFormatting sqref="U26">
    <cfRule type="cellIs" dxfId="5615" priority="55" operator="greaterThan">
      <formula>1</formula>
    </cfRule>
    <cfRule type="cellIs" dxfId="5614" priority="56" operator="greaterThan">
      <formula>0.89</formula>
    </cfRule>
    <cfRule type="cellIs" dxfId="5613" priority="57" operator="greaterThan">
      <formula>0.69</formula>
    </cfRule>
    <cfRule type="cellIs" dxfId="5612" priority="58" operator="greaterThan">
      <formula>0.49</formula>
    </cfRule>
    <cfRule type="cellIs" dxfId="5611" priority="59" operator="greaterThan">
      <formula>0.29</formula>
    </cfRule>
    <cfRule type="cellIs" dxfId="5610" priority="60" operator="lessThan">
      <formula>0.29</formula>
    </cfRule>
  </conditionalFormatting>
  <conditionalFormatting sqref="V23">
    <cfRule type="cellIs" dxfId="5609" priority="37" operator="greaterThan">
      <formula>1</formula>
    </cfRule>
    <cfRule type="cellIs" dxfId="5608" priority="38" operator="greaterThan">
      <formula>0.89</formula>
    </cfRule>
    <cfRule type="cellIs" dxfId="5607" priority="39" operator="greaterThan">
      <formula>0.69</formula>
    </cfRule>
    <cfRule type="cellIs" dxfId="5606" priority="40" operator="greaterThan">
      <formula>0.49</formula>
    </cfRule>
    <cfRule type="cellIs" dxfId="5605" priority="41" operator="greaterThan">
      <formula>0.29</formula>
    </cfRule>
    <cfRule type="cellIs" dxfId="5604" priority="42" operator="lessThan">
      <formula>0.29</formula>
    </cfRule>
  </conditionalFormatting>
  <conditionalFormatting sqref="V20">
    <cfRule type="cellIs" dxfId="5603" priority="43" operator="greaterThan">
      <formula>1</formula>
    </cfRule>
    <cfRule type="cellIs" dxfId="5602" priority="44" operator="greaterThan">
      <formula>0.89</formula>
    </cfRule>
    <cfRule type="cellIs" dxfId="5601" priority="45" operator="greaterThan">
      <formula>0.69</formula>
    </cfRule>
    <cfRule type="cellIs" dxfId="5600" priority="46" operator="greaterThan">
      <formula>0.49</formula>
    </cfRule>
    <cfRule type="cellIs" dxfId="5599" priority="47" operator="greaterThan">
      <formula>0.29</formula>
    </cfRule>
    <cfRule type="cellIs" dxfId="5598" priority="48" operator="lessThan">
      <formula>0.29</formula>
    </cfRule>
  </conditionalFormatting>
  <conditionalFormatting sqref="V35">
    <cfRule type="cellIs" dxfId="5597" priority="1" operator="greaterThan">
      <formula>1</formula>
    </cfRule>
    <cfRule type="cellIs" dxfId="5596" priority="2" operator="greaterThan">
      <formula>0.89</formula>
    </cfRule>
    <cfRule type="cellIs" dxfId="5595" priority="3" operator="greaterThan">
      <formula>0.69</formula>
    </cfRule>
    <cfRule type="cellIs" dxfId="5594" priority="4" operator="greaterThan">
      <formula>0.49</formula>
    </cfRule>
    <cfRule type="cellIs" dxfId="5593" priority="5" operator="greaterThan">
      <formula>0.29</formula>
    </cfRule>
    <cfRule type="cellIs" dxfId="5592" priority="6" operator="lessThan">
      <formula>0.29</formula>
    </cfRule>
  </conditionalFormatting>
  <conditionalFormatting sqref="H35">
    <cfRule type="cellIs" dxfId="5591" priority="31" operator="greaterThan">
      <formula>1</formula>
    </cfRule>
    <cfRule type="cellIs" dxfId="5590" priority="32" operator="greaterThan">
      <formula>0.89</formula>
    </cfRule>
    <cfRule type="cellIs" dxfId="5589" priority="33" operator="greaterThan">
      <formula>0.69</formula>
    </cfRule>
    <cfRule type="cellIs" dxfId="5588" priority="34" operator="greaterThan">
      <formula>0.49</formula>
    </cfRule>
    <cfRule type="cellIs" dxfId="5587" priority="35" operator="greaterThan">
      <formula>0.29</formula>
    </cfRule>
    <cfRule type="cellIs" dxfId="5586" priority="36" operator="lessThan">
      <formula>0.29</formula>
    </cfRule>
  </conditionalFormatting>
  <conditionalFormatting sqref="L35">
    <cfRule type="cellIs" dxfId="5585" priority="25" operator="greaterThan">
      <formula>1</formula>
    </cfRule>
    <cfRule type="cellIs" dxfId="5584" priority="26" operator="greaterThan">
      <formula>0.89</formula>
    </cfRule>
    <cfRule type="cellIs" dxfId="5583" priority="27" operator="greaterThan">
      <formula>0.69</formula>
    </cfRule>
    <cfRule type="cellIs" dxfId="5582" priority="28" operator="greaterThan">
      <formula>0.49</formula>
    </cfRule>
    <cfRule type="cellIs" dxfId="5581" priority="29" operator="greaterThan">
      <formula>0.29</formula>
    </cfRule>
    <cfRule type="cellIs" dxfId="5580" priority="30" operator="lessThan">
      <formula>0.29</formula>
    </cfRule>
  </conditionalFormatting>
  <conditionalFormatting sqref="M35">
    <cfRule type="cellIs" dxfId="5579" priority="19" operator="greaterThan">
      <formula>1</formula>
    </cfRule>
    <cfRule type="cellIs" dxfId="5578" priority="20" operator="greaterThan">
      <formula>0.89</formula>
    </cfRule>
    <cfRule type="cellIs" dxfId="5577" priority="21" operator="greaterThan">
      <formula>0.69</formula>
    </cfRule>
    <cfRule type="cellIs" dxfId="5576" priority="22" operator="greaterThan">
      <formula>0.49</formula>
    </cfRule>
    <cfRule type="cellIs" dxfId="5575" priority="23" operator="greaterThan">
      <formula>0.29</formula>
    </cfRule>
    <cfRule type="cellIs" dxfId="5574" priority="24" operator="lessThan">
      <formula>0.29</formula>
    </cfRule>
  </conditionalFormatting>
  <conditionalFormatting sqref="Q35">
    <cfRule type="cellIs" dxfId="5573" priority="13" operator="greaterThan">
      <formula>1</formula>
    </cfRule>
    <cfRule type="cellIs" dxfId="5572" priority="14" operator="greaterThan">
      <formula>0.89</formula>
    </cfRule>
    <cfRule type="cellIs" dxfId="5571" priority="15" operator="greaterThan">
      <formula>0.69</formula>
    </cfRule>
    <cfRule type="cellIs" dxfId="5570" priority="16" operator="greaterThan">
      <formula>0.49</formula>
    </cfRule>
    <cfRule type="cellIs" dxfId="5569" priority="17" operator="greaterThan">
      <formula>0.29</formula>
    </cfRule>
    <cfRule type="cellIs" dxfId="5568" priority="18" operator="lessThan">
      <formula>0.29</formula>
    </cfRule>
  </conditionalFormatting>
  <conditionalFormatting sqref="U35">
    <cfRule type="cellIs" dxfId="5567" priority="7" operator="greaterThan">
      <formula>1</formula>
    </cfRule>
    <cfRule type="cellIs" dxfId="5566" priority="8" operator="greaterThan">
      <formula>0.89</formula>
    </cfRule>
    <cfRule type="cellIs" dxfId="5565" priority="9" operator="greaterThan">
      <formula>0.69</formula>
    </cfRule>
    <cfRule type="cellIs" dxfId="5564" priority="10" operator="greaterThan">
      <formula>0.49</formula>
    </cfRule>
    <cfRule type="cellIs" dxfId="5563" priority="11" operator="greaterThan">
      <formula>0.29</formula>
    </cfRule>
    <cfRule type="cellIs" dxfId="5562"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9 L5:L9">
      <formula1>0.0001</formula1>
      <formula2>100000000</formula2>
    </dataValidation>
    <dataValidation type="list" allowBlank="1" showInputMessage="1" showErrorMessage="1" sqref="J11:J12 J5:J9">
      <formula1>Frecuencia</formula1>
    </dataValidation>
    <dataValidation type="list" allowBlank="1" showInputMessage="1" showErrorMessage="1" sqref="F11:F12 F5:F9">
      <formula1>Tipo</formula1>
    </dataValidation>
    <dataValidation type="list" allowBlank="1" showInputMessage="1" showErrorMessage="1" sqref="E11:E12 E5:E9">
      <formula1>Dimension</formula1>
    </dataValidation>
  </dataValidations>
  <pageMargins left="0.25" right="0.25" top="0.75" bottom="0.75" header="0.3" footer="0.3"/>
  <pageSetup paperSize="9"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46"/>
  <sheetViews>
    <sheetView topLeftCell="A27" zoomScale="50" zoomScaleNormal="50" workbookViewId="0">
      <selection activeCell="E43" sqref="E43"/>
    </sheetView>
  </sheetViews>
  <sheetFormatPr baseColWidth="10" defaultRowHeight="15"/>
  <cols>
    <col min="1" max="1" width="21.140625" style="1" customWidth="1"/>
    <col min="2" max="2" width="24.7109375" style="722" customWidth="1"/>
    <col min="3" max="3" width="20.28515625" style="788" customWidth="1"/>
    <col min="4" max="4" width="26.5703125" customWidth="1"/>
    <col min="5" max="5" width="16.42578125" customWidth="1"/>
    <col min="6" max="6" width="10.7109375" customWidth="1"/>
    <col min="7" max="7" width="23.42578125" bestFit="1"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20.42578125" customWidth="1"/>
    <col min="15" max="15" width="10.7109375" customWidth="1"/>
    <col min="16" max="16" width="14" customWidth="1"/>
    <col min="17" max="17" width="9.85546875" customWidth="1"/>
    <col min="18" max="21" width="10.7109375" customWidth="1"/>
  </cols>
  <sheetData>
    <row r="1" spans="1:23" ht="45.75" customHeight="1">
      <c r="A1" s="1530" t="s">
        <v>0</v>
      </c>
      <c r="B1" s="1530"/>
      <c r="C1" s="1531" t="s">
        <v>2356</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09" t="s">
        <v>3</v>
      </c>
      <c r="C4" s="789"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59.75" customHeight="1">
      <c r="A5" s="250" t="s">
        <v>18</v>
      </c>
      <c r="B5" s="605" t="s">
        <v>2357</v>
      </c>
      <c r="D5" s="411"/>
      <c r="E5" s="411"/>
      <c r="F5" s="411"/>
      <c r="G5" s="411"/>
      <c r="H5" s="412"/>
      <c r="I5" s="413"/>
      <c r="J5" s="414"/>
      <c r="K5" s="411"/>
      <c r="L5" s="413"/>
      <c r="M5" s="411"/>
      <c r="N5" s="414"/>
      <c r="O5" s="416"/>
      <c r="P5" s="417"/>
      <c r="Q5" s="2"/>
      <c r="R5" s="3"/>
      <c r="S5" s="3"/>
      <c r="T5" s="3"/>
      <c r="U5" s="3"/>
      <c r="V5" s="3"/>
      <c r="W5" s="3"/>
    </row>
    <row r="6" spans="1:23" ht="95.25" customHeight="1" thickBot="1">
      <c r="A6" s="508" t="s">
        <v>20</v>
      </c>
      <c r="B6" s="790" t="s">
        <v>2358</v>
      </c>
      <c r="C6" s="791"/>
      <c r="D6" s="137"/>
      <c r="E6" s="137"/>
      <c r="F6" s="137"/>
      <c r="G6" s="137"/>
      <c r="H6" s="422"/>
      <c r="I6" s="792"/>
      <c r="J6" s="793"/>
      <c r="K6" s="137"/>
      <c r="L6" s="792"/>
      <c r="M6" s="137"/>
      <c r="N6" s="793"/>
      <c r="O6" s="208"/>
      <c r="P6" s="794"/>
      <c r="Q6" s="2"/>
      <c r="R6" s="3"/>
      <c r="S6" s="3"/>
      <c r="T6" s="3"/>
      <c r="U6" s="3"/>
      <c r="V6" s="3"/>
      <c r="W6" s="3"/>
    </row>
    <row r="7" spans="1:23" ht="71.25" customHeight="1">
      <c r="A7" s="250" t="s">
        <v>22</v>
      </c>
      <c r="B7" s="127" t="s">
        <v>2359</v>
      </c>
      <c r="C7" s="795"/>
      <c r="D7" s="431"/>
      <c r="E7" s="431"/>
      <c r="F7" s="431"/>
      <c r="G7" s="431"/>
      <c r="H7" s="431"/>
      <c r="I7" s="431"/>
      <c r="J7" s="431"/>
      <c r="K7" s="431"/>
      <c r="L7" s="796"/>
      <c r="M7" s="796"/>
      <c r="N7" s="431"/>
      <c r="O7" s="431"/>
      <c r="P7" s="417"/>
      <c r="Q7" s="2"/>
      <c r="R7" s="3"/>
      <c r="S7" s="3"/>
      <c r="T7" s="3"/>
      <c r="U7" s="3"/>
      <c r="V7" s="3"/>
      <c r="W7" s="3"/>
    </row>
    <row r="8" spans="1:23" ht="112.5" customHeight="1" thickBot="1">
      <c r="A8" s="251" t="s">
        <v>24</v>
      </c>
      <c r="B8" s="797" t="s">
        <v>2963</v>
      </c>
      <c r="C8" s="798" t="s">
        <v>2360</v>
      </c>
      <c r="D8" s="134" t="s">
        <v>2361</v>
      </c>
      <c r="E8" s="134" t="s">
        <v>134</v>
      </c>
      <c r="F8" s="134" t="s">
        <v>29</v>
      </c>
      <c r="G8" s="134" t="s">
        <v>2362</v>
      </c>
      <c r="H8" s="134">
        <v>184</v>
      </c>
      <c r="I8" s="134">
        <v>184</v>
      </c>
      <c r="J8" s="134" t="s">
        <v>136</v>
      </c>
      <c r="K8" s="134" t="s">
        <v>137</v>
      </c>
      <c r="L8" s="594">
        <v>1</v>
      </c>
      <c r="M8" s="594" t="s">
        <v>2363</v>
      </c>
      <c r="N8" s="134" t="s">
        <v>2364</v>
      </c>
      <c r="O8" s="134">
        <v>0</v>
      </c>
      <c r="P8" s="420" t="s">
        <v>140</v>
      </c>
      <c r="Q8" s="2"/>
      <c r="R8" s="3"/>
      <c r="S8" s="3"/>
      <c r="T8" s="3"/>
      <c r="U8" s="3"/>
      <c r="V8" s="3"/>
      <c r="W8" s="3"/>
    </row>
    <row r="9" spans="1:23" ht="59.25" customHeight="1">
      <c r="A9" s="250" t="s">
        <v>53</v>
      </c>
      <c r="B9" s="127" t="s">
        <v>2365</v>
      </c>
      <c r="C9" s="799"/>
      <c r="D9" s="416"/>
      <c r="E9" s="431"/>
      <c r="F9" s="431"/>
      <c r="G9" s="416"/>
      <c r="H9" s="427"/>
      <c r="I9" s="416"/>
      <c r="J9" s="428"/>
      <c r="K9" s="416"/>
      <c r="L9" s="429"/>
      <c r="M9" s="428"/>
      <c r="N9" s="430"/>
      <c r="O9" s="431"/>
      <c r="P9" s="432"/>
      <c r="Q9" s="2"/>
      <c r="R9" s="3"/>
      <c r="S9" s="3"/>
      <c r="T9" s="3"/>
      <c r="U9" s="3"/>
      <c r="V9" s="3"/>
      <c r="W9" s="3"/>
    </row>
    <row r="10" spans="1:23" ht="113.25" customHeight="1">
      <c r="A10" s="251" t="s">
        <v>55</v>
      </c>
      <c r="B10" s="797" t="s">
        <v>2366</v>
      </c>
      <c r="C10" s="798" t="s">
        <v>2367</v>
      </c>
      <c r="D10" s="38" t="s">
        <v>2368</v>
      </c>
      <c r="E10" s="134" t="s">
        <v>134</v>
      </c>
      <c r="F10" s="134" t="s">
        <v>29</v>
      </c>
      <c r="G10" s="38" t="s">
        <v>2369</v>
      </c>
      <c r="H10" s="140">
        <v>150</v>
      </c>
      <c r="I10" s="183">
        <v>150</v>
      </c>
      <c r="J10" s="38" t="s">
        <v>364</v>
      </c>
      <c r="K10" s="38" t="s">
        <v>137</v>
      </c>
      <c r="L10" s="464">
        <v>1</v>
      </c>
      <c r="M10" s="38" t="s">
        <v>2370</v>
      </c>
      <c r="N10" s="134" t="s">
        <v>2371</v>
      </c>
      <c r="O10" s="134">
        <v>0</v>
      </c>
      <c r="P10" s="420" t="s">
        <v>140</v>
      </c>
      <c r="Q10" s="2"/>
      <c r="R10" s="3"/>
      <c r="S10" s="3"/>
      <c r="T10" s="3"/>
      <c r="U10" s="3"/>
      <c r="V10" s="3"/>
      <c r="W10" s="3"/>
    </row>
    <row r="11" spans="1:23" ht="131.25" customHeight="1" thickBot="1">
      <c r="A11" s="254" t="s">
        <v>64</v>
      </c>
      <c r="B11" s="800" t="s">
        <v>2372</v>
      </c>
      <c r="C11" s="801" t="s">
        <v>2373</v>
      </c>
      <c r="D11" s="181" t="s">
        <v>2374</v>
      </c>
      <c r="E11" s="213" t="s">
        <v>134</v>
      </c>
      <c r="F11" s="213" t="s">
        <v>29</v>
      </c>
      <c r="G11" s="181" t="s">
        <v>2375</v>
      </c>
      <c r="H11" s="211">
        <v>660</v>
      </c>
      <c r="I11" s="212">
        <v>660</v>
      </c>
      <c r="J11" s="181" t="s">
        <v>136</v>
      </c>
      <c r="K11" s="181" t="s">
        <v>137</v>
      </c>
      <c r="L11" s="465">
        <v>1</v>
      </c>
      <c r="M11" s="181" t="s">
        <v>2376</v>
      </c>
      <c r="N11" s="213" t="s">
        <v>2377</v>
      </c>
      <c r="O11" s="134">
        <v>0</v>
      </c>
      <c r="P11" s="420" t="s">
        <v>140</v>
      </c>
      <c r="Q11" s="2"/>
      <c r="R11" s="3"/>
      <c r="S11" s="3"/>
      <c r="T11" s="3"/>
      <c r="U11" s="3"/>
      <c r="V11" s="3"/>
      <c r="W11" s="3"/>
    </row>
    <row r="12" spans="1:23" ht="80.25" customHeight="1">
      <c r="A12" s="250" t="s">
        <v>243</v>
      </c>
      <c r="B12" s="205" t="s">
        <v>2378</v>
      </c>
      <c r="C12" s="799"/>
      <c r="D12" s="416"/>
      <c r="E12" s="431"/>
      <c r="F12" s="431"/>
      <c r="G12" s="416"/>
      <c r="H12" s="427"/>
      <c r="I12" s="416"/>
      <c r="J12" s="428"/>
      <c r="K12" s="416"/>
      <c r="L12" s="429"/>
      <c r="M12" s="428"/>
      <c r="N12" s="430"/>
      <c r="O12" s="430"/>
      <c r="P12" s="437"/>
      <c r="Q12" s="2"/>
      <c r="R12" s="3"/>
      <c r="S12" s="3"/>
      <c r="T12" s="3"/>
      <c r="U12" s="3"/>
      <c r="V12" s="3"/>
      <c r="W12" s="3"/>
    </row>
    <row r="13" spans="1:23" ht="96.75" customHeight="1">
      <c r="A13" s="251" t="s">
        <v>164</v>
      </c>
      <c r="B13" s="797" t="s">
        <v>2379</v>
      </c>
      <c r="C13" s="798" t="s">
        <v>2380</v>
      </c>
      <c r="D13" s="38" t="s">
        <v>2381</v>
      </c>
      <c r="E13" s="134" t="s">
        <v>134</v>
      </c>
      <c r="F13" s="134" t="s">
        <v>29</v>
      </c>
      <c r="G13" s="38" t="s">
        <v>2382</v>
      </c>
      <c r="H13" s="140">
        <v>200</v>
      </c>
      <c r="I13" s="183">
        <v>200</v>
      </c>
      <c r="J13" s="38" t="s">
        <v>136</v>
      </c>
      <c r="K13" s="38" t="s">
        <v>137</v>
      </c>
      <c r="L13" s="464">
        <v>1</v>
      </c>
      <c r="M13" s="38" t="s">
        <v>2383</v>
      </c>
      <c r="N13" s="134" t="s">
        <v>2384</v>
      </c>
      <c r="O13" s="134">
        <v>0</v>
      </c>
      <c r="P13" s="420" t="s">
        <v>140</v>
      </c>
      <c r="Q13" s="2"/>
      <c r="R13" s="3"/>
      <c r="S13" s="3"/>
      <c r="T13" s="3"/>
      <c r="U13" s="3"/>
      <c r="V13" s="3"/>
      <c r="W13" s="3"/>
    </row>
    <row r="14" spans="1:23" ht="87.75" customHeight="1">
      <c r="A14" s="251" t="s">
        <v>170</v>
      </c>
      <c r="B14" s="44" t="s">
        <v>2964</v>
      </c>
      <c r="C14" s="802" t="s">
        <v>2385</v>
      </c>
      <c r="D14" s="38" t="s">
        <v>2386</v>
      </c>
      <c r="E14" s="134" t="s">
        <v>134</v>
      </c>
      <c r="F14" s="134" t="s">
        <v>29</v>
      </c>
      <c r="G14" s="38" t="s">
        <v>2375</v>
      </c>
      <c r="H14" s="762">
        <v>24</v>
      </c>
      <c r="I14" s="762">
        <v>24</v>
      </c>
      <c r="J14" s="762" t="s">
        <v>136</v>
      </c>
      <c r="K14" s="762" t="s">
        <v>137</v>
      </c>
      <c r="L14" s="172">
        <v>1</v>
      </c>
      <c r="M14" s="172" t="s">
        <v>2376</v>
      </c>
      <c r="N14" s="762" t="s">
        <v>2387</v>
      </c>
      <c r="O14" s="134">
        <v>0</v>
      </c>
      <c r="P14" s="420" t="s">
        <v>140</v>
      </c>
      <c r="Q14" s="153"/>
    </row>
    <row r="15" spans="1:23" ht="81" customHeight="1">
      <c r="A15" s="251" t="s">
        <v>175</v>
      </c>
      <c r="B15" s="68" t="s">
        <v>2388</v>
      </c>
      <c r="C15" s="803" t="s">
        <v>2389</v>
      </c>
      <c r="D15" s="803" t="s">
        <v>2390</v>
      </c>
      <c r="E15" s="762" t="s">
        <v>134</v>
      </c>
      <c r="F15" s="762" t="s">
        <v>29</v>
      </c>
      <c r="G15" s="38" t="s">
        <v>2375</v>
      </c>
      <c r="H15" s="134">
        <v>2</v>
      </c>
      <c r="I15" s="134">
        <v>2</v>
      </c>
      <c r="J15" s="134" t="s">
        <v>1019</v>
      </c>
      <c r="K15" s="134" t="s">
        <v>2391</v>
      </c>
      <c r="L15" s="594">
        <v>1</v>
      </c>
      <c r="M15" s="594" t="s">
        <v>2392</v>
      </c>
      <c r="N15" s="762" t="s">
        <v>2393</v>
      </c>
      <c r="O15" s="134">
        <v>0</v>
      </c>
      <c r="P15" s="420" t="s">
        <v>140</v>
      </c>
      <c r="Q15" s="153"/>
    </row>
    <row r="16" spans="1:23" ht="95.25" customHeight="1" thickBot="1">
      <c r="A16" s="737" t="s">
        <v>181</v>
      </c>
      <c r="B16" s="210" t="s">
        <v>2394</v>
      </c>
      <c r="C16" s="804" t="s">
        <v>2395</v>
      </c>
      <c r="D16" s="805" t="s">
        <v>2396</v>
      </c>
      <c r="E16" s="213" t="s">
        <v>134</v>
      </c>
      <c r="F16" s="213" t="s">
        <v>29</v>
      </c>
      <c r="G16" s="181" t="s">
        <v>2375</v>
      </c>
      <c r="H16" s="213">
        <v>2</v>
      </c>
      <c r="I16" s="213">
        <v>2</v>
      </c>
      <c r="J16" s="213" t="s">
        <v>1019</v>
      </c>
      <c r="K16" s="213" t="s">
        <v>2391</v>
      </c>
      <c r="L16" s="806">
        <v>1</v>
      </c>
      <c r="M16" s="806" t="s">
        <v>2397</v>
      </c>
      <c r="N16" s="213" t="s">
        <v>2398</v>
      </c>
      <c r="O16" s="213">
        <v>0</v>
      </c>
      <c r="P16" s="426" t="s">
        <v>140</v>
      </c>
      <c r="Q16" s="153"/>
    </row>
    <row r="17" spans="1:22" ht="30" customHeight="1"/>
    <row r="18" spans="1:22" ht="30" customHeight="1" thickBot="1"/>
    <row r="19" spans="1:22" ht="22.5" customHeight="1" thickBot="1">
      <c r="A19" s="1535" t="s">
        <v>75</v>
      </c>
      <c r="B19" s="1536"/>
      <c r="C19" s="1536"/>
      <c r="D19" s="1537"/>
      <c r="E19" s="1527" t="s">
        <v>76</v>
      </c>
      <c r="F19" s="1524" t="s">
        <v>77</v>
      </c>
      <c r="G19" s="1527" t="s">
        <v>78</v>
      </c>
      <c r="H19" s="1524" t="s">
        <v>79</v>
      </c>
      <c r="I19" s="1527" t="s">
        <v>80</v>
      </c>
      <c r="J19" s="1524" t="s">
        <v>81</v>
      </c>
      <c r="K19" s="1527" t="s">
        <v>82</v>
      </c>
      <c r="L19" s="1524" t="s">
        <v>79</v>
      </c>
      <c r="M19" s="1527" t="s">
        <v>83</v>
      </c>
      <c r="N19" s="1524" t="s">
        <v>84</v>
      </c>
      <c r="O19" s="1527" t="s">
        <v>85</v>
      </c>
      <c r="P19" s="1524" t="s">
        <v>86</v>
      </c>
      <c r="Q19" s="1527" t="s">
        <v>79</v>
      </c>
      <c r="R19" s="1524" t="s">
        <v>87</v>
      </c>
      <c r="S19" s="1527" t="s">
        <v>88</v>
      </c>
      <c r="T19" s="1524" t="s">
        <v>89</v>
      </c>
      <c r="U19" s="1527" t="s">
        <v>79</v>
      </c>
      <c r="V19" s="1524" t="s">
        <v>90</v>
      </c>
    </row>
    <row r="20" spans="1:22" ht="30" customHeight="1" thickBot="1">
      <c r="A20" s="77" t="s">
        <v>91</v>
      </c>
      <c r="B20" s="807" t="s">
        <v>92</v>
      </c>
      <c r="C20" s="808" t="s">
        <v>93</v>
      </c>
      <c r="D20" s="80" t="s">
        <v>94</v>
      </c>
      <c r="E20" s="1528"/>
      <c r="F20" s="1525"/>
      <c r="G20" s="1528"/>
      <c r="H20" s="1525"/>
      <c r="I20" s="1528"/>
      <c r="J20" s="1525"/>
      <c r="K20" s="1528"/>
      <c r="L20" s="1525"/>
      <c r="M20" s="1528"/>
      <c r="N20" s="1525"/>
      <c r="O20" s="1528"/>
      <c r="P20" s="1525"/>
      <c r="Q20" s="1528"/>
      <c r="R20" s="1525"/>
      <c r="S20" s="1528"/>
      <c r="T20" s="1525"/>
      <c r="U20" s="1528"/>
      <c r="V20" s="1525"/>
    </row>
    <row r="21" spans="1:22" ht="30" customHeight="1" thickBot="1">
      <c r="A21" s="1538"/>
      <c r="B21" s="1540" t="s">
        <v>95</v>
      </c>
      <c r="C21" s="1541"/>
      <c r="D21" s="1542"/>
      <c r="E21" s="1528"/>
      <c r="F21" s="1525"/>
      <c r="G21" s="1528"/>
      <c r="H21" s="1525"/>
      <c r="I21" s="1528"/>
      <c r="J21" s="1525"/>
      <c r="K21" s="1528"/>
      <c r="L21" s="1525"/>
      <c r="M21" s="1528"/>
      <c r="N21" s="1525"/>
      <c r="O21" s="1528"/>
      <c r="P21" s="1525"/>
      <c r="Q21" s="1528"/>
      <c r="R21" s="1525"/>
      <c r="S21" s="1528"/>
      <c r="T21" s="1525"/>
      <c r="U21" s="1528"/>
      <c r="V21" s="1525"/>
    </row>
    <row r="22" spans="1:22" ht="12" customHeight="1" thickBot="1">
      <c r="A22" s="1539"/>
      <c r="B22" s="809"/>
      <c r="C22" s="810"/>
      <c r="D22" s="1543"/>
      <c r="E22" s="1529"/>
      <c r="F22" s="1526"/>
      <c r="G22" s="1529"/>
      <c r="H22" s="1526"/>
      <c r="I22" s="1529"/>
      <c r="J22" s="1526"/>
      <c r="K22" s="1529"/>
      <c r="L22" s="1526"/>
      <c r="M22" s="1529"/>
      <c r="N22" s="1526"/>
      <c r="O22" s="1529"/>
      <c r="P22" s="1526"/>
      <c r="Q22" s="1529"/>
      <c r="R22" s="1526"/>
      <c r="S22" s="1529"/>
      <c r="T22" s="1526"/>
      <c r="U22" s="1529"/>
      <c r="V22" s="1526"/>
    </row>
    <row r="23" spans="1:22" ht="45.75" customHeight="1" thickBot="1">
      <c r="A23" s="82" t="s">
        <v>96</v>
      </c>
      <c r="B23" s="740" t="s">
        <v>97</v>
      </c>
      <c r="C23" s="811" t="s">
        <v>98</v>
      </c>
      <c r="D23" s="84" t="s">
        <v>99</v>
      </c>
      <c r="E23" s="1513" t="s">
        <v>100</v>
      </c>
      <c r="F23" s="1513"/>
      <c r="G23" s="1514"/>
      <c r="H23" s="85">
        <f>H24/H25</f>
        <v>0.76086956521739135</v>
      </c>
      <c r="I23" s="1512" t="s">
        <v>100</v>
      </c>
      <c r="J23" s="1513"/>
      <c r="K23" s="1514"/>
      <c r="L23" s="85">
        <f>L24/L25</f>
        <v>0</v>
      </c>
      <c r="M23" s="86">
        <f>M24/M25</f>
        <v>0.38043478260869568</v>
      </c>
      <c r="N23" s="1512" t="s">
        <v>100</v>
      </c>
      <c r="O23" s="1513"/>
      <c r="P23" s="1514"/>
      <c r="Q23" s="85">
        <f>Q24/Q25</f>
        <v>0</v>
      </c>
      <c r="R23" s="1512" t="s">
        <v>100</v>
      </c>
      <c r="S23" s="1513"/>
      <c r="T23" s="1514"/>
      <c r="U23" s="85">
        <f>U24/U25</f>
        <v>0</v>
      </c>
      <c r="V23" s="86">
        <f>V24/V25</f>
        <v>0.19021739130434784</v>
      </c>
    </row>
    <row r="24" spans="1:22" ht="43.5" customHeight="1">
      <c r="A24" s="1555" t="str">
        <f>B7</f>
        <v>Se ha revisado y actualizado el inventario del Patrimonio Municipal</v>
      </c>
      <c r="B24" s="1570" t="str">
        <f>B8</f>
        <v xml:space="preserve"> Revisar y actualizar el inventario de las áreas responsables del resguardo de bienes muebles e inmuebles que conforman el Inventario de Patrimonio</v>
      </c>
      <c r="C24" s="1766" t="s">
        <v>2360</v>
      </c>
      <c r="D24" s="158" t="s">
        <v>2399</v>
      </c>
      <c r="E24" s="348">
        <v>15</v>
      </c>
      <c r="F24" s="349">
        <v>10</v>
      </c>
      <c r="G24" s="350">
        <v>10</v>
      </c>
      <c r="H24" s="108">
        <f>SUM(E24:G24)</f>
        <v>35</v>
      </c>
      <c r="I24" s="348"/>
      <c r="J24" s="349"/>
      <c r="K24" s="350"/>
      <c r="L24" s="108">
        <f>SUM(I24:K24)</f>
        <v>0</v>
      </c>
      <c r="M24" s="109">
        <f>+H24+L24</f>
        <v>35</v>
      </c>
      <c r="N24" s="105"/>
      <c r="O24" s="106"/>
      <c r="P24" s="107"/>
      <c r="Q24" s="108">
        <f>SUM(N24:P24)</f>
        <v>0</v>
      </c>
      <c r="R24" s="105"/>
      <c r="S24" s="106"/>
      <c r="T24" s="107"/>
      <c r="U24" s="108">
        <f>SUM(R24:T24)</f>
        <v>0</v>
      </c>
      <c r="V24" s="109">
        <f>+H24+L24+Q24+U24</f>
        <v>35</v>
      </c>
    </row>
    <row r="25" spans="1:22" ht="57" customHeight="1" thickBot="1">
      <c r="A25" s="1556"/>
      <c r="B25" s="1571"/>
      <c r="C25" s="1767"/>
      <c r="D25" s="168" t="s">
        <v>2400</v>
      </c>
      <c r="E25" s="356"/>
      <c r="F25" s="357"/>
      <c r="G25" s="358">
        <v>46</v>
      </c>
      <c r="H25" s="112">
        <f>SUM(E25:G25)</f>
        <v>46</v>
      </c>
      <c r="I25" s="356"/>
      <c r="J25" s="357"/>
      <c r="K25" s="358">
        <v>46</v>
      </c>
      <c r="L25" s="112">
        <f>SUM(I25:K25)</f>
        <v>46</v>
      </c>
      <c r="M25" s="113">
        <f>+H25+L25</f>
        <v>92</v>
      </c>
      <c r="N25" s="167"/>
      <c r="O25" s="166"/>
      <c r="P25" s="165">
        <v>46</v>
      </c>
      <c r="Q25" s="112">
        <f>SUM(N25:P25)</f>
        <v>46</v>
      </c>
      <c r="R25" s="167"/>
      <c r="S25" s="166"/>
      <c r="T25" s="165">
        <v>46</v>
      </c>
      <c r="U25" s="112">
        <f>SUM(R25:T25)</f>
        <v>46</v>
      </c>
      <c r="V25" s="113">
        <f>+H25+L25+Q25+U25</f>
        <v>184</v>
      </c>
    </row>
    <row r="26" spans="1:22" ht="42" customHeight="1" thickBot="1">
      <c r="A26" s="82" t="s">
        <v>113</v>
      </c>
      <c r="B26" s="740" t="s">
        <v>114</v>
      </c>
      <c r="C26" s="811" t="s">
        <v>98</v>
      </c>
      <c r="D26" s="101" t="s">
        <v>104</v>
      </c>
      <c r="E26" s="1502" t="s">
        <v>100</v>
      </c>
      <c r="F26" s="1502"/>
      <c r="G26" s="1503"/>
      <c r="H26" s="102">
        <f>H27/H28</f>
        <v>1.02</v>
      </c>
      <c r="I26" s="1504" t="s">
        <v>100</v>
      </c>
      <c r="J26" s="1502"/>
      <c r="K26" s="1503"/>
      <c r="L26" s="102" t="e">
        <f>L27/L28</f>
        <v>#DIV/0!</v>
      </c>
      <c r="M26" s="103">
        <f>M27/M28</f>
        <v>1.0466666666666666</v>
      </c>
      <c r="N26" s="1487" t="s">
        <v>100</v>
      </c>
      <c r="O26" s="1488"/>
      <c r="P26" s="1489"/>
      <c r="Q26" s="102" t="e">
        <f>Q27/Q28</f>
        <v>#DIV/0!</v>
      </c>
      <c r="R26" s="1487" t="s">
        <v>100</v>
      </c>
      <c r="S26" s="1488"/>
      <c r="T26" s="1489"/>
      <c r="U26" s="102" t="e">
        <f>U27/U28</f>
        <v>#DIV/0!</v>
      </c>
      <c r="V26" s="103">
        <f>V27/V28</f>
        <v>1.0466666666666666</v>
      </c>
    </row>
    <row r="27" spans="1:22" ht="54.75" customHeight="1">
      <c r="A27" s="1552" t="str">
        <f>B9</f>
        <v>Se han realizado las tareas de administración del parque vehicular</v>
      </c>
      <c r="B27" s="1498" t="str">
        <f>B10</f>
        <v>Actualización de refrendos, placas, seguro vehicular y bitácoras</v>
      </c>
      <c r="C27" s="1768" t="s">
        <v>2367</v>
      </c>
      <c r="D27" s="158" t="s">
        <v>2401</v>
      </c>
      <c r="E27" s="348">
        <v>150</v>
      </c>
      <c r="F27" s="349">
        <v>2</v>
      </c>
      <c r="G27" s="350">
        <v>1</v>
      </c>
      <c r="H27" s="108">
        <f>SUM(E27:G27)</f>
        <v>153</v>
      </c>
      <c r="I27" s="348">
        <v>2</v>
      </c>
      <c r="J27" s="349">
        <v>2</v>
      </c>
      <c r="K27" s="350"/>
      <c r="L27" s="108">
        <f>SUM(I27:K27)</f>
        <v>4</v>
      </c>
      <c r="M27" s="109">
        <f>+H27+L27</f>
        <v>157</v>
      </c>
      <c r="N27" s="105"/>
      <c r="O27" s="106"/>
      <c r="P27" s="107"/>
      <c r="Q27" s="108">
        <f>SUM(N27:P27)</f>
        <v>0</v>
      </c>
      <c r="R27" s="105"/>
      <c r="S27" s="106"/>
      <c r="T27" s="107"/>
      <c r="U27" s="108">
        <f>SUM(R27:T27)</f>
        <v>0</v>
      </c>
      <c r="V27" s="109">
        <f>+H27+L27+Q27+U27</f>
        <v>157</v>
      </c>
    </row>
    <row r="28" spans="1:22" ht="53.25" customHeight="1" thickBot="1">
      <c r="A28" s="1553"/>
      <c r="B28" s="1499"/>
      <c r="C28" s="1769"/>
      <c r="D28" s="168" t="s">
        <v>2402</v>
      </c>
      <c r="E28" s="356">
        <v>150</v>
      </c>
      <c r="F28" s="357"/>
      <c r="G28" s="358"/>
      <c r="H28" s="112">
        <f>SUM(E28:G28)</f>
        <v>150</v>
      </c>
      <c r="I28" s="356"/>
      <c r="J28" s="357"/>
      <c r="K28" s="358"/>
      <c r="L28" s="112">
        <f>SUM(I28:K28)</f>
        <v>0</v>
      </c>
      <c r="M28" s="113">
        <f>+H28+L28</f>
        <v>150</v>
      </c>
      <c r="N28" s="167"/>
      <c r="O28" s="166"/>
      <c r="P28" s="165"/>
      <c r="Q28" s="112">
        <f>SUM(N28:P28)</f>
        <v>0</v>
      </c>
      <c r="R28" s="167"/>
      <c r="S28" s="166"/>
      <c r="T28" s="165"/>
      <c r="U28" s="112">
        <f>SUM(R28:T28)</f>
        <v>0</v>
      </c>
      <c r="V28" s="113">
        <f>+H28+L28+Q28+U28</f>
        <v>150</v>
      </c>
    </row>
    <row r="29" spans="1:22" ht="39.75" customHeight="1" thickBot="1">
      <c r="A29" s="1553"/>
      <c r="B29" s="740" t="s">
        <v>117</v>
      </c>
      <c r="C29" s="811" t="s">
        <v>98</v>
      </c>
      <c r="D29" s="101" t="s">
        <v>104</v>
      </c>
      <c r="E29" s="1502" t="s">
        <v>100</v>
      </c>
      <c r="F29" s="1502"/>
      <c r="G29" s="1503"/>
      <c r="H29" s="102">
        <f>H30/H31</f>
        <v>0.30303030303030304</v>
      </c>
      <c r="I29" s="1504" t="s">
        <v>100</v>
      </c>
      <c r="J29" s="1502"/>
      <c r="K29" s="1503"/>
      <c r="L29" s="102">
        <f>L30/L31</f>
        <v>3.0303030303030304E-2</v>
      </c>
      <c r="M29" s="103">
        <f>M30/M31</f>
        <v>0.16666666666666666</v>
      </c>
      <c r="N29" s="1487" t="s">
        <v>100</v>
      </c>
      <c r="O29" s="1488"/>
      <c r="P29" s="1489"/>
      <c r="Q29" s="102">
        <f>Q30/Q31</f>
        <v>0</v>
      </c>
      <c r="R29" s="1487" t="s">
        <v>100</v>
      </c>
      <c r="S29" s="1488"/>
      <c r="T29" s="1489"/>
      <c r="U29" s="102">
        <f>U30/U31</f>
        <v>0</v>
      </c>
      <c r="V29" s="103">
        <f>V30/V31</f>
        <v>8.3333333333333329E-2</v>
      </c>
    </row>
    <row r="30" spans="1:22" ht="38.25" customHeight="1">
      <c r="A30" s="1553"/>
      <c r="B30" s="1568" t="str">
        <f>B11</f>
        <v>Presentar informes periódicos sobre el estado de los vehículos que pertenecen al Ayuntamiento</v>
      </c>
      <c r="C30" s="1766" t="s">
        <v>2373</v>
      </c>
      <c r="D30" s="158" t="s">
        <v>2403</v>
      </c>
      <c r="E30" s="348">
        <v>10</v>
      </c>
      <c r="F30" s="349">
        <v>20</v>
      </c>
      <c r="G30" s="350">
        <v>20</v>
      </c>
      <c r="H30" s="108">
        <f>SUM(E30:G30)</f>
        <v>50</v>
      </c>
      <c r="I30" s="348">
        <v>0</v>
      </c>
      <c r="J30" s="349">
        <v>5</v>
      </c>
      <c r="K30" s="350"/>
      <c r="L30" s="108">
        <f>SUM(I30:K30)</f>
        <v>5</v>
      </c>
      <c r="M30" s="109">
        <f>+H30+L30</f>
        <v>55</v>
      </c>
      <c r="N30" s="105"/>
      <c r="O30" s="106"/>
      <c r="P30" s="107"/>
      <c r="Q30" s="108">
        <f>SUM(N30:P30)</f>
        <v>0</v>
      </c>
      <c r="R30" s="105"/>
      <c r="S30" s="106"/>
      <c r="T30" s="107"/>
      <c r="U30" s="108">
        <f>SUM(R30:T30)</f>
        <v>0</v>
      </c>
      <c r="V30" s="109">
        <f>+H30+L30+Q30+U30</f>
        <v>55</v>
      </c>
    </row>
    <row r="31" spans="1:22" ht="39.75" customHeight="1" thickBot="1">
      <c r="A31" s="1554"/>
      <c r="B31" s="1569"/>
      <c r="C31" s="1767"/>
      <c r="D31" s="168" t="s">
        <v>2404</v>
      </c>
      <c r="E31" s="356">
        <v>55</v>
      </c>
      <c r="F31" s="357">
        <v>55</v>
      </c>
      <c r="G31" s="358">
        <v>55</v>
      </c>
      <c r="H31" s="112">
        <f>SUM(E31:G31)</f>
        <v>165</v>
      </c>
      <c r="I31" s="356">
        <v>55</v>
      </c>
      <c r="J31" s="357">
        <v>55</v>
      </c>
      <c r="K31" s="358">
        <v>55</v>
      </c>
      <c r="L31" s="112">
        <f>SUM(I31:K31)</f>
        <v>165</v>
      </c>
      <c r="M31" s="113">
        <f>+H31+L31</f>
        <v>330</v>
      </c>
      <c r="N31" s="167">
        <v>55</v>
      </c>
      <c r="O31" s="166">
        <v>55</v>
      </c>
      <c r="P31" s="165">
        <v>55</v>
      </c>
      <c r="Q31" s="112">
        <f>SUM(N31:P31)</f>
        <v>165</v>
      </c>
      <c r="R31" s="167">
        <v>55</v>
      </c>
      <c r="S31" s="166">
        <v>55</v>
      </c>
      <c r="T31" s="165">
        <v>55</v>
      </c>
      <c r="U31" s="112">
        <f>SUM(R31:T31)</f>
        <v>165</v>
      </c>
      <c r="V31" s="113">
        <f>+H31+L31+Q31+U31</f>
        <v>660</v>
      </c>
    </row>
    <row r="32" spans="1:22" ht="39.75" customHeight="1" thickBot="1">
      <c r="A32" s="246" t="s">
        <v>218</v>
      </c>
      <c r="B32" s="740" t="s">
        <v>219</v>
      </c>
      <c r="C32" s="811" t="s">
        <v>98</v>
      </c>
      <c r="D32" s="101" t="s">
        <v>104</v>
      </c>
      <c r="E32" s="1502" t="s">
        <v>100</v>
      </c>
      <c r="F32" s="1502"/>
      <c r="G32" s="1503"/>
      <c r="H32" s="102">
        <f>H33/H34</f>
        <v>2.9821428571428572</v>
      </c>
      <c r="I32" s="1504" t="s">
        <v>100</v>
      </c>
      <c r="J32" s="1502"/>
      <c r="K32" s="1503"/>
      <c r="L32" s="102">
        <f>L33/L34</f>
        <v>0.85416666666666663</v>
      </c>
      <c r="M32" s="103">
        <f>M33/M34</f>
        <v>2</v>
      </c>
      <c r="N32" s="1487" t="s">
        <v>100</v>
      </c>
      <c r="O32" s="1488"/>
      <c r="P32" s="1489"/>
      <c r="Q32" s="102">
        <f>Q33/Q34</f>
        <v>0</v>
      </c>
      <c r="R32" s="1487" t="s">
        <v>100</v>
      </c>
      <c r="S32" s="1488"/>
      <c r="T32" s="1489"/>
      <c r="U32" s="102">
        <f>U33/U34</f>
        <v>0</v>
      </c>
      <c r="V32" s="103">
        <f>V33/V34</f>
        <v>1.04</v>
      </c>
    </row>
    <row r="33" spans="1:22" ht="37.5" customHeight="1">
      <c r="A33" s="1772" t="str">
        <f>B12</f>
        <v>Se han atendido los requerimientos de los comerciantes y se ha realizado el registro y control del comercio formal e informal</v>
      </c>
      <c r="B33" s="1570" t="str">
        <f>B13</f>
        <v>Expedir nuevas licencias e integrar sus expedientes</v>
      </c>
      <c r="C33" s="1766" t="s">
        <v>2380</v>
      </c>
      <c r="D33" s="158" t="s">
        <v>2405</v>
      </c>
      <c r="E33" s="348">
        <v>72</v>
      </c>
      <c r="F33" s="349">
        <v>59</v>
      </c>
      <c r="G33" s="350">
        <v>36</v>
      </c>
      <c r="H33" s="108">
        <f>SUM(E33:G33)</f>
        <v>167</v>
      </c>
      <c r="I33" s="348">
        <v>4</v>
      </c>
      <c r="J33" s="349">
        <v>37</v>
      </c>
      <c r="K33" s="350"/>
      <c r="L33" s="108">
        <f>SUM(I33:K33)</f>
        <v>41</v>
      </c>
      <c r="M33" s="109">
        <f>+H33+L33</f>
        <v>208</v>
      </c>
      <c r="N33" s="105"/>
      <c r="O33" s="106"/>
      <c r="P33" s="107"/>
      <c r="Q33" s="108">
        <f>SUM(N33:P33)</f>
        <v>0</v>
      </c>
      <c r="R33" s="105"/>
      <c r="S33" s="106"/>
      <c r="T33" s="107"/>
      <c r="U33" s="108">
        <f>SUM(R33:T33)</f>
        <v>0</v>
      </c>
      <c r="V33" s="109">
        <f>+H33+L33+Q33+U33</f>
        <v>208</v>
      </c>
    </row>
    <row r="34" spans="1:22" ht="43.5" customHeight="1" thickBot="1">
      <c r="A34" s="1773"/>
      <c r="B34" s="1571"/>
      <c r="C34" s="1767"/>
      <c r="D34" s="168" t="s">
        <v>2406</v>
      </c>
      <c r="E34" s="356">
        <v>20</v>
      </c>
      <c r="F34" s="357">
        <v>20</v>
      </c>
      <c r="G34" s="358">
        <v>16</v>
      </c>
      <c r="H34" s="112">
        <f>SUM(E34:G34)</f>
        <v>56</v>
      </c>
      <c r="I34" s="356">
        <v>16</v>
      </c>
      <c r="J34" s="357">
        <v>16</v>
      </c>
      <c r="K34" s="358">
        <v>16</v>
      </c>
      <c r="L34" s="112">
        <f>SUM(I34:K34)</f>
        <v>48</v>
      </c>
      <c r="M34" s="113">
        <f>+H34+L34</f>
        <v>104</v>
      </c>
      <c r="N34" s="167">
        <v>16</v>
      </c>
      <c r="O34" s="166">
        <v>16</v>
      </c>
      <c r="P34" s="165">
        <v>16</v>
      </c>
      <c r="Q34" s="112">
        <f>SUM(N34:P34)</f>
        <v>48</v>
      </c>
      <c r="R34" s="167">
        <v>16</v>
      </c>
      <c r="S34" s="166">
        <v>16</v>
      </c>
      <c r="T34" s="165">
        <v>16</v>
      </c>
      <c r="U34" s="112">
        <f>SUM(R34:T34)</f>
        <v>48</v>
      </c>
      <c r="V34" s="113">
        <f>+H34+L34+Q34+U34</f>
        <v>200</v>
      </c>
    </row>
    <row r="35" spans="1:22" ht="34.5" customHeight="1" thickBot="1">
      <c r="A35" s="1773"/>
      <c r="B35" s="740" t="s">
        <v>223</v>
      </c>
      <c r="C35" s="811" t="s">
        <v>98</v>
      </c>
      <c r="D35" s="101" t="s">
        <v>104</v>
      </c>
      <c r="E35" s="1502" t="s">
        <v>100</v>
      </c>
      <c r="F35" s="1502"/>
      <c r="G35" s="1503"/>
      <c r="H35" s="102">
        <f>H36/H37</f>
        <v>4.166666666666667</v>
      </c>
      <c r="I35" s="1504" t="s">
        <v>100</v>
      </c>
      <c r="J35" s="1502"/>
      <c r="K35" s="1503"/>
      <c r="L35" s="102">
        <f>L36/L37</f>
        <v>0.16666666666666666</v>
      </c>
      <c r="M35" s="103">
        <f>M36/M37</f>
        <v>2.1666666666666665</v>
      </c>
      <c r="N35" s="1487" t="s">
        <v>100</v>
      </c>
      <c r="O35" s="1488"/>
      <c r="P35" s="1489"/>
      <c r="Q35" s="102">
        <f>Q36/Q37</f>
        <v>0</v>
      </c>
      <c r="R35" s="1487" t="s">
        <v>100</v>
      </c>
      <c r="S35" s="1488"/>
      <c r="T35" s="1489"/>
      <c r="U35" s="102">
        <f>U36/U37</f>
        <v>0</v>
      </c>
      <c r="V35" s="103">
        <f>V36/V37</f>
        <v>1.0833333333333333</v>
      </c>
    </row>
    <row r="36" spans="1:22" ht="32.25" customHeight="1">
      <c r="A36" s="1773"/>
      <c r="B36" s="1498" t="str">
        <f>B14</f>
        <v>Revisar periódicamente la publicidad en la vía pública</v>
      </c>
      <c r="C36" s="1766" t="s">
        <v>2385</v>
      </c>
      <c r="D36" s="158" t="s">
        <v>2403</v>
      </c>
      <c r="E36" s="348">
        <v>5</v>
      </c>
      <c r="F36" s="349">
        <v>10</v>
      </c>
      <c r="G36" s="350">
        <v>10</v>
      </c>
      <c r="H36" s="108">
        <f>SUM(E36:G36)</f>
        <v>25</v>
      </c>
      <c r="I36" s="348">
        <v>0</v>
      </c>
      <c r="J36" s="349">
        <v>1</v>
      </c>
      <c r="K36" s="350"/>
      <c r="L36" s="108">
        <f>SUM(I36:K36)</f>
        <v>1</v>
      </c>
      <c r="M36" s="109">
        <f>+H36+L36</f>
        <v>26</v>
      </c>
      <c r="N36" s="105"/>
      <c r="O36" s="106"/>
      <c r="P36" s="107"/>
      <c r="Q36" s="108">
        <f>SUM(N36:P36)</f>
        <v>0</v>
      </c>
      <c r="R36" s="105"/>
      <c r="S36" s="106"/>
      <c r="T36" s="107"/>
      <c r="U36" s="108">
        <f>SUM(R36:T36)</f>
        <v>0</v>
      </c>
      <c r="V36" s="109">
        <f>+H36+L36+Q36+U36</f>
        <v>26</v>
      </c>
    </row>
    <row r="37" spans="1:22" ht="36" customHeight="1" thickBot="1">
      <c r="A37" s="1773"/>
      <c r="B37" s="1499"/>
      <c r="C37" s="1767"/>
      <c r="D37" s="168" t="s">
        <v>2404</v>
      </c>
      <c r="E37" s="356">
        <v>2</v>
      </c>
      <c r="F37" s="357">
        <v>2</v>
      </c>
      <c r="G37" s="358">
        <v>2</v>
      </c>
      <c r="H37" s="112">
        <f>SUM(E37:G37)</f>
        <v>6</v>
      </c>
      <c r="I37" s="356">
        <v>2</v>
      </c>
      <c r="J37" s="357">
        <v>2</v>
      </c>
      <c r="K37" s="358">
        <v>2</v>
      </c>
      <c r="L37" s="112">
        <f>SUM(I37:K37)</f>
        <v>6</v>
      </c>
      <c r="M37" s="113">
        <f>+H37+L37</f>
        <v>12</v>
      </c>
      <c r="N37" s="167">
        <v>2</v>
      </c>
      <c r="O37" s="166">
        <v>2</v>
      </c>
      <c r="P37" s="165">
        <v>2</v>
      </c>
      <c r="Q37" s="112">
        <f>SUM(N37:P37)</f>
        <v>6</v>
      </c>
      <c r="R37" s="167">
        <v>2</v>
      </c>
      <c r="S37" s="166">
        <v>2</v>
      </c>
      <c r="T37" s="165">
        <v>2</v>
      </c>
      <c r="U37" s="112">
        <f>SUM(R37:T37)</f>
        <v>6</v>
      </c>
      <c r="V37" s="113">
        <f>+H37+L37+Q37+U37</f>
        <v>24</v>
      </c>
    </row>
    <row r="38" spans="1:22" ht="34.5" customHeight="1" thickBot="1">
      <c r="A38" s="1773"/>
      <c r="B38" s="740" t="s">
        <v>226</v>
      </c>
      <c r="C38" s="811" t="s">
        <v>98</v>
      </c>
      <c r="D38" s="101" t="s">
        <v>104</v>
      </c>
      <c r="E38" s="1502" t="s">
        <v>100</v>
      </c>
      <c r="F38" s="1502"/>
      <c r="G38" s="1503"/>
      <c r="H38" s="102">
        <f>H39/H40</f>
        <v>2</v>
      </c>
      <c r="I38" s="1504" t="s">
        <v>100</v>
      </c>
      <c r="J38" s="1502"/>
      <c r="K38" s="1503"/>
      <c r="L38" s="102" t="e">
        <f>L39/L40</f>
        <v>#DIV/0!</v>
      </c>
      <c r="M38" s="103">
        <f>M39/M40</f>
        <v>2</v>
      </c>
      <c r="N38" s="1487" t="s">
        <v>100</v>
      </c>
      <c r="O38" s="1488"/>
      <c r="P38" s="1489"/>
      <c r="Q38" s="102">
        <f>Q39/Q40</f>
        <v>0</v>
      </c>
      <c r="R38" s="1487" t="s">
        <v>100</v>
      </c>
      <c r="S38" s="1488"/>
      <c r="T38" s="1489"/>
      <c r="U38" s="102" t="e">
        <f>U39/U40</f>
        <v>#DIV/0!</v>
      </c>
      <c r="V38" s="103">
        <f>V39/V40</f>
        <v>1</v>
      </c>
    </row>
    <row r="39" spans="1:22" ht="33.75" customHeight="1">
      <c r="A39" s="1773"/>
      <c r="B39" s="1498" t="str">
        <f>B15</f>
        <v xml:space="preserve">Actualizar el Padrón de comerciantes </v>
      </c>
      <c r="C39" s="1766" t="s">
        <v>2389</v>
      </c>
      <c r="D39" s="158" t="s">
        <v>2403</v>
      </c>
      <c r="E39" s="348">
        <v>1</v>
      </c>
      <c r="F39" s="349">
        <v>1</v>
      </c>
      <c r="G39" s="350"/>
      <c r="H39" s="108">
        <f>SUM(E39:G39)</f>
        <v>2</v>
      </c>
      <c r="I39" s="348"/>
      <c r="J39" s="349"/>
      <c r="K39" s="350"/>
      <c r="L39" s="108">
        <f>SUM(I39:K39)</f>
        <v>0</v>
      </c>
      <c r="M39" s="109">
        <f>+H39+L39</f>
        <v>2</v>
      </c>
      <c r="N39" s="105"/>
      <c r="O39" s="106"/>
      <c r="P39" s="107"/>
      <c r="Q39" s="108">
        <f>SUM(N39:P39)</f>
        <v>0</v>
      </c>
      <c r="R39" s="105"/>
      <c r="S39" s="106"/>
      <c r="T39" s="107"/>
      <c r="U39" s="108">
        <f>SUM(R39:T39)</f>
        <v>0</v>
      </c>
      <c r="V39" s="109">
        <f>+H39+L39+Q39+U39</f>
        <v>2</v>
      </c>
    </row>
    <row r="40" spans="1:22" ht="41.25" customHeight="1" thickBot="1">
      <c r="A40" s="1773"/>
      <c r="B40" s="1499"/>
      <c r="C40" s="1767"/>
      <c r="D40" s="168" t="s">
        <v>2404</v>
      </c>
      <c r="E40" s="356">
        <v>1</v>
      </c>
      <c r="F40" s="357"/>
      <c r="G40" s="358"/>
      <c r="H40" s="112">
        <f>SUM(E40:G40)</f>
        <v>1</v>
      </c>
      <c r="I40" s="356"/>
      <c r="J40" s="357"/>
      <c r="K40" s="358"/>
      <c r="L40" s="112">
        <f>SUM(I40:K40)</f>
        <v>0</v>
      </c>
      <c r="M40" s="113">
        <f>+H40+L40</f>
        <v>1</v>
      </c>
      <c r="N40" s="167">
        <v>1</v>
      </c>
      <c r="O40" s="166"/>
      <c r="P40" s="165"/>
      <c r="Q40" s="112">
        <f>SUM(N40:P40)</f>
        <v>1</v>
      </c>
      <c r="R40" s="167"/>
      <c r="S40" s="166"/>
      <c r="T40" s="165"/>
      <c r="U40" s="112">
        <f>SUM(R40:T40)</f>
        <v>0</v>
      </c>
      <c r="V40" s="113">
        <f>+H40+L40+Q40+U40</f>
        <v>2</v>
      </c>
    </row>
    <row r="41" spans="1:22" ht="34.5" customHeight="1" thickBot="1">
      <c r="A41" s="1773"/>
      <c r="B41" s="740" t="s">
        <v>228</v>
      </c>
      <c r="C41" s="811" t="s">
        <v>98</v>
      </c>
      <c r="D41" s="101" t="s">
        <v>104</v>
      </c>
      <c r="E41" s="1502" t="s">
        <v>100</v>
      </c>
      <c r="F41" s="1502"/>
      <c r="G41" s="1503"/>
      <c r="H41" s="102">
        <f>H42/H43</f>
        <v>1</v>
      </c>
      <c r="I41" s="1504" t="s">
        <v>100</v>
      </c>
      <c r="J41" s="1502"/>
      <c r="K41" s="1503"/>
      <c r="L41" s="102" t="e">
        <f>L42/L43</f>
        <v>#DIV/0!</v>
      </c>
      <c r="M41" s="103">
        <f>M42/M43</f>
        <v>1</v>
      </c>
      <c r="N41" s="1487" t="s">
        <v>100</v>
      </c>
      <c r="O41" s="1488"/>
      <c r="P41" s="1489"/>
      <c r="Q41" s="102">
        <f>Q42/Q43</f>
        <v>0</v>
      </c>
      <c r="R41" s="1487" t="s">
        <v>100</v>
      </c>
      <c r="S41" s="1488"/>
      <c r="T41" s="1489"/>
      <c r="U41" s="102" t="e">
        <f>U42/U43</f>
        <v>#DIV/0!</v>
      </c>
      <c r="V41" s="103">
        <f>V42/V43</f>
        <v>0.5</v>
      </c>
    </row>
    <row r="42" spans="1:22" ht="33" customHeight="1">
      <c r="A42" s="1773"/>
      <c r="B42" s="1498" t="str">
        <f>B16</f>
        <v>Realizar el Padrón de tianguistas y elaborar el informe correspondiente</v>
      </c>
      <c r="C42" s="1766" t="s">
        <v>2395</v>
      </c>
      <c r="D42" s="158" t="s">
        <v>2403</v>
      </c>
      <c r="E42" s="348">
        <v>0</v>
      </c>
      <c r="F42" s="349"/>
      <c r="G42" s="350">
        <v>1</v>
      </c>
      <c r="H42" s="108">
        <f>SUM(E42:G42)</f>
        <v>1</v>
      </c>
      <c r="I42" s="348"/>
      <c r="J42" s="349"/>
      <c r="K42" s="350"/>
      <c r="L42" s="108">
        <f>SUM(I42:K42)</f>
        <v>0</v>
      </c>
      <c r="M42" s="109">
        <f>+H42+L42</f>
        <v>1</v>
      </c>
      <c r="N42" s="105"/>
      <c r="O42" s="106"/>
      <c r="P42" s="107"/>
      <c r="Q42" s="108">
        <f>SUM(N42:P42)</f>
        <v>0</v>
      </c>
      <c r="R42" s="105"/>
      <c r="S42" s="106"/>
      <c r="T42" s="107"/>
      <c r="U42" s="108">
        <f>SUM(R42:T42)</f>
        <v>0</v>
      </c>
      <c r="V42" s="109">
        <f>+H42+L42+Q42+U42</f>
        <v>1</v>
      </c>
    </row>
    <row r="43" spans="1:22" ht="36.75" customHeight="1" thickBot="1">
      <c r="A43" s="1774"/>
      <c r="B43" s="1499"/>
      <c r="C43" s="1767"/>
      <c r="D43" s="168" t="s">
        <v>2404</v>
      </c>
      <c r="E43" s="356">
        <v>1</v>
      </c>
      <c r="F43" s="357"/>
      <c r="G43" s="358"/>
      <c r="H43" s="112">
        <f>SUM(E43:G43)</f>
        <v>1</v>
      </c>
      <c r="I43" s="356"/>
      <c r="J43" s="357"/>
      <c r="K43" s="358"/>
      <c r="L43" s="112">
        <f>SUM(I43:K43)</f>
        <v>0</v>
      </c>
      <c r="M43" s="113">
        <f>+H43+L43</f>
        <v>1</v>
      </c>
      <c r="N43" s="167">
        <v>1</v>
      </c>
      <c r="O43" s="166"/>
      <c r="P43" s="165"/>
      <c r="Q43" s="112">
        <f>SUM(N43:P43)</f>
        <v>1</v>
      </c>
      <c r="R43" s="167"/>
      <c r="S43" s="166"/>
      <c r="T43" s="165"/>
      <c r="U43" s="112">
        <f>SUM(R43:T43)</f>
        <v>0</v>
      </c>
      <c r="V43" s="113">
        <f>+H43+L43+Q43+U43</f>
        <v>2</v>
      </c>
    </row>
    <row r="44" spans="1:22" ht="34.5" customHeight="1" thickBot="1">
      <c r="A44" s="1637" t="s">
        <v>234</v>
      </c>
      <c r="B44" s="1501"/>
      <c r="C44" s="811" t="s">
        <v>98</v>
      </c>
      <c r="D44" s="101" t="s">
        <v>104</v>
      </c>
      <c r="E44" s="1502" t="s">
        <v>100</v>
      </c>
      <c r="F44" s="1502"/>
      <c r="G44" s="1503"/>
      <c r="H44" s="102">
        <f>H45/H46</f>
        <v>1.3333333333333333</v>
      </c>
      <c r="I44" s="1504" t="s">
        <v>100</v>
      </c>
      <c r="J44" s="1502"/>
      <c r="K44" s="1503"/>
      <c r="L44" s="102">
        <f>L45/L46</f>
        <v>0.33333333333333331</v>
      </c>
      <c r="M44" s="103">
        <f>M45/M46</f>
        <v>0.83333333333333337</v>
      </c>
      <c r="N44" s="1487" t="s">
        <v>100</v>
      </c>
      <c r="O44" s="1488"/>
      <c r="P44" s="1489"/>
      <c r="Q44" s="102">
        <f>Q45/Q46</f>
        <v>0</v>
      </c>
      <c r="R44" s="1487" t="s">
        <v>100</v>
      </c>
      <c r="S44" s="1488"/>
      <c r="T44" s="1489"/>
      <c r="U44" s="102">
        <f>U45/U46</f>
        <v>0</v>
      </c>
      <c r="V44" s="103">
        <f>V45/V46</f>
        <v>0.41666666666666669</v>
      </c>
    </row>
    <row r="45" spans="1:22" ht="33.75" customHeight="1">
      <c r="A45" s="1490" t="s">
        <v>245</v>
      </c>
      <c r="B45" s="1491"/>
      <c r="C45" s="1770" t="s">
        <v>124</v>
      </c>
      <c r="D45" s="444" t="s">
        <v>125</v>
      </c>
      <c r="E45" s="348">
        <v>4</v>
      </c>
      <c r="F45" s="349">
        <v>0</v>
      </c>
      <c r="G45" s="350">
        <v>0</v>
      </c>
      <c r="H45" s="108">
        <f>SUM(E45:G45)</f>
        <v>4</v>
      </c>
      <c r="I45" s="348">
        <v>0</v>
      </c>
      <c r="J45" s="349">
        <v>1</v>
      </c>
      <c r="K45" s="350"/>
      <c r="L45" s="108">
        <f>SUM(I45:K45)</f>
        <v>1</v>
      </c>
      <c r="M45" s="109">
        <f>+H45+L45</f>
        <v>5</v>
      </c>
      <c r="N45" s="105"/>
      <c r="O45" s="106"/>
      <c r="P45" s="107"/>
      <c r="Q45" s="108">
        <f>SUM(N45:P45)</f>
        <v>0</v>
      </c>
      <c r="R45" s="105"/>
      <c r="S45" s="106"/>
      <c r="T45" s="107"/>
      <c r="U45" s="108">
        <f>SUM(R45:T45)</f>
        <v>0</v>
      </c>
      <c r="V45" s="109">
        <f>+H45+L45+Q45+U45</f>
        <v>5</v>
      </c>
    </row>
    <row r="46" spans="1:22" ht="32.25" customHeight="1" thickBot="1">
      <c r="A46" s="1492"/>
      <c r="B46" s="1493"/>
      <c r="C46" s="1771"/>
      <c r="D46" s="445" t="s">
        <v>126</v>
      </c>
      <c r="E46" s="356">
        <v>1</v>
      </c>
      <c r="F46" s="357">
        <v>1</v>
      </c>
      <c r="G46" s="358">
        <v>1</v>
      </c>
      <c r="H46" s="112">
        <f>SUM(E46:G46)</f>
        <v>3</v>
      </c>
      <c r="I46" s="356">
        <v>1</v>
      </c>
      <c r="J46" s="357">
        <v>1</v>
      </c>
      <c r="K46" s="358">
        <v>1</v>
      </c>
      <c r="L46" s="112">
        <f>SUM(I46:K46)</f>
        <v>3</v>
      </c>
      <c r="M46" s="113">
        <f>+H46+L46</f>
        <v>6</v>
      </c>
      <c r="N46" s="115">
        <v>1</v>
      </c>
      <c r="O46" s="116">
        <v>1</v>
      </c>
      <c r="P46" s="117">
        <v>1</v>
      </c>
      <c r="Q46" s="112">
        <f>SUM(N46:P46)</f>
        <v>3</v>
      </c>
      <c r="R46" s="115">
        <v>1</v>
      </c>
      <c r="S46" s="116">
        <v>1</v>
      </c>
      <c r="T46" s="117">
        <v>1</v>
      </c>
      <c r="U46" s="112">
        <f>SUM(R46:T46)</f>
        <v>3</v>
      </c>
      <c r="V46" s="113">
        <f>+H46+L46+Q46+U46</f>
        <v>12</v>
      </c>
    </row>
  </sheetData>
  <protectedRanges>
    <protectedRange sqref="N33:P33 R33:T33 N36:P36 R36:T36 N39:P39 R39:T39 N42:P42 R42:T42 N45:P45 R45:T45" name="Rango2"/>
    <protectedRange sqref="N24:P24 R24:T24 L27 N27:P27 R27:T27 L27 N30:P30 R30:T30" name="Rango1"/>
    <protectedRange sqref="E33:G33 E36:G36 E39:G39 E42:G42 E45:G45" name="Rango2_2"/>
    <protectedRange sqref="E24:G24 E27:G27 E30:G30" name="Rango1_2"/>
    <protectedRange sqref="I33:K33 I36:K36 I39:K39 I42:K42 I45:K45" name="Rango2_4"/>
    <protectedRange sqref="I24:K24 I27:K27 I30:K30" name="Rango1_4"/>
  </protectedRanges>
  <mergeCells count="77">
    <mergeCell ref="B33:B34"/>
    <mergeCell ref="C33:C34"/>
    <mergeCell ref="B39:B40"/>
    <mergeCell ref="C39:C40"/>
    <mergeCell ref="R38:T38"/>
    <mergeCell ref="E35:G35"/>
    <mergeCell ref="I35:K35"/>
    <mergeCell ref="N35:P35"/>
    <mergeCell ref="C36:C37"/>
    <mergeCell ref="E38:G38"/>
    <mergeCell ref="I38:K38"/>
    <mergeCell ref="N38:P38"/>
    <mergeCell ref="A45:B46"/>
    <mergeCell ref="C45:C46"/>
    <mergeCell ref="N41:P41"/>
    <mergeCell ref="R41:T41"/>
    <mergeCell ref="B42:B43"/>
    <mergeCell ref="C42:C43"/>
    <mergeCell ref="A44:B44"/>
    <mergeCell ref="E44:G44"/>
    <mergeCell ref="I44:K44"/>
    <mergeCell ref="N44:P44"/>
    <mergeCell ref="R44:T44"/>
    <mergeCell ref="A33:A43"/>
    <mergeCell ref="E41:G41"/>
    <mergeCell ref="I41:K41"/>
    <mergeCell ref="R35:T35"/>
    <mergeCell ref="B36:B37"/>
    <mergeCell ref="R29:T29"/>
    <mergeCell ref="B30:B31"/>
    <mergeCell ref="C30:C31"/>
    <mergeCell ref="E32:G32"/>
    <mergeCell ref="I32:K32"/>
    <mergeCell ref="N32:P32"/>
    <mergeCell ref="R32:T32"/>
    <mergeCell ref="N29:P29"/>
    <mergeCell ref="A27:A31"/>
    <mergeCell ref="B27:B28"/>
    <mergeCell ref="C27:C28"/>
    <mergeCell ref="E29:G29"/>
    <mergeCell ref="I29:K29"/>
    <mergeCell ref="E26:G26"/>
    <mergeCell ref="I26:K26"/>
    <mergeCell ref="N26:P26"/>
    <mergeCell ref="R26:T26"/>
    <mergeCell ref="N23:P23"/>
    <mergeCell ref="E23:G23"/>
    <mergeCell ref="I23:K23"/>
    <mergeCell ref="R23:T23"/>
    <mergeCell ref="A24:A25"/>
    <mergeCell ref="B24:B25"/>
    <mergeCell ref="C24:C25"/>
    <mergeCell ref="V19:V22"/>
    <mergeCell ref="K19:K22"/>
    <mergeCell ref="L19:L22"/>
    <mergeCell ref="M19:M22"/>
    <mergeCell ref="N19:N22"/>
    <mergeCell ref="O19:O22"/>
    <mergeCell ref="P19:P22"/>
    <mergeCell ref="Q19:Q22"/>
    <mergeCell ref="R19:R22"/>
    <mergeCell ref="S19:S22"/>
    <mergeCell ref="T19:T22"/>
    <mergeCell ref="U19:U22"/>
    <mergeCell ref="A1:B1"/>
    <mergeCell ref="C1:P1"/>
    <mergeCell ref="A3:P3"/>
    <mergeCell ref="A19:D19"/>
    <mergeCell ref="E19:E22"/>
    <mergeCell ref="F19:F22"/>
    <mergeCell ref="G19:G22"/>
    <mergeCell ref="H19:H22"/>
    <mergeCell ref="I19:I22"/>
    <mergeCell ref="J19:J22"/>
    <mergeCell ref="A21:A22"/>
    <mergeCell ref="B21:C21"/>
    <mergeCell ref="D21:D22"/>
  </mergeCells>
  <conditionalFormatting sqref="H23">
    <cfRule type="cellIs" dxfId="5561" priority="283" operator="greaterThan">
      <formula>1</formula>
    </cfRule>
    <cfRule type="cellIs" dxfId="5560" priority="284" operator="greaterThan">
      <formula>0.89</formula>
    </cfRule>
    <cfRule type="cellIs" dxfId="5559" priority="285" operator="greaterThan">
      <formula>0.69</formula>
    </cfRule>
    <cfRule type="cellIs" dxfId="5558" priority="286" operator="greaterThan">
      <formula>0.49</formula>
    </cfRule>
    <cfRule type="cellIs" dxfId="5557" priority="287" operator="greaterThan">
      <formula>0.29</formula>
    </cfRule>
    <cfRule type="cellIs" dxfId="5556" priority="288" operator="lessThan">
      <formula>0.29</formula>
    </cfRule>
  </conditionalFormatting>
  <conditionalFormatting sqref="L23">
    <cfRule type="cellIs" dxfId="5555" priority="277" operator="greaterThan">
      <formula>1</formula>
    </cfRule>
    <cfRule type="cellIs" dxfId="5554" priority="278" operator="greaterThan">
      <formula>0.89</formula>
    </cfRule>
    <cfRule type="cellIs" dxfId="5553" priority="279" operator="greaterThan">
      <formula>0.69</formula>
    </cfRule>
    <cfRule type="cellIs" dxfId="5552" priority="280" operator="greaterThan">
      <formula>0.49</formula>
    </cfRule>
    <cfRule type="cellIs" dxfId="5551" priority="281" operator="greaterThan">
      <formula>0.29</formula>
    </cfRule>
    <cfRule type="cellIs" dxfId="5550" priority="282" operator="lessThan">
      <formula>0.29</formula>
    </cfRule>
  </conditionalFormatting>
  <conditionalFormatting sqref="M23">
    <cfRule type="cellIs" dxfId="5549" priority="271" operator="greaterThan">
      <formula>1</formula>
    </cfRule>
    <cfRule type="cellIs" dxfId="5548" priority="272" operator="greaterThan">
      <formula>0.89</formula>
    </cfRule>
    <cfRule type="cellIs" dxfId="5547" priority="273" operator="greaterThan">
      <formula>0.69</formula>
    </cfRule>
    <cfRule type="cellIs" dxfId="5546" priority="274" operator="greaterThan">
      <formula>0.49</formula>
    </cfRule>
    <cfRule type="cellIs" dxfId="5545" priority="275" operator="greaterThan">
      <formula>0.29</formula>
    </cfRule>
    <cfRule type="cellIs" dxfId="5544" priority="276" operator="lessThan">
      <formula>0.29</formula>
    </cfRule>
  </conditionalFormatting>
  <conditionalFormatting sqref="Q23">
    <cfRule type="cellIs" dxfId="5543" priority="265" operator="greaterThan">
      <formula>1</formula>
    </cfRule>
    <cfRule type="cellIs" dxfId="5542" priority="266" operator="greaterThan">
      <formula>0.89</formula>
    </cfRule>
    <cfRule type="cellIs" dxfId="5541" priority="267" operator="greaterThan">
      <formula>0.69</formula>
    </cfRule>
    <cfRule type="cellIs" dxfId="5540" priority="268" operator="greaterThan">
      <formula>0.49</formula>
    </cfRule>
    <cfRule type="cellIs" dxfId="5539" priority="269" operator="greaterThan">
      <formula>0.29</formula>
    </cfRule>
    <cfRule type="cellIs" dxfId="5538" priority="270" operator="lessThan">
      <formula>0.29</formula>
    </cfRule>
  </conditionalFormatting>
  <conditionalFormatting sqref="U23">
    <cfRule type="cellIs" dxfId="5537" priority="259" operator="greaterThan">
      <formula>1</formula>
    </cfRule>
    <cfRule type="cellIs" dxfId="5536" priority="260" operator="greaterThan">
      <formula>0.89</formula>
    </cfRule>
    <cfRule type="cellIs" dxfId="5535" priority="261" operator="greaterThan">
      <formula>0.69</formula>
    </cfRule>
    <cfRule type="cellIs" dxfId="5534" priority="262" operator="greaterThan">
      <formula>0.49</formula>
    </cfRule>
    <cfRule type="cellIs" dxfId="5533" priority="263" operator="greaterThan">
      <formula>0.29</formula>
    </cfRule>
    <cfRule type="cellIs" dxfId="5532" priority="264" operator="lessThan">
      <formula>0.29</formula>
    </cfRule>
  </conditionalFormatting>
  <conditionalFormatting sqref="V23">
    <cfRule type="cellIs" dxfId="5531" priority="253" operator="greaterThan">
      <formula>1</formula>
    </cfRule>
    <cfRule type="cellIs" dxfId="5530" priority="254" operator="greaterThan">
      <formula>0.89</formula>
    </cfRule>
    <cfRule type="cellIs" dxfId="5529" priority="255" operator="greaterThan">
      <formula>0.69</formula>
    </cfRule>
    <cfRule type="cellIs" dxfId="5528" priority="256" operator="greaterThan">
      <formula>0.49</formula>
    </cfRule>
    <cfRule type="cellIs" dxfId="5527" priority="257" operator="greaterThan">
      <formula>0.29</formula>
    </cfRule>
    <cfRule type="cellIs" dxfId="5526" priority="258" operator="lessThan">
      <formula>0.29</formula>
    </cfRule>
  </conditionalFormatting>
  <conditionalFormatting sqref="V32">
    <cfRule type="cellIs" dxfId="5525" priority="145" operator="greaterThan">
      <formula>1</formula>
    </cfRule>
    <cfRule type="cellIs" dxfId="5524" priority="146" operator="greaterThan">
      <formula>0.89</formula>
    </cfRule>
    <cfRule type="cellIs" dxfId="5523" priority="147" operator="greaterThan">
      <formula>0.69</formula>
    </cfRule>
    <cfRule type="cellIs" dxfId="5522" priority="148" operator="greaterThan">
      <formula>0.49</formula>
    </cfRule>
    <cfRule type="cellIs" dxfId="5521" priority="149" operator="greaterThan">
      <formula>0.29</formula>
    </cfRule>
    <cfRule type="cellIs" dxfId="5520" priority="150" operator="lessThan">
      <formula>0.29</formula>
    </cfRule>
  </conditionalFormatting>
  <conditionalFormatting sqref="H35">
    <cfRule type="cellIs" dxfId="5519" priority="139" operator="greaterThan">
      <formula>1</formula>
    </cfRule>
    <cfRule type="cellIs" dxfId="5518" priority="140" operator="greaterThan">
      <formula>0.89</formula>
    </cfRule>
    <cfRule type="cellIs" dxfId="5517" priority="141" operator="greaterThan">
      <formula>0.69</formula>
    </cfRule>
    <cfRule type="cellIs" dxfId="5516" priority="142" operator="greaterThan">
      <formula>0.49</formula>
    </cfRule>
    <cfRule type="cellIs" dxfId="5515" priority="143" operator="greaterThan">
      <formula>0.29</formula>
    </cfRule>
    <cfRule type="cellIs" dxfId="5514" priority="144" operator="lessThan">
      <formula>0.29</formula>
    </cfRule>
  </conditionalFormatting>
  <conditionalFormatting sqref="L35">
    <cfRule type="cellIs" dxfId="5513" priority="133" operator="greaterThan">
      <formula>1</formula>
    </cfRule>
    <cfRule type="cellIs" dxfId="5512" priority="134" operator="greaterThan">
      <formula>0.89</formula>
    </cfRule>
    <cfRule type="cellIs" dxfId="5511" priority="135" operator="greaterThan">
      <formula>0.69</formula>
    </cfRule>
    <cfRule type="cellIs" dxfId="5510" priority="136" operator="greaterThan">
      <formula>0.49</formula>
    </cfRule>
    <cfRule type="cellIs" dxfId="5509" priority="137" operator="greaterThan">
      <formula>0.29</formula>
    </cfRule>
    <cfRule type="cellIs" dxfId="5508" priority="138" operator="lessThan">
      <formula>0.29</formula>
    </cfRule>
  </conditionalFormatting>
  <conditionalFormatting sqref="M35">
    <cfRule type="cellIs" dxfId="5507" priority="127" operator="greaterThan">
      <formula>1</formula>
    </cfRule>
    <cfRule type="cellIs" dxfId="5506" priority="128" operator="greaterThan">
      <formula>0.89</formula>
    </cfRule>
    <cfRule type="cellIs" dxfId="5505" priority="129" operator="greaterThan">
      <formula>0.69</formula>
    </cfRule>
    <cfRule type="cellIs" dxfId="5504" priority="130" operator="greaterThan">
      <formula>0.49</formula>
    </cfRule>
    <cfRule type="cellIs" dxfId="5503" priority="131" operator="greaterThan">
      <formula>0.29</formula>
    </cfRule>
    <cfRule type="cellIs" dxfId="5502" priority="132" operator="lessThan">
      <formula>0.29</formula>
    </cfRule>
  </conditionalFormatting>
  <conditionalFormatting sqref="Q35">
    <cfRule type="cellIs" dxfId="5501" priority="121" operator="greaterThan">
      <formula>1</formula>
    </cfRule>
    <cfRule type="cellIs" dxfId="5500" priority="122" operator="greaterThan">
      <formula>0.89</formula>
    </cfRule>
    <cfRule type="cellIs" dxfId="5499" priority="123" operator="greaterThan">
      <formula>0.69</formula>
    </cfRule>
    <cfRule type="cellIs" dxfId="5498" priority="124" operator="greaterThan">
      <formula>0.49</formula>
    </cfRule>
    <cfRule type="cellIs" dxfId="5497" priority="125" operator="greaterThan">
      <formula>0.29</formula>
    </cfRule>
    <cfRule type="cellIs" dxfId="5496" priority="126" operator="lessThan">
      <formula>0.29</formula>
    </cfRule>
  </conditionalFormatting>
  <conditionalFormatting sqref="U35">
    <cfRule type="cellIs" dxfId="5495" priority="115" operator="greaterThan">
      <formula>1</formula>
    </cfRule>
    <cfRule type="cellIs" dxfId="5494" priority="116" operator="greaterThan">
      <formula>0.89</formula>
    </cfRule>
    <cfRule type="cellIs" dxfId="5493" priority="117" operator="greaterThan">
      <formula>0.69</formula>
    </cfRule>
    <cfRule type="cellIs" dxfId="5492" priority="118" operator="greaterThan">
      <formula>0.49</formula>
    </cfRule>
    <cfRule type="cellIs" dxfId="5491" priority="119" operator="greaterThan">
      <formula>0.29</formula>
    </cfRule>
    <cfRule type="cellIs" dxfId="5490" priority="120" operator="lessThan">
      <formula>0.29</formula>
    </cfRule>
  </conditionalFormatting>
  <conditionalFormatting sqref="V35">
    <cfRule type="cellIs" dxfId="5489" priority="109" operator="greaterThan">
      <formula>1</formula>
    </cfRule>
    <cfRule type="cellIs" dxfId="5488" priority="110" operator="greaterThan">
      <formula>0.89</formula>
    </cfRule>
    <cfRule type="cellIs" dxfId="5487" priority="111" operator="greaterThan">
      <formula>0.69</formula>
    </cfRule>
    <cfRule type="cellIs" dxfId="5486" priority="112" operator="greaterThan">
      <formula>0.49</formula>
    </cfRule>
    <cfRule type="cellIs" dxfId="5485" priority="113" operator="greaterThan">
      <formula>0.29</formula>
    </cfRule>
    <cfRule type="cellIs" dxfId="5484" priority="114" operator="lessThan">
      <formula>0.29</formula>
    </cfRule>
  </conditionalFormatting>
  <conditionalFormatting sqref="H26">
    <cfRule type="cellIs" dxfId="5483" priority="247" operator="greaterThan">
      <formula>1</formula>
    </cfRule>
    <cfRule type="cellIs" dxfId="5482" priority="248" operator="greaterThan">
      <formula>0.89</formula>
    </cfRule>
    <cfRule type="cellIs" dxfId="5481" priority="249" operator="greaterThan">
      <formula>0.69</formula>
    </cfRule>
    <cfRule type="cellIs" dxfId="5480" priority="250" operator="greaterThan">
      <formula>0.49</formula>
    </cfRule>
    <cfRule type="cellIs" dxfId="5479" priority="251" operator="greaterThan">
      <formula>0.29</formula>
    </cfRule>
    <cfRule type="cellIs" dxfId="5478" priority="252" operator="lessThan">
      <formula>0.29</formula>
    </cfRule>
  </conditionalFormatting>
  <conditionalFormatting sqref="L26">
    <cfRule type="cellIs" dxfId="5477" priority="241" operator="greaterThan">
      <formula>1</formula>
    </cfRule>
    <cfRule type="cellIs" dxfId="5476" priority="242" operator="greaterThan">
      <formula>0.89</formula>
    </cfRule>
    <cfRule type="cellIs" dxfId="5475" priority="243" operator="greaterThan">
      <formula>0.69</formula>
    </cfRule>
    <cfRule type="cellIs" dxfId="5474" priority="244" operator="greaterThan">
      <formula>0.49</formula>
    </cfRule>
    <cfRule type="cellIs" dxfId="5473" priority="245" operator="greaterThan">
      <formula>0.29</formula>
    </cfRule>
    <cfRule type="cellIs" dxfId="5472" priority="246" operator="lessThan">
      <formula>0.29</formula>
    </cfRule>
  </conditionalFormatting>
  <conditionalFormatting sqref="M26">
    <cfRule type="cellIs" dxfId="5471" priority="235" operator="greaterThan">
      <formula>1</formula>
    </cfRule>
    <cfRule type="cellIs" dxfId="5470" priority="236" operator="greaterThan">
      <formula>0.89</formula>
    </cfRule>
    <cfRule type="cellIs" dxfId="5469" priority="237" operator="greaterThan">
      <formula>0.69</formula>
    </cfRule>
    <cfRule type="cellIs" dxfId="5468" priority="238" operator="greaterThan">
      <formula>0.49</formula>
    </cfRule>
    <cfRule type="cellIs" dxfId="5467" priority="239" operator="greaterThan">
      <formula>0.29</formula>
    </cfRule>
    <cfRule type="cellIs" dxfId="5466" priority="240" operator="lessThan">
      <formula>0.29</formula>
    </cfRule>
  </conditionalFormatting>
  <conditionalFormatting sqref="Q26">
    <cfRule type="cellIs" dxfId="5465" priority="229" operator="greaterThan">
      <formula>1</formula>
    </cfRule>
    <cfRule type="cellIs" dxfId="5464" priority="230" operator="greaterThan">
      <formula>0.89</formula>
    </cfRule>
    <cfRule type="cellIs" dxfId="5463" priority="231" operator="greaterThan">
      <formula>0.69</formula>
    </cfRule>
    <cfRule type="cellIs" dxfId="5462" priority="232" operator="greaterThan">
      <formula>0.49</formula>
    </cfRule>
    <cfRule type="cellIs" dxfId="5461" priority="233" operator="greaterThan">
      <formula>0.29</formula>
    </cfRule>
    <cfRule type="cellIs" dxfId="5460" priority="234" operator="lessThan">
      <formula>0.29</formula>
    </cfRule>
  </conditionalFormatting>
  <conditionalFormatting sqref="U26">
    <cfRule type="cellIs" dxfId="5459" priority="223" operator="greaterThan">
      <formula>1</formula>
    </cfRule>
    <cfRule type="cellIs" dxfId="5458" priority="224" operator="greaterThan">
      <formula>0.89</formula>
    </cfRule>
    <cfRule type="cellIs" dxfId="5457" priority="225" operator="greaterThan">
      <formula>0.69</formula>
    </cfRule>
    <cfRule type="cellIs" dxfId="5456" priority="226" operator="greaterThan">
      <formula>0.49</formula>
    </cfRule>
    <cfRule type="cellIs" dxfId="5455" priority="227" operator="greaterThan">
      <formula>0.29</formula>
    </cfRule>
    <cfRule type="cellIs" dxfId="5454" priority="228" operator="lessThan">
      <formula>0.29</formula>
    </cfRule>
  </conditionalFormatting>
  <conditionalFormatting sqref="V26">
    <cfRule type="cellIs" dxfId="5453" priority="217" operator="greaterThan">
      <formula>1</formula>
    </cfRule>
    <cfRule type="cellIs" dxfId="5452" priority="218" operator="greaterThan">
      <formula>0.89</formula>
    </cfRule>
    <cfRule type="cellIs" dxfId="5451" priority="219" operator="greaterThan">
      <formula>0.69</formula>
    </cfRule>
    <cfRule type="cellIs" dxfId="5450" priority="220" operator="greaterThan">
      <formula>0.49</formula>
    </cfRule>
    <cfRule type="cellIs" dxfId="5449" priority="221" operator="greaterThan">
      <formula>0.29</formula>
    </cfRule>
    <cfRule type="cellIs" dxfId="5448" priority="222" operator="lessThan">
      <formula>0.29</formula>
    </cfRule>
  </conditionalFormatting>
  <conditionalFormatting sqref="H29">
    <cfRule type="cellIs" dxfId="5447" priority="211" operator="greaterThan">
      <formula>1</formula>
    </cfRule>
    <cfRule type="cellIs" dxfId="5446" priority="212" operator="greaterThan">
      <formula>0.89</formula>
    </cfRule>
    <cfRule type="cellIs" dxfId="5445" priority="213" operator="greaterThan">
      <formula>0.69</formula>
    </cfRule>
    <cfRule type="cellIs" dxfId="5444" priority="214" operator="greaterThan">
      <formula>0.49</formula>
    </cfRule>
    <cfRule type="cellIs" dxfId="5443" priority="215" operator="greaterThan">
      <formula>0.29</formula>
    </cfRule>
    <cfRule type="cellIs" dxfId="5442" priority="216" operator="lessThan">
      <formula>0.29</formula>
    </cfRule>
  </conditionalFormatting>
  <conditionalFormatting sqref="L29">
    <cfRule type="cellIs" dxfId="5441" priority="205" operator="greaterThan">
      <formula>1</formula>
    </cfRule>
    <cfRule type="cellIs" dxfId="5440" priority="206" operator="greaterThan">
      <formula>0.89</formula>
    </cfRule>
    <cfRule type="cellIs" dxfId="5439" priority="207" operator="greaterThan">
      <formula>0.69</formula>
    </cfRule>
    <cfRule type="cellIs" dxfId="5438" priority="208" operator="greaterThan">
      <formula>0.49</formula>
    </cfRule>
    <cfRule type="cellIs" dxfId="5437" priority="209" operator="greaterThan">
      <formula>0.29</formula>
    </cfRule>
    <cfRule type="cellIs" dxfId="5436" priority="210" operator="lessThan">
      <formula>0.29</formula>
    </cfRule>
  </conditionalFormatting>
  <conditionalFormatting sqref="M29">
    <cfRule type="cellIs" dxfId="5435" priority="199" operator="greaterThan">
      <formula>1</formula>
    </cfRule>
    <cfRule type="cellIs" dxfId="5434" priority="200" operator="greaterThan">
      <formula>0.89</formula>
    </cfRule>
    <cfRule type="cellIs" dxfId="5433" priority="201" operator="greaterThan">
      <formula>0.69</formula>
    </cfRule>
    <cfRule type="cellIs" dxfId="5432" priority="202" operator="greaterThan">
      <formula>0.49</formula>
    </cfRule>
    <cfRule type="cellIs" dxfId="5431" priority="203" operator="greaterThan">
      <formula>0.29</formula>
    </cfRule>
    <cfRule type="cellIs" dxfId="5430" priority="204" operator="lessThan">
      <formula>0.29</formula>
    </cfRule>
  </conditionalFormatting>
  <conditionalFormatting sqref="Q29">
    <cfRule type="cellIs" dxfId="5429" priority="193" operator="greaterThan">
      <formula>1</formula>
    </cfRule>
    <cfRule type="cellIs" dxfId="5428" priority="194" operator="greaterThan">
      <formula>0.89</formula>
    </cfRule>
    <cfRule type="cellIs" dxfId="5427" priority="195" operator="greaterThan">
      <formula>0.69</formula>
    </cfRule>
    <cfRule type="cellIs" dxfId="5426" priority="196" operator="greaterThan">
      <formula>0.49</formula>
    </cfRule>
    <cfRule type="cellIs" dxfId="5425" priority="197" operator="greaterThan">
      <formula>0.29</formula>
    </cfRule>
    <cfRule type="cellIs" dxfId="5424" priority="198" operator="lessThan">
      <formula>0.29</formula>
    </cfRule>
  </conditionalFormatting>
  <conditionalFormatting sqref="U29">
    <cfRule type="cellIs" dxfId="5423" priority="187" operator="greaterThan">
      <formula>1</formula>
    </cfRule>
    <cfRule type="cellIs" dxfId="5422" priority="188" operator="greaterThan">
      <formula>0.89</formula>
    </cfRule>
    <cfRule type="cellIs" dxfId="5421" priority="189" operator="greaterThan">
      <formula>0.69</formula>
    </cfRule>
    <cfRule type="cellIs" dxfId="5420" priority="190" operator="greaterThan">
      <formula>0.49</formula>
    </cfRule>
    <cfRule type="cellIs" dxfId="5419" priority="191" operator="greaterThan">
      <formula>0.29</formula>
    </cfRule>
    <cfRule type="cellIs" dxfId="5418" priority="192" operator="lessThan">
      <formula>0.29</formula>
    </cfRule>
  </conditionalFormatting>
  <conditionalFormatting sqref="V29">
    <cfRule type="cellIs" dxfId="5417" priority="181" operator="greaterThan">
      <formula>1</formula>
    </cfRule>
    <cfRule type="cellIs" dxfId="5416" priority="182" operator="greaterThan">
      <formula>0.89</formula>
    </cfRule>
    <cfRule type="cellIs" dxfId="5415" priority="183" operator="greaterThan">
      <formula>0.69</formula>
    </cfRule>
    <cfRule type="cellIs" dxfId="5414" priority="184" operator="greaterThan">
      <formula>0.49</formula>
    </cfRule>
    <cfRule type="cellIs" dxfId="5413" priority="185" operator="greaterThan">
      <formula>0.29</formula>
    </cfRule>
    <cfRule type="cellIs" dxfId="5412" priority="186" operator="lessThan">
      <formula>0.29</formula>
    </cfRule>
  </conditionalFormatting>
  <conditionalFormatting sqref="H32">
    <cfRule type="cellIs" dxfId="5411" priority="175" operator="greaterThan">
      <formula>1</formula>
    </cfRule>
    <cfRule type="cellIs" dxfId="5410" priority="176" operator="greaterThan">
      <formula>0.89</formula>
    </cfRule>
    <cfRule type="cellIs" dxfId="5409" priority="177" operator="greaterThan">
      <formula>0.69</formula>
    </cfRule>
    <cfRule type="cellIs" dxfId="5408" priority="178" operator="greaterThan">
      <formula>0.49</formula>
    </cfRule>
    <cfRule type="cellIs" dxfId="5407" priority="179" operator="greaterThan">
      <formula>0.29</formula>
    </cfRule>
    <cfRule type="cellIs" dxfId="5406" priority="180" operator="lessThan">
      <formula>0.29</formula>
    </cfRule>
  </conditionalFormatting>
  <conditionalFormatting sqref="L32">
    <cfRule type="cellIs" dxfId="5405" priority="169" operator="greaterThan">
      <formula>1</formula>
    </cfRule>
    <cfRule type="cellIs" dxfId="5404" priority="170" operator="greaterThan">
      <formula>0.89</formula>
    </cfRule>
    <cfRule type="cellIs" dxfId="5403" priority="171" operator="greaterThan">
      <formula>0.69</formula>
    </cfRule>
    <cfRule type="cellIs" dxfId="5402" priority="172" operator="greaterThan">
      <formula>0.49</formula>
    </cfRule>
    <cfRule type="cellIs" dxfId="5401" priority="173" operator="greaterThan">
      <formula>0.29</formula>
    </cfRule>
    <cfRule type="cellIs" dxfId="5400" priority="174" operator="lessThan">
      <formula>0.29</formula>
    </cfRule>
  </conditionalFormatting>
  <conditionalFormatting sqref="M32">
    <cfRule type="cellIs" dxfId="5399" priority="163" operator="greaterThan">
      <formula>1</formula>
    </cfRule>
    <cfRule type="cellIs" dxfId="5398" priority="164" operator="greaterThan">
      <formula>0.89</formula>
    </cfRule>
    <cfRule type="cellIs" dxfId="5397" priority="165" operator="greaterThan">
      <formula>0.69</formula>
    </cfRule>
    <cfRule type="cellIs" dxfId="5396" priority="166" operator="greaterThan">
      <formula>0.49</formula>
    </cfRule>
    <cfRule type="cellIs" dxfId="5395" priority="167" operator="greaterThan">
      <formula>0.29</formula>
    </cfRule>
    <cfRule type="cellIs" dxfId="5394" priority="168" operator="lessThan">
      <formula>0.29</formula>
    </cfRule>
  </conditionalFormatting>
  <conditionalFormatting sqref="Q32">
    <cfRule type="cellIs" dxfId="5393" priority="157" operator="greaterThan">
      <formula>1</formula>
    </cfRule>
    <cfRule type="cellIs" dxfId="5392" priority="158" operator="greaterThan">
      <formula>0.89</formula>
    </cfRule>
    <cfRule type="cellIs" dxfId="5391" priority="159" operator="greaterThan">
      <formula>0.69</formula>
    </cfRule>
    <cfRule type="cellIs" dxfId="5390" priority="160" operator="greaterThan">
      <formula>0.49</formula>
    </cfRule>
    <cfRule type="cellIs" dxfId="5389" priority="161" operator="greaterThan">
      <formula>0.29</formula>
    </cfRule>
    <cfRule type="cellIs" dxfId="5388" priority="162" operator="lessThan">
      <formula>0.29</formula>
    </cfRule>
  </conditionalFormatting>
  <conditionalFormatting sqref="U32">
    <cfRule type="cellIs" dxfId="5387" priority="151" operator="greaterThan">
      <formula>1</formula>
    </cfRule>
    <cfRule type="cellIs" dxfId="5386" priority="152" operator="greaterThan">
      <formula>0.89</formula>
    </cfRule>
    <cfRule type="cellIs" dxfId="5385" priority="153" operator="greaterThan">
      <formula>0.69</formula>
    </cfRule>
    <cfRule type="cellIs" dxfId="5384" priority="154" operator="greaterThan">
      <formula>0.49</formula>
    </cfRule>
    <cfRule type="cellIs" dxfId="5383" priority="155" operator="greaterThan">
      <formula>0.29</formula>
    </cfRule>
    <cfRule type="cellIs" dxfId="5382" priority="156" operator="lessThan">
      <formula>0.29</formula>
    </cfRule>
  </conditionalFormatting>
  <conditionalFormatting sqref="V44">
    <cfRule type="cellIs" dxfId="5381" priority="1" operator="greaterThan">
      <formula>1</formula>
    </cfRule>
    <cfRule type="cellIs" dxfId="5380" priority="2" operator="greaterThan">
      <formula>0.89</formula>
    </cfRule>
    <cfRule type="cellIs" dxfId="5379" priority="3" operator="greaterThan">
      <formula>0.69</formula>
    </cfRule>
    <cfRule type="cellIs" dxfId="5378" priority="4" operator="greaterThan">
      <formula>0.49</formula>
    </cfRule>
    <cfRule type="cellIs" dxfId="5377" priority="5" operator="greaterThan">
      <formula>0.29</formula>
    </cfRule>
    <cfRule type="cellIs" dxfId="5376" priority="6" operator="lessThan">
      <formula>0.29</formula>
    </cfRule>
  </conditionalFormatting>
  <conditionalFormatting sqref="V38">
    <cfRule type="cellIs" dxfId="5375" priority="73" operator="greaterThan">
      <formula>1</formula>
    </cfRule>
    <cfRule type="cellIs" dxfId="5374" priority="74" operator="greaterThan">
      <formula>0.89</formula>
    </cfRule>
    <cfRule type="cellIs" dxfId="5373" priority="75" operator="greaterThan">
      <formula>0.69</formula>
    </cfRule>
    <cfRule type="cellIs" dxfId="5372" priority="76" operator="greaterThan">
      <formula>0.49</formula>
    </cfRule>
    <cfRule type="cellIs" dxfId="5371" priority="77" operator="greaterThan">
      <formula>0.29</formula>
    </cfRule>
    <cfRule type="cellIs" dxfId="5370" priority="78" operator="lessThan">
      <formula>0.29</formula>
    </cfRule>
  </conditionalFormatting>
  <conditionalFormatting sqref="H38">
    <cfRule type="cellIs" dxfId="5369" priority="103" operator="greaterThan">
      <formula>1</formula>
    </cfRule>
    <cfRule type="cellIs" dxfId="5368" priority="104" operator="greaterThan">
      <formula>0.89</formula>
    </cfRule>
    <cfRule type="cellIs" dxfId="5367" priority="105" operator="greaterThan">
      <formula>0.69</formula>
    </cfRule>
    <cfRule type="cellIs" dxfId="5366" priority="106" operator="greaterThan">
      <formula>0.49</formula>
    </cfRule>
    <cfRule type="cellIs" dxfId="5365" priority="107" operator="greaterThan">
      <formula>0.29</formula>
    </cfRule>
    <cfRule type="cellIs" dxfId="5364" priority="108" operator="lessThan">
      <formula>0.29</formula>
    </cfRule>
  </conditionalFormatting>
  <conditionalFormatting sqref="L38">
    <cfRule type="cellIs" dxfId="5363" priority="97" operator="greaterThan">
      <formula>1</formula>
    </cfRule>
    <cfRule type="cellIs" dxfId="5362" priority="98" operator="greaterThan">
      <formula>0.89</formula>
    </cfRule>
    <cfRule type="cellIs" dxfId="5361" priority="99" operator="greaterThan">
      <formula>0.69</formula>
    </cfRule>
    <cfRule type="cellIs" dxfId="5360" priority="100" operator="greaterThan">
      <formula>0.49</formula>
    </cfRule>
    <cfRule type="cellIs" dxfId="5359" priority="101" operator="greaterThan">
      <formula>0.29</formula>
    </cfRule>
    <cfRule type="cellIs" dxfId="5358" priority="102" operator="lessThan">
      <formula>0.29</formula>
    </cfRule>
  </conditionalFormatting>
  <conditionalFormatting sqref="M38">
    <cfRule type="cellIs" dxfId="5357" priority="91" operator="greaterThan">
      <formula>1</formula>
    </cfRule>
    <cfRule type="cellIs" dxfId="5356" priority="92" operator="greaterThan">
      <formula>0.89</formula>
    </cfRule>
    <cfRule type="cellIs" dxfId="5355" priority="93" operator="greaterThan">
      <formula>0.69</formula>
    </cfRule>
    <cfRule type="cellIs" dxfId="5354" priority="94" operator="greaterThan">
      <formula>0.49</formula>
    </cfRule>
    <cfRule type="cellIs" dxfId="5353" priority="95" operator="greaterThan">
      <formula>0.29</formula>
    </cfRule>
    <cfRule type="cellIs" dxfId="5352" priority="96" operator="lessThan">
      <formula>0.29</formula>
    </cfRule>
  </conditionalFormatting>
  <conditionalFormatting sqref="Q38">
    <cfRule type="cellIs" dxfId="5351" priority="85" operator="greaterThan">
      <formula>1</formula>
    </cfRule>
    <cfRule type="cellIs" dxfId="5350" priority="86" operator="greaterThan">
      <formula>0.89</formula>
    </cfRule>
    <cfRule type="cellIs" dxfId="5349" priority="87" operator="greaterThan">
      <formula>0.69</formula>
    </cfRule>
    <cfRule type="cellIs" dxfId="5348" priority="88" operator="greaterThan">
      <formula>0.49</formula>
    </cfRule>
    <cfRule type="cellIs" dxfId="5347" priority="89" operator="greaterThan">
      <formula>0.29</formula>
    </cfRule>
    <cfRule type="cellIs" dxfId="5346" priority="90" operator="lessThan">
      <formula>0.29</formula>
    </cfRule>
  </conditionalFormatting>
  <conditionalFormatting sqref="U38">
    <cfRule type="cellIs" dxfId="5345" priority="79" operator="greaterThan">
      <formula>1</formula>
    </cfRule>
    <cfRule type="cellIs" dxfId="5344" priority="80" operator="greaterThan">
      <formula>0.89</formula>
    </cfRule>
    <cfRule type="cellIs" dxfId="5343" priority="81" operator="greaterThan">
      <formula>0.69</formula>
    </cfRule>
    <cfRule type="cellIs" dxfId="5342" priority="82" operator="greaterThan">
      <formula>0.49</formula>
    </cfRule>
    <cfRule type="cellIs" dxfId="5341" priority="83" operator="greaterThan">
      <formula>0.29</formula>
    </cfRule>
    <cfRule type="cellIs" dxfId="5340" priority="84" operator="lessThan">
      <formula>0.29</formula>
    </cfRule>
  </conditionalFormatting>
  <conditionalFormatting sqref="V41">
    <cfRule type="cellIs" dxfId="5339" priority="37" operator="greaterThan">
      <formula>1</formula>
    </cfRule>
    <cfRule type="cellIs" dxfId="5338" priority="38" operator="greaterThan">
      <formula>0.89</formula>
    </cfRule>
    <cfRule type="cellIs" dxfId="5337" priority="39" operator="greaterThan">
      <formula>0.69</formula>
    </cfRule>
    <cfRule type="cellIs" dxfId="5336" priority="40" operator="greaterThan">
      <formula>0.49</formula>
    </cfRule>
    <cfRule type="cellIs" dxfId="5335" priority="41" operator="greaterThan">
      <formula>0.29</formula>
    </cfRule>
    <cfRule type="cellIs" dxfId="5334" priority="42" operator="lessThan">
      <formula>0.29</formula>
    </cfRule>
  </conditionalFormatting>
  <conditionalFormatting sqref="H41">
    <cfRule type="cellIs" dxfId="5333" priority="67" operator="greaterThan">
      <formula>1</formula>
    </cfRule>
    <cfRule type="cellIs" dxfId="5332" priority="68" operator="greaterThan">
      <formula>0.89</formula>
    </cfRule>
    <cfRule type="cellIs" dxfId="5331" priority="69" operator="greaterThan">
      <formula>0.69</formula>
    </cfRule>
    <cfRule type="cellIs" dxfId="5330" priority="70" operator="greaterThan">
      <formula>0.49</formula>
    </cfRule>
    <cfRule type="cellIs" dxfId="5329" priority="71" operator="greaterThan">
      <formula>0.29</formula>
    </cfRule>
    <cfRule type="cellIs" dxfId="5328" priority="72" operator="lessThan">
      <formula>0.29</formula>
    </cfRule>
  </conditionalFormatting>
  <conditionalFormatting sqref="L41">
    <cfRule type="cellIs" dxfId="5327" priority="61" operator="greaterThan">
      <formula>1</formula>
    </cfRule>
    <cfRule type="cellIs" dxfId="5326" priority="62" operator="greaterThan">
      <formula>0.89</formula>
    </cfRule>
    <cfRule type="cellIs" dxfId="5325" priority="63" operator="greaterThan">
      <formula>0.69</formula>
    </cfRule>
    <cfRule type="cellIs" dxfId="5324" priority="64" operator="greaterThan">
      <formula>0.49</formula>
    </cfRule>
    <cfRule type="cellIs" dxfId="5323" priority="65" operator="greaterThan">
      <formula>0.29</formula>
    </cfRule>
    <cfRule type="cellIs" dxfId="5322" priority="66" operator="lessThan">
      <formula>0.29</formula>
    </cfRule>
  </conditionalFormatting>
  <conditionalFormatting sqref="M41">
    <cfRule type="cellIs" dxfId="5321" priority="55" operator="greaterThan">
      <formula>1</formula>
    </cfRule>
    <cfRule type="cellIs" dxfId="5320" priority="56" operator="greaterThan">
      <formula>0.89</formula>
    </cfRule>
    <cfRule type="cellIs" dxfId="5319" priority="57" operator="greaterThan">
      <formula>0.69</formula>
    </cfRule>
    <cfRule type="cellIs" dxfId="5318" priority="58" operator="greaterThan">
      <formula>0.49</formula>
    </cfRule>
    <cfRule type="cellIs" dxfId="5317" priority="59" operator="greaterThan">
      <formula>0.29</formula>
    </cfRule>
    <cfRule type="cellIs" dxfId="5316" priority="60" operator="lessThan">
      <formula>0.29</formula>
    </cfRule>
  </conditionalFormatting>
  <conditionalFormatting sqref="Q41">
    <cfRule type="cellIs" dxfId="5315" priority="49" operator="greaterThan">
      <formula>1</formula>
    </cfRule>
    <cfRule type="cellIs" dxfId="5314" priority="50" operator="greaterThan">
      <formula>0.89</formula>
    </cfRule>
    <cfRule type="cellIs" dxfId="5313" priority="51" operator="greaterThan">
      <formula>0.69</formula>
    </cfRule>
    <cfRule type="cellIs" dxfId="5312" priority="52" operator="greaterThan">
      <formula>0.49</formula>
    </cfRule>
    <cfRule type="cellIs" dxfId="5311" priority="53" operator="greaterThan">
      <formula>0.29</formula>
    </cfRule>
    <cfRule type="cellIs" dxfId="5310" priority="54" operator="lessThan">
      <formula>0.29</formula>
    </cfRule>
  </conditionalFormatting>
  <conditionalFormatting sqref="U41">
    <cfRule type="cellIs" dxfId="5309" priority="43" operator="greaterThan">
      <formula>1</formula>
    </cfRule>
    <cfRule type="cellIs" dxfId="5308" priority="44" operator="greaterThan">
      <formula>0.89</formula>
    </cfRule>
    <cfRule type="cellIs" dxfId="5307" priority="45" operator="greaterThan">
      <formula>0.69</formula>
    </cfRule>
    <cfRule type="cellIs" dxfId="5306" priority="46" operator="greaterThan">
      <formula>0.49</formula>
    </cfRule>
    <cfRule type="cellIs" dxfId="5305" priority="47" operator="greaterThan">
      <formula>0.29</formula>
    </cfRule>
    <cfRule type="cellIs" dxfId="5304" priority="48" operator="lessThan">
      <formula>0.29</formula>
    </cfRule>
  </conditionalFormatting>
  <conditionalFormatting sqref="H44">
    <cfRule type="cellIs" dxfId="5303" priority="31" operator="greaterThan">
      <formula>1</formula>
    </cfRule>
    <cfRule type="cellIs" dxfId="5302" priority="32" operator="greaterThan">
      <formula>0.89</formula>
    </cfRule>
    <cfRule type="cellIs" dxfId="5301" priority="33" operator="greaterThan">
      <formula>0.69</formula>
    </cfRule>
    <cfRule type="cellIs" dxfId="5300" priority="34" operator="greaterThan">
      <formula>0.49</formula>
    </cfRule>
    <cfRule type="cellIs" dxfId="5299" priority="35" operator="greaterThan">
      <formula>0.29</formula>
    </cfRule>
    <cfRule type="cellIs" dxfId="5298" priority="36" operator="lessThan">
      <formula>0.29</formula>
    </cfRule>
  </conditionalFormatting>
  <conditionalFormatting sqref="L44">
    <cfRule type="cellIs" dxfId="5297" priority="25" operator="greaterThan">
      <formula>1</formula>
    </cfRule>
    <cfRule type="cellIs" dxfId="5296" priority="26" operator="greaterThan">
      <formula>0.89</formula>
    </cfRule>
    <cfRule type="cellIs" dxfId="5295" priority="27" operator="greaterThan">
      <formula>0.69</formula>
    </cfRule>
    <cfRule type="cellIs" dxfId="5294" priority="28" operator="greaterThan">
      <formula>0.49</formula>
    </cfRule>
    <cfRule type="cellIs" dxfId="5293" priority="29" operator="greaterThan">
      <formula>0.29</formula>
    </cfRule>
    <cfRule type="cellIs" dxfId="5292" priority="30" operator="lessThan">
      <formula>0.29</formula>
    </cfRule>
  </conditionalFormatting>
  <conditionalFormatting sqref="M44">
    <cfRule type="cellIs" dxfId="5291" priority="19" operator="greaterThan">
      <formula>1</formula>
    </cfRule>
    <cfRule type="cellIs" dxfId="5290" priority="20" operator="greaterThan">
      <formula>0.89</formula>
    </cfRule>
    <cfRule type="cellIs" dxfId="5289" priority="21" operator="greaterThan">
      <formula>0.69</formula>
    </cfRule>
    <cfRule type="cellIs" dxfId="5288" priority="22" operator="greaterThan">
      <formula>0.49</formula>
    </cfRule>
    <cfRule type="cellIs" dxfId="5287" priority="23" operator="greaterThan">
      <formula>0.29</formula>
    </cfRule>
    <cfRule type="cellIs" dxfId="5286" priority="24" operator="lessThan">
      <formula>0.29</formula>
    </cfRule>
  </conditionalFormatting>
  <conditionalFormatting sqref="Q44">
    <cfRule type="cellIs" dxfId="5285" priority="13" operator="greaterThan">
      <formula>1</formula>
    </cfRule>
    <cfRule type="cellIs" dxfId="5284" priority="14" operator="greaterThan">
      <formula>0.89</formula>
    </cfRule>
    <cfRule type="cellIs" dxfId="5283" priority="15" operator="greaterThan">
      <formula>0.69</formula>
    </cfRule>
    <cfRule type="cellIs" dxfId="5282" priority="16" operator="greaterThan">
      <formula>0.49</formula>
    </cfRule>
    <cfRule type="cellIs" dxfId="5281" priority="17" operator="greaterThan">
      <formula>0.29</formula>
    </cfRule>
    <cfRule type="cellIs" dxfId="5280" priority="18" operator="lessThan">
      <formula>0.29</formula>
    </cfRule>
  </conditionalFormatting>
  <conditionalFormatting sqref="U44">
    <cfRule type="cellIs" dxfId="5279" priority="7" operator="greaterThan">
      <formula>1</formula>
    </cfRule>
    <cfRule type="cellIs" dxfId="5278" priority="8" operator="greaterThan">
      <formula>0.89</formula>
    </cfRule>
    <cfRule type="cellIs" dxfId="5277" priority="9" operator="greaterThan">
      <formula>0.69</formula>
    </cfRule>
    <cfRule type="cellIs" dxfId="5276" priority="10" operator="greaterThan">
      <formula>0.49</formula>
    </cfRule>
    <cfRule type="cellIs" dxfId="5275" priority="11" operator="greaterThan">
      <formula>0.29</formula>
    </cfRule>
    <cfRule type="cellIs" dxfId="5274" priority="12" operator="lessThan">
      <formula>0.29</formula>
    </cfRule>
  </conditionalFormatting>
  <dataValidations count="16">
    <dataValidation type="list" allowBlank="1" showInputMessage="1" showErrorMessage="1" sqref="F5:F16">
      <formula1>Tipo</formula1>
    </dataValidation>
    <dataValidation type="list" allowBlank="1" showInputMessage="1" showErrorMessage="1" sqref="E5:E16">
      <formula1>Dimension</formula1>
    </dataValidation>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8 L5:L8">
      <formula1>0.0001</formula1>
      <formula2>100000000</formula2>
    </dataValidation>
    <dataValidation type="list" allowBlank="1" showInputMessage="1" showErrorMessage="1" sqref="J13 J10:J11 J5:J8">
      <formula1>Frecuencia</formula1>
    </dataValidation>
  </dataValidations>
  <pageMargins left="0.25" right="0.25" top="0.75" bottom="0.75" header="0.3" footer="0.3"/>
  <pageSetup paperSize="9"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V69"/>
  <sheetViews>
    <sheetView topLeftCell="A55" zoomScale="50" zoomScaleNormal="50" workbookViewId="0">
      <selection activeCell="N62" sqref="N62"/>
    </sheetView>
  </sheetViews>
  <sheetFormatPr baseColWidth="10" defaultRowHeight="15"/>
  <cols>
    <col min="1" max="1" width="21.140625" customWidth="1"/>
    <col min="2" max="2" width="24.7109375" customWidth="1"/>
    <col min="3" max="3" width="20.28515625" customWidth="1"/>
    <col min="4" max="4" width="22.85546875" customWidth="1"/>
    <col min="5" max="5" width="16.42578125" customWidth="1"/>
    <col min="6" max="6" width="15.14062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s>
  <sheetData>
    <row r="1" spans="1:22" ht="28.5">
      <c r="A1" s="1530" t="s">
        <v>565</v>
      </c>
      <c r="B1" s="1530"/>
      <c r="C1" s="1531" t="s">
        <v>566</v>
      </c>
      <c r="D1" s="1531"/>
      <c r="E1" s="1531"/>
      <c r="F1" s="1531"/>
      <c r="G1" s="1531"/>
      <c r="H1" s="1531"/>
      <c r="I1" s="1531"/>
      <c r="J1" s="1531"/>
      <c r="K1" s="1531"/>
      <c r="L1" s="1531"/>
      <c r="M1" s="1531"/>
      <c r="N1" s="1531"/>
      <c r="O1" s="1531"/>
      <c r="P1" s="1531"/>
    </row>
    <row r="2" spans="1:22" ht="15.75" thickBot="1">
      <c r="A2" s="1"/>
      <c r="B2" s="223"/>
    </row>
    <row r="3" spans="1:22" ht="33.7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row>
    <row r="4" spans="1:22" ht="70.5" customHeight="1" thickBot="1">
      <c r="A4" s="266"/>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row>
    <row r="5" spans="1:22" ht="219.75" customHeight="1">
      <c r="A5" s="8" t="s">
        <v>18</v>
      </c>
      <c r="B5" s="118" t="s">
        <v>567</v>
      </c>
      <c r="C5" s="10"/>
      <c r="D5" s="10"/>
      <c r="E5" s="10"/>
      <c r="F5" s="10"/>
      <c r="G5" s="10"/>
      <c r="H5" s="11"/>
      <c r="I5" s="12"/>
      <c r="J5" s="13"/>
      <c r="K5" s="10"/>
      <c r="L5" s="12"/>
      <c r="M5" s="10"/>
      <c r="N5" s="13"/>
      <c r="O5" s="14"/>
      <c r="P5" s="15"/>
      <c r="Q5" s="2"/>
      <c r="R5" s="3"/>
      <c r="S5" s="3"/>
      <c r="T5" s="3"/>
      <c r="U5" s="3"/>
      <c r="V5" s="3"/>
    </row>
    <row r="6" spans="1:22" ht="164.25" customHeight="1" thickBot="1">
      <c r="A6" s="119" t="s">
        <v>20</v>
      </c>
      <c r="B6" s="120" t="s">
        <v>568</v>
      </c>
      <c r="C6" s="121"/>
      <c r="D6" s="121"/>
      <c r="E6" s="121"/>
      <c r="F6" s="121"/>
      <c r="G6" s="121"/>
      <c r="H6" s="122"/>
      <c r="I6" s="123"/>
      <c r="J6" s="124"/>
      <c r="K6" s="121"/>
      <c r="L6" s="123"/>
      <c r="M6" s="121"/>
      <c r="N6" s="124"/>
      <c r="O6" s="125"/>
      <c r="P6" s="126"/>
      <c r="Q6" s="2"/>
      <c r="R6" s="3"/>
      <c r="S6" s="3"/>
      <c r="T6" s="3"/>
      <c r="U6" s="3"/>
      <c r="V6" s="3"/>
    </row>
    <row r="7" spans="1:22" ht="104.25" customHeight="1">
      <c r="A7" s="8" t="s">
        <v>22</v>
      </c>
      <c r="B7" s="267" t="s">
        <v>712</v>
      </c>
      <c r="C7" s="10"/>
      <c r="D7" s="10"/>
      <c r="E7" s="10"/>
      <c r="F7" s="10"/>
      <c r="G7" s="10"/>
      <c r="H7" s="11"/>
      <c r="I7" s="12"/>
      <c r="J7" s="13"/>
      <c r="K7" s="10"/>
      <c r="L7" s="128"/>
      <c r="M7" s="14"/>
      <c r="N7" s="13"/>
      <c r="O7" s="14"/>
      <c r="P7" s="15"/>
      <c r="Q7" s="2"/>
      <c r="R7" s="3"/>
      <c r="S7" s="3"/>
      <c r="T7" s="3"/>
      <c r="U7" s="3"/>
      <c r="V7" s="3"/>
    </row>
    <row r="8" spans="1:22" ht="114" customHeight="1">
      <c r="A8" s="33" t="s">
        <v>24</v>
      </c>
      <c r="B8" s="268" t="s">
        <v>569</v>
      </c>
      <c r="C8" s="35" t="s">
        <v>570</v>
      </c>
      <c r="D8" s="35" t="s">
        <v>571</v>
      </c>
      <c r="E8" s="35" t="s">
        <v>134</v>
      </c>
      <c r="F8" s="35" t="s">
        <v>29</v>
      </c>
      <c r="G8" s="35" t="s">
        <v>572</v>
      </c>
      <c r="H8" s="42">
        <v>2844</v>
      </c>
      <c r="I8" s="42">
        <v>2844</v>
      </c>
      <c r="J8" s="35" t="s">
        <v>136</v>
      </c>
      <c r="K8" s="35" t="s">
        <v>137</v>
      </c>
      <c r="L8" s="37">
        <v>1</v>
      </c>
      <c r="M8" s="35" t="s">
        <v>573</v>
      </c>
      <c r="N8" s="35" t="s">
        <v>574</v>
      </c>
      <c r="O8" s="43">
        <v>0</v>
      </c>
      <c r="P8" s="40" t="s">
        <v>465</v>
      </c>
      <c r="Q8" s="2"/>
      <c r="R8" s="3"/>
      <c r="S8" s="3"/>
      <c r="T8" s="3"/>
      <c r="U8" s="3"/>
      <c r="V8" s="3"/>
    </row>
    <row r="9" spans="1:22" ht="116.25" customHeight="1">
      <c r="A9" s="33" t="s">
        <v>36</v>
      </c>
      <c r="B9" s="34" t="s">
        <v>575</v>
      </c>
      <c r="C9" s="35" t="s">
        <v>576</v>
      </c>
      <c r="D9" s="35" t="s">
        <v>577</v>
      </c>
      <c r="E9" s="35" t="s">
        <v>134</v>
      </c>
      <c r="F9" s="35" t="s">
        <v>29</v>
      </c>
      <c r="G9" s="35" t="s">
        <v>578</v>
      </c>
      <c r="H9" s="42">
        <v>200</v>
      </c>
      <c r="I9" s="42">
        <v>200</v>
      </c>
      <c r="J9" s="35" t="s">
        <v>136</v>
      </c>
      <c r="K9" s="35" t="s">
        <v>137</v>
      </c>
      <c r="L9" s="37">
        <v>1</v>
      </c>
      <c r="M9" s="35" t="s">
        <v>579</v>
      </c>
      <c r="N9" s="35" t="s">
        <v>574</v>
      </c>
      <c r="O9" s="43">
        <v>0</v>
      </c>
      <c r="P9" s="40" t="s">
        <v>140</v>
      </c>
      <c r="Q9" s="2"/>
      <c r="R9" s="269"/>
      <c r="S9" s="269"/>
      <c r="T9" s="269"/>
      <c r="U9" s="269"/>
      <c r="V9" s="269"/>
    </row>
    <row r="10" spans="1:22" ht="113.25" customHeight="1">
      <c r="A10" s="33" t="s">
        <v>41</v>
      </c>
      <c r="B10" s="268" t="s">
        <v>580</v>
      </c>
      <c r="C10" s="35" t="s">
        <v>581</v>
      </c>
      <c r="D10" s="35" t="s">
        <v>582</v>
      </c>
      <c r="E10" s="35" t="s">
        <v>134</v>
      </c>
      <c r="F10" s="35" t="s">
        <v>29</v>
      </c>
      <c r="G10" s="35" t="s">
        <v>572</v>
      </c>
      <c r="H10" s="42">
        <v>2000</v>
      </c>
      <c r="I10" s="42">
        <v>2000</v>
      </c>
      <c r="J10" s="35" t="s">
        <v>136</v>
      </c>
      <c r="K10" s="35" t="s">
        <v>137</v>
      </c>
      <c r="L10" s="37">
        <v>1</v>
      </c>
      <c r="M10" s="35" t="s">
        <v>583</v>
      </c>
      <c r="N10" s="35" t="s">
        <v>574</v>
      </c>
      <c r="O10" s="43">
        <v>0</v>
      </c>
      <c r="P10" s="40" t="s">
        <v>465</v>
      </c>
      <c r="Q10" s="2"/>
      <c r="R10" s="269"/>
      <c r="S10" s="269"/>
      <c r="T10" s="269"/>
      <c r="U10" s="269"/>
      <c r="V10" s="269"/>
    </row>
    <row r="11" spans="1:22" ht="113.25" customHeight="1">
      <c r="A11" s="33" t="s">
        <v>47</v>
      </c>
      <c r="B11" s="41" t="s">
        <v>584</v>
      </c>
      <c r="C11" s="35" t="s">
        <v>585</v>
      </c>
      <c r="D11" s="35" t="s">
        <v>586</v>
      </c>
      <c r="E11" s="35" t="s">
        <v>134</v>
      </c>
      <c r="F11" s="35" t="s">
        <v>29</v>
      </c>
      <c r="G11" s="35" t="s">
        <v>578</v>
      </c>
      <c r="H11" s="42">
        <v>180</v>
      </c>
      <c r="I11" s="42">
        <v>180</v>
      </c>
      <c r="J11" s="35" t="s">
        <v>136</v>
      </c>
      <c r="K11" s="35" t="s">
        <v>137</v>
      </c>
      <c r="L11" s="37">
        <v>1</v>
      </c>
      <c r="M11" s="35" t="s">
        <v>587</v>
      </c>
      <c r="N11" s="35" t="s">
        <v>574</v>
      </c>
      <c r="O11" s="43">
        <v>0</v>
      </c>
      <c r="P11" s="40" t="s">
        <v>140</v>
      </c>
      <c r="Q11" s="2"/>
      <c r="R11" s="269"/>
      <c r="S11" s="269"/>
      <c r="T11" s="269"/>
      <c r="U11" s="269"/>
      <c r="V11" s="269"/>
    </row>
    <row r="12" spans="1:22" ht="116.25" customHeight="1">
      <c r="A12" s="33" t="s">
        <v>588</v>
      </c>
      <c r="B12" s="41" t="s">
        <v>589</v>
      </c>
      <c r="C12" s="35" t="s">
        <v>590</v>
      </c>
      <c r="D12" s="35" t="s">
        <v>591</v>
      </c>
      <c r="E12" s="35" t="s">
        <v>134</v>
      </c>
      <c r="F12" s="35" t="s">
        <v>29</v>
      </c>
      <c r="G12" s="35" t="s">
        <v>572</v>
      </c>
      <c r="H12" s="42">
        <v>500</v>
      </c>
      <c r="I12" s="42">
        <v>500</v>
      </c>
      <c r="J12" s="35" t="s">
        <v>136</v>
      </c>
      <c r="K12" s="35" t="s">
        <v>137</v>
      </c>
      <c r="L12" s="37">
        <v>1</v>
      </c>
      <c r="M12" s="35" t="s">
        <v>587</v>
      </c>
      <c r="N12" s="35" t="s">
        <v>574</v>
      </c>
      <c r="O12" s="43">
        <v>0</v>
      </c>
      <c r="P12" s="40" t="s">
        <v>140</v>
      </c>
      <c r="Q12" s="2"/>
      <c r="R12" s="269"/>
      <c r="S12" s="269"/>
      <c r="T12" s="269"/>
      <c r="U12" s="269"/>
      <c r="V12" s="269"/>
    </row>
    <row r="13" spans="1:22" ht="99" customHeight="1">
      <c r="A13" s="33" t="s">
        <v>592</v>
      </c>
      <c r="B13" s="41" t="s">
        <v>593</v>
      </c>
      <c r="C13" s="35" t="s">
        <v>594</v>
      </c>
      <c r="D13" s="35" t="s">
        <v>595</v>
      </c>
      <c r="E13" s="35" t="s">
        <v>134</v>
      </c>
      <c r="F13" s="35" t="s">
        <v>29</v>
      </c>
      <c r="G13" s="35" t="s">
        <v>596</v>
      </c>
      <c r="H13" s="42">
        <v>7</v>
      </c>
      <c r="I13" s="42">
        <v>7</v>
      </c>
      <c r="J13" s="35" t="s">
        <v>1019</v>
      </c>
      <c r="K13" s="35" t="s">
        <v>137</v>
      </c>
      <c r="L13" s="37">
        <v>1</v>
      </c>
      <c r="M13" s="35" t="s">
        <v>597</v>
      </c>
      <c r="N13" s="35" t="s">
        <v>574</v>
      </c>
      <c r="O13" s="43">
        <v>0</v>
      </c>
      <c r="P13" s="40" t="s">
        <v>598</v>
      </c>
      <c r="Q13" s="2"/>
      <c r="R13" s="269"/>
      <c r="S13" s="269"/>
      <c r="T13" s="269"/>
      <c r="U13" s="269"/>
      <c r="V13" s="269"/>
    </row>
    <row r="14" spans="1:22" ht="98.25" customHeight="1" thickBot="1">
      <c r="A14" s="24" t="s">
        <v>599</v>
      </c>
      <c r="B14" s="41" t="s">
        <v>600</v>
      </c>
      <c r="C14" s="26" t="s">
        <v>601</v>
      </c>
      <c r="D14" s="26" t="s">
        <v>713</v>
      </c>
      <c r="E14" s="26" t="s">
        <v>134</v>
      </c>
      <c r="F14" s="26" t="s">
        <v>29</v>
      </c>
      <c r="G14" s="26" t="s">
        <v>714</v>
      </c>
      <c r="H14" s="27">
        <v>6</v>
      </c>
      <c r="I14" s="27">
        <v>6</v>
      </c>
      <c r="J14" s="26" t="s">
        <v>1019</v>
      </c>
      <c r="K14" s="26" t="s">
        <v>137</v>
      </c>
      <c r="L14" s="270">
        <v>1</v>
      </c>
      <c r="M14" s="26" t="s">
        <v>602</v>
      </c>
      <c r="N14" s="35" t="s">
        <v>574</v>
      </c>
      <c r="O14" s="43">
        <v>0</v>
      </c>
      <c r="P14" s="40" t="s">
        <v>598</v>
      </c>
      <c r="Q14" s="2"/>
      <c r="R14" s="269"/>
      <c r="S14" s="269"/>
      <c r="T14" s="269"/>
      <c r="U14" s="269"/>
      <c r="V14" s="269"/>
    </row>
    <row r="15" spans="1:22" ht="58.5" customHeight="1">
      <c r="A15" s="8" t="s">
        <v>53</v>
      </c>
      <c r="B15" s="267" t="s">
        <v>715</v>
      </c>
      <c r="C15" s="10"/>
      <c r="D15" s="10"/>
      <c r="E15" s="10"/>
      <c r="F15" s="10"/>
      <c r="G15" s="10"/>
      <c r="H15" s="11"/>
      <c r="I15" s="11"/>
      <c r="J15" s="10"/>
      <c r="K15" s="10"/>
      <c r="L15" s="271"/>
      <c r="M15" s="10"/>
      <c r="N15" s="10"/>
      <c r="O15" s="131"/>
      <c r="P15" s="132"/>
      <c r="Q15" s="2"/>
      <c r="R15" s="269"/>
      <c r="S15" s="269"/>
      <c r="T15" s="269"/>
      <c r="U15" s="269"/>
      <c r="V15" s="269"/>
    </row>
    <row r="16" spans="1:22" ht="99" customHeight="1">
      <c r="A16" s="67" t="s">
        <v>55</v>
      </c>
      <c r="B16" s="272" t="s">
        <v>603</v>
      </c>
      <c r="C16" s="70" t="s">
        <v>604</v>
      </c>
      <c r="D16" s="70" t="s">
        <v>605</v>
      </c>
      <c r="E16" s="70" t="s">
        <v>134</v>
      </c>
      <c r="F16" s="70" t="s">
        <v>29</v>
      </c>
      <c r="G16" s="70" t="s">
        <v>606</v>
      </c>
      <c r="H16" s="241">
        <v>5</v>
      </c>
      <c r="I16" s="241">
        <v>5</v>
      </c>
      <c r="J16" s="35" t="s">
        <v>136</v>
      </c>
      <c r="K16" s="70" t="s">
        <v>137</v>
      </c>
      <c r="L16" s="242">
        <v>1</v>
      </c>
      <c r="M16" s="35" t="s">
        <v>607</v>
      </c>
      <c r="N16" s="70" t="s">
        <v>574</v>
      </c>
      <c r="O16" s="69">
        <v>0</v>
      </c>
      <c r="P16" s="138" t="s">
        <v>140</v>
      </c>
      <c r="Q16" s="2"/>
      <c r="R16" s="269"/>
      <c r="S16" s="269"/>
      <c r="T16" s="269"/>
      <c r="U16" s="269"/>
      <c r="V16" s="269"/>
    </row>
    <row r="17" spans="1:22" ht="105" customHeight="1" thickBot="1">
      <c r="A17" s="16" t="s">
        <v>64</v>
      </c>
      <c r="B17" s="191" t="s">
        <v>608</v>
      </c>
      <c r="C17" s="18" t="s">
        <v>609</v>
      </c>
      <c r="D17" s="18" t="s">
        <v>610</v>
      </c>
      <c r="E17" s="18" t="s">
        <v>134</v>
      </c>
      <c r="F17" s="18" t="s">
        <v>29</v>
      </c>
      <c r="G17" s="18" t="s">
        <v>606</v>
      </c>
      <c r="H17" s="19">
        <v>27</v>
      </c>
      <c r="I17" s="19">
        <v>27</v>
      </c>
      <c r="J17" s="18" t="s">
        <v>136</v>
      </c>
      <c r="K17" s="18" t="s">
        <v>137</v>
      </c>
      <c r="L17" s="190">
        <v>1</v>
      </c>
      <c r="M17" s="18" t="s">
        <v>611</v>
      </c>
      <c r="N17" s="18" t="s">
        <v>574</v>
      </c>
      <c r="O17" s="55">
        <v>0</v>
      </c>
      <c r="P17" s="189" t="s">
        <v>140</v>
      </c>
      <c r="Q17" s="2"/>
      <c r="R17" s="269"/>
      <c r="S17" s="269"/>
      <c r="T17" s="269"/>
      <c r="U17" s="269"/>
      <c r="V17" s="269"/>
    </row>
    <row r="18" spans="1:22" ht="69.75" customHeight="1">
      <c r="A18" s="24" t="s">
        <v>243</v>
      </c>
      <c r="B18" s="273" t="s">
        <v>612</v>
      </c>
      <c r="C18" s="31"/>
      <c r="D18" s="31"/>
      <c r="E18" s="31"/>
      <c r="F18" s="31"/>
      <c r="G18" s="31"/>
      <c r="H18" s="187"/>
      <c r="I18" s="31"/>
      <c r="J18" s="185"/>
      <c r="K18" s="31"/>
      <c r="L18" s="186"/>
      <c r="M18" s="185"/>
      <c r="N18" s="184"/>
      <c r="O18" s="184"/>
      <c r="P18" s="274"/>
      <c r="Q18" s="2"/>
      <c r="R18" s="269"/>
      <c r="S18" s="269"/>
      <c r="T18" s="269"/>
      <c r="U18" s="269"/>
      <c r="V18" s="269"/>
    </row>
    <row r="19" spans="1:22" ht="96.75" customHeight="1">
      <c r="A19" s="33" t="s">
        <v>164</v>
      </c>
      <c r="B19" s="244" t="s">
        <v>613</v>
      </c>
      <c r="C19" s="43" t="s">
        <v>614</v>
      </c>
      <c r="D19" s="35" t="s">
        <v>615</v>
      </c>
      <c r="E19" s="35" t="s">
        <v>134</v>
      </c>
      <c r="F19" s="35" t="s">
        <v>29</v>
      </c>
      <c r="G19" s="35" t="s">
        <v>616</v>
      </c>
      <c r="H19" s="64">
        <v>4</v>
      </c>
      <c r="I19" s="64">
        <v>4</v>
      </c>
      <c r="J19" s="35" t="s">
        <v>136</v>
      </c>
      <c r="K19" s="35" t="s">
        <v>617</v>
      </c>
      <c r="L19" s="66">
        <v>1</v>
      </c>
      <c r="M19" s="35" t="s">
        <v>618</v>
      </c>
      <c r="N19" s="43" t="s">
        <v>619</v>
      </c>
      <c r="O19" s="43">
        <v>0</v>
      </c>
      <c r="P19" s="40" t="s">
        <v>465</v>
      </c>
      <c r="Q19" s="2"/>
      <c r="R19" s="269"/>
      <c r="S19" s="269"/>
      <c r="T19" s="269"/>
      <c r="U19" s="269"/>
      <c r="V19" s="269"/>
    </row>
    <row r="20" spans="1:22" ht="114.75" customHeight="1" thickBot="1">
      <c r="A20" s="67" t="s">
        <v>170</v>
      </c>
      <c r="B20" s="275" t="s">
        <v>620</v>
      </c>
      <c r="C20" s="70" t="s">
        <v>621</v>
      </c>
      <c r="D20" s="70" t="s">
        <v>622</v>
      </c>
      <c r="E20" s="70" t="s">
        <v>134</v>
      </c>
      <c r="F20" s="70" t="s">
        <v>29</v>
      </c>
      <c r="G20" s="137" t="s">
        <v>623</v>
      </c>
      <c r="H20" s="241">
        <v>2</v>
      </c>
      <c r="I20" s="241">
        <v>2</v>
      </c>
      <c r="J20" s="70" t="s">
        <v>136</v>
      </c>
      <c r="K20" s="70" t="s">
        <v>137</v>
      </c>
      <c r="L20" s="242">
        <v>1</v>
      </c>
      <c r="M20" s="70" t="s">
        <v>607</v>
      </c>
      <c r="N20" s="70" t="s">
        <v>574</v>
      </c>
      <c r="O20" s="69">
        <v>0</v>
      </c>
      <c r="P20" s="138" t="s">
        <v>140</v>
      </c>
      <c r="Q20" s="2"/>
      <c r="R20" s="269"/>
      <c r="S20" s="269"/>
      <c r="T20" s="269"/>
      <c r="U20" s="269"/>
      <c r="V20" s="269"/>
    </row>
    <row r="21" spans="1:22" ht="142.5" customHeight="1" thickBot="1">
      <c r="A21" s="154" t="s">
        <v>382</v>
      </c>
      <c r="B21" s="276" t="s">
        <v>624</v>
      </c>
      <c r="C21" s="148" t="s">
        <v>625</v>
      </c>
      <c r="D21" s="148" t="s">
        <v>626</v>
      </c>
      <c r="E21" s="149" t="s">
        <v>134</v>
      </c>
      <c r="F21" s="149" t="s">
        <v>29</v>
      </c>
      <c r="G21" s="149" t="s">
        <v>627</v>
      </c>
      <c r="H21" s="277">
        <v>5</v>
      </c>
      <c r="I21" s="277">
        <v>5</v>
      </c>
      <c r="J21" s="149" t="s">
        <v>136</v>
      </c>
      <c r="K21" s="149" t="s">
        <v>137</v>
      </c>
      <c r="L21" s="278">
        <v>1</v>
      </c>
      <c r="M21" s="149" t="s">
        <v>628</v>
      </c>
      <c r="N21" s="148" t="s">
        <v>619</v>
      </c>
      <c r="O21" s="148">
        <v>0</v>
      </c>
      <c r="P21" s="150" t="s">
        <v>629</v>
      </c>
      <c r="Q21" s="2"/>
      <c r="R21" s="279"/>
      <c r="S21" s="279"/>
      <c r="T21" s="279"/>
      <c r="U21" s="279"/>
      <c r="V21" s="279"/>
    </row>
    <row r="22" spans="1:22" ht="100.5" customHeight="1" thickBot="1">
      <c r="A22" s="220" t="s">
        <v>195</v>
      </c>
      <c r="B22" s="230" t="s">
        <v>630</v>
      </c>
      <c r="C22" s="50" t="s">
        <v>631</v>
      </c>
      <c r="D22" s="50" t="s">
        <v>632</v>
      </c>
      <c r="E22" s="50" t="s">
        <v>134</v>
      </c>
      <c r="F22" s="50" t="s">
        <v>29</v>
      </c>
      <c r="G22" s="50" t="s">
        <v>633</v>
      </c>
      <c r="H22" s="50">
        <v>3</v>
      </c>
      <c r="I22" s="50">
        <v>3</v>
      </c>
      <c r="J22" s="50" t="s">
        <v>136</v>
      </c>
      <c r="K22" s="176" t="s">
        <v>137</v>
      </c>
      <c r="L22" s="176">
        <v>1</v>
      </c>
      <c r="M22" s="50" t="s">
        <v>634</v>
      </c>
      <c r="N22" s="50" t="s">
        <v>635</v>
      </c>
      <c r="O22" s="50">
        <v>0</v>
      </c>
      <c r="P22" s="56" t="s">
        <v>140</v>
      </c>
      <c r="Q22" s="153"/>
      <c r="R22" s="279"/>
      <c r="S22" s="279"/>
      <c r="T22" s="279"/>
      <c r="U22" s="279"/>
      <c r="V22" s="279"/>
    </row>
    <row r="23" spans="1:22" ht="45.75" customHeight="1" thickBot="1">
      <c r="A23" s="1"/>
      <c r="B23" s="223"/>
    </row>
    <row r="24" spans="1:22" ht="19.5" thickBot="1">
      <c r="A24" s="1535" t="s">
        <v>75</v>
      </c>
      <c r="B24" s="1536"/>
      <c r="C24" s="1536"/>
      <c r="D24" s="1537"/>
      <c r="E24" s="1527" t="s">
        <v>76</v>
      </c>
      <c r="F24" s="1524" t="s">
        <v>77</v>
      </c>
      <c r="G24" s="1527" t="s">
        <v>78</v>
      </c>
      <c r="H24" s="1524" t="s">
        <v>79</v>
      </c>
      <c r="I24" s="1527" t="s">
        <v>80</v>
      </c>
      <c r="J24" s="1524" t="s">
        <v>81</v>
      </c>
      <c r="K24" s="1527" t="s">
        <v>82</v>
      </c>
      <c r="L24" s="1524" t="s">
        <v>79</v>
      </c>
      <c r="M24" s="1527" t="s">
        <v>83</v>
      </c>
      <c r="N24" s="1524" t="s">
        <v>84</v>
      </c>
      <c r="O24" s="1527" t="s">
        <v>85</v>
      </c>
      <c r="P24" s="1524" t="s">
        <v>86</v>
      </c>
      <c r="Q24" s="1527" t="s">
        <v>79</v>
      </c>
      <c r="R24" s="1524" t="s">
        <v>87</v>
      </c>
      <c r="S24" s="1527" t="s">
        <v>88</v>
      </c>
      <c r="T24" s="1524" t="s">
        <v>89</v>
      </c>
      <c r="U24" s="1527" t="s">
        <v>79</v>
      </c>
      <c r="V24" s="1524" t="s">
        <v>90</v>
      </c>
    </row>
    <row r="25" spans="1:22" ht="31.5" customHeight="1" thickBot="1">
      <c r="A25" s="77" t="s">
        <v>91</v>
      </c>
      <c r="B25" s="78" t="s">
        <v>92</v>
      </c>
      <c r="C25" s="79" t="s">
        <v>93</v>
      </c>
      <c r="D25" s="80" t="s">
        <v>94</v>
      </c>
      <c r="E25" s="1528"/>
      <c r="F25" s="1525"/>
      <c r="G25" s="1528"/>
      <c r="H25" s="1525"/>
      <c r="I25" s="1528"/>
      <c r="J25" s="1525"/>
      <c r="K25" s="1528"/>
      <c r="L25" s="1525"/>
      <c r="M25" s="1528"/>
      <c r="N25" s="1525"/>
      <c r="O25" s="1528"/>
      <c r="P25" s="1525"/>
      <c r="Q25" s="1528"/>
      <c r="R25" s="1525"/>
      <c r="S25" s="1528"/>
      <c r="T25" s="1525"/>
      <c r="U25" s="1528"/>
      <c r="V25" s="1525"/>
    </row>
    <row r="26" spans="1:22" ht="27.75" customHeight="1" thickBot="1">
      <c r="A26" s="1538"/>
      <c r="B26" s="1540" t="s">
        <v>95</v>
      </c>
      <c r="C26" s="1541"/>
      <c r="D26" s="1542"/>
      <c r="E26" s="1528"/>
      <c r="F26" s="1525"/>
      <c r="G26" s="1528"/>
      <c r="H26" s="1525"/>
      <c r="I26" s="1528"/>
      <c r="J26" s="1525"/>
      <c r="K26" s="1528"/>
      <c r="L26" s="1525"/>
      <c r="M26" s="1528"/>
      <c r="N26" s="1525"/>
      <c r="O26" s="1528"/>
      <c r="P26" s="1525"/>
      <c r="Q26" s="1528"/>
      <c r="R26" s="1525"/>
      <c r="S26" s="1528"/>
      <c r="T26" s="1525"/>
      <c r="U26" s="1528"/>
      <c r="V26" s="1525"/>
    </row>
    <row r="27" spans="1:22" ht="12.75" customHeight="1" thickBot="1">
      <c r="A27" s="1539"/>
      <c r="B27" s="280"/>
      <c r="C27" s="81"/>
      <c r="D27" s="1543"/>
      <c r="E27" s="1529"/>
      <c r="F27" s="1526"/>
      <c r="G27" s="1529"/>
      <c r="H27" s="1526"/>
      <c r="I27" s="1529"/>
      <c r="J27" s="1526"/>
      <c r="K27" s="1529"/>
      <c r="L27" s="1526"/>
      <c r="M27" s="1529"/>
      <c r="N27" s="1526"/>
      <c r="O27" s="1529"/>
      <c r="P27" s="1526"/>
      <c r="Q27" s="1529"/>
      <c r="R27" s="1526"/>
      <c r="S27" s="1529"/>
      <c r="T27" s="1526"/>
      <c r="U27" s="1529"/>
      <c r="V27" s="1526"/>
    </row>
    <row r="28" spans="1:22" ht="39" customHeight="1" thickBot="1">
      <c r="A28" s="82" t="s">
        <v>96</v>
      </c>
      <c r="B28" s="237" t="s">
        <v>97</v>
      </c>
      <c r="C28" s="82" t="s">
        <v>98</v>
      </c>
      <c r="D28" s="84" t="s">
        <v>99</v>
      </c>
      <c r="E28" s="1488" t="s">
        <v>100</v>
      </c>
      <c r="F28" s="1488"/>
      <c r="G28" s="1489"/>
      <c r="H28" s="102">
        <f>H29/H30</f>
        <v>1.8191214470284238</v>
      </c>
      <c r="I28" s="1487" t="s">
        <v>100</v>
      </c>
      <c r="J28" s="1488"/>
      <c r="K28" s="1489"/>
      <c r="L28" s="102">
        <f>L29/L30</f>
        <v>0</v>
      </c>
      <c r="M28" s="103">
        <f>M29/M30</f>
        <v>0.90956072351421191</v>
      </c>
      <c r="N28" s="1487" t="s">
        <v>100</v>
      </c>
      <c r="O28" s="1488"/>
      <c r="P28" s="1489"/>
      <c r="Q28" s="102">
        <f>Q29/Q30</f>
        <v>0</v>
      </c>
      <c r="R28" s="1487" t="s">
        <v>100</v>
      </c>
      <c r="S28" s="1488"/>
      <c r="T28" s="1488"/>
      <c r="U28" s="102">
        <f>U29/U30</f>
        <v>0</v>
      </c>
      <c r="V28" s="296">
        <f>V29/V30</f>
        <v>0.49507735583684953</v>
      </c>
    </row>
    <row r="29" spans="1:22" ht="45" customHeight="1">
      <c r="A29" s="1779" t="s">
        <v>712</v>
      </c>
      <c r="B29" s="1787" t="s">
        <v>569</v>
      </c>
      <c r="C29" s="1520" t="s">
        <v>570</v>
      </c>
      <c r="D29" s="259" t="s">
        <v>636</v>
      </c>
      <c r="E29" s="348">
        <v>943</v>
      </c>
      <c r="F29" s="349">
        <v>360</v>
      </c>
      <c r="G29" s="350">
        <v>105</v>
      </c>
      <c r="H29" s="108">
        <f>SUM(E29:G29)</f>
        <v>1408</v>
      </c>
      <c r="I29" s="348">
        <v>0</v>
      </c>
      <c r="J29" s="349">
        <v>0</v>
      </c>
      <c r="K29" s="350">
        <v>0</v>
      </c>
      <c r="L29" s="108">
        <f>SUM(I29:K29)</f>
        <v>0</v>
      </c>
      <c r="M29" s="109">
        <f>+H29+L29</f>
        <v>1408</v>
      </c>
      <c r="N29" s="348"/>
      <c r="O29" s="349">
        <v>0</v>
      </c>
      <c r="P29" s="350"/>
      <c r="Q29" s="108">
        <f>SUM(N29:P29)</f>
        <v>0</v>
      </c>
      <c r="R29" s="105"/>
      <c r="S29" s="106"/>
      <c r="T29" s="107"/>
      <c r="U29" s="108">
        <f>SUM(R29:T29)</f>
        <v>0</v>
      </c>
      <c r="V29" s="297">
        <f>+H29+L29+Q29+U29</f>
        <v>1408</v>
      </c>
    </row>
    <row r="30" spans="1:22" ht="56.25" customHeight="1" thickBot="1">
      <c r="A30" s="1780"/>
      <c r="B30" s="1788"/>
      <c r="C30" s="1521"/>
      <c r="D30" s="295" t="s">
        <v>637</v>
      </c>
      <c r="E30" s="907">
        <v>258</v>
      </c>
      <c r="F30" s="908">
        <v>258</v>
      </c>
      <c r="G30" s="909">
        <v>258</v>
      </c>
      <c r="H30" s="112">
        <f>SUM(E30:G30)</f>
        <v>774</v>
      </c>
      <c r="I30" s="907">
        <v>258</v>
      </c>
      <c r="J30" s="908">
        <v>258</v>
      </c>
      <c r="K30" s="909">
        <v>258</v>
      </c>
      <c r="L30" s="112">
        <f>SUM(I30:K30)</f>
        <v>774</v>
      </c>
      <c r="M30" s="113">
        <f>+H30+L30</f>
        <v>1548</v>
      </c>
      <c r="N30" s="907"/>
      <c r="O30" s="908">
        <v>258</v>
      </c>
      <c r="P30" s="909">
        <v>264</v>
      </c>
      <c r="Q30" s="112">
        <f>SUM(N30:P30)</f>
        <v>522</v>
      </c>
      <c r="R30" s="163">
        <v>258</v>
      </c>
      <c r="S30" s="162">
        <v>258</v>
      </c>
      <c r="T30" s="161">
        <v>258</v>
      </c>
      <c r="U30" s="112">
        <f>SUM(R30:T30)</f>
        <v>774</v>
      </c>
      <c r="V30" s="298">
        <f>+H30+L30+Q30+U30</f>
        <v>2844</v>
      </c>
    </row>
    <row r="31" spans="1:22" ht="33.75" customHeight="1" thickBot="1">
      <c r="A31" s="1780"/>
      <c r="B31" s="237" t="s">
        <v>103</v>
      </c>
      <c r="C31" s="82" t="s">
        <v>98</v>
      </c>
      <c r="D31" s="226" t="s">
        <v>104</v>
      </c>
      <c r="E31" s="1502" t="s">
        <v>100</v>
      </c>
      <c r="F31" s="1502"/>
      <c r="G31" s="1502"/>
      <c r="H31" s="102">
        <f>H32/H33</f>
        <v>2.4444444444444446</v>
      </c>
      <c r="I31" s="1502" t="s">
        <v>100</v>
      </c>
      <c r="J31" s="1502"/>
      <c r="K31" s="1502"/>
      <c r="L31" s="102">
        <f>L32/L33</f>
        <v>0</v>
      </c>
      <c r="M31" s="103">
        <f>M32/M33</f>
        <v>1.2222222222222223</v>
      </c>
      <c r="N31" s="1502" t="s">
        <v>100</v>
      </c>
      <c r="O31" s="1502"/>
      <c r="P31" s="1502"/>
      <c r="Q31" s="102">
        <f>Q32/Q33</f>
        <v>0.52631578947368418</v>
      </c>
      <c r="R31" s="1488" t="s">
        <v>100</v>
      </c>
      <c r="S31" s="1488"/>
      <c r="T31" s="1488"/>
      <c r="U31" s="102">
        <f>U32/U33</f>
        <v>0</v>
      </c>
      <c r="V31" s="296">
        <f>V32/V33</f>
        <v>0.76</v>
      </c>
    </row>
    <row r="32" spans="1:22" ht="45" customHeight="1">
      <c r="A32" s="1780"/>
      <c r="B32" s="1789" t="s">
        <v>575</v>
      </c>
      <c r="C32" s="1786" t="s">
        <v>576</v>
      </c>
      <c r="D32" s="281" t="s">
        <v>638</v>
      </c>
      <c r="E32" s="910"/>
      <c r="F32" s="911">
        <v>27</v>
      </c>
      <c r="G32" s="912">
        <v>105</v>
      </c>
      <c r="H32" s="285">
        <f t="shared" ref="H32:H45" si="0">SUM(E32:G32)</f>
        <v>132</v>
      </c>
      <c r="I32" s="910">
        <v>0</v>
      </c>
      <c r="J32" s="911">
        <v>0</v>
      </c>
      <c r="K32" s="912">
        <v>0</v>
      </c>
      <c r="L32" s="285">
        <f>SUM(I32:K32)</f>
        <v>0</v>
      </c>
      <c r="M32" s="286">
        <f t="shared" ref="M32:M48" si="1">+H32+L32</f>
        <v>132</v>
      </c>
      <c r="N32" s="910"/>
      <c r="O32" s="911">
        <v>20</v>
      </c>
      <c r="P32" s="912"/>
      <c r="Q32" s="285">
        <f>SUM(N32:P32)</f>
        <v>20</v>
      </c>
      <c r="R32" s="282"/>
      <c r="S32" s="283"/>
      <c r="T32" s="284"/>
      <c r="U32" s="285">
        <f>SUM(R32:T32)</f>
        <v>0</v>
      </c>
      <c r="V32" s="299">
        <f>+H32+L32+Q32+U32</f>
        <v>152</v>
      </c>
    </row>
    <row r="33" spans="1:22" ht="45" customHeight="1" thickBot="1">
      <c r="A33" s="1780"/>
      <c r="B33" s="1789"/>
      <c r="C33" s="1786"/>
      <c r="D33" s="295" t="s">
        <v>639</v>
      </c>
      <c r="E33" s="907">
        <v>18</v>
      </c>
      <c r="F33" s="908">
        <v>18</v>
      </c>
      <c r="G33" s="909">
        <v>18</v>
      </c>
      <c r="H33" s="112">
        <f t="shared" si="0"/>
        <v>54</v>
      </c>
      <c r="I33" s="907">
        <v>18</v>
      </c>
      <c r="J33" s="908">
        <v>18</v>
      </c>
      <c r="K33" s="909">
        <v>18</v>
      </c>
      <c r="L33" s="112">
        <f>SUM(I33:K33)</f>
        <v>54</v>
      </c>
      <c r="M33" s="113">
        <f t="shared" si="1"/>
        <v>108</v>
      </c>
      <c r="N33" s="907"/>
      <c r="O33" s="908">
        <v>18</v>
      </c>
      <c r="P33" s="909">
        <v>20</v>
      </c>
      <c r="Q33" s="112">
        <f>SUM(N33:P33)</f>
        <v>38</v>
      </c>
      <c r="R33" s="163">
        <v>18</v>
      </c>
      <c r="S33" s="162">
        <v>18</v>
      </c>
      <c r="T33" s="161">
        <v>18</v>
      </c>
      <c r="U33" s="112">
        <f>SUM(R33:T33)</f>
        <v>54</v>
      </c>
      <c r="V33" s="298">
        <f>+H33+L33+Q33+U33</f>
        <v>200</v>
      </c>
    </row>
    <row r="34" spans="1:22" ht="39.75" customHeight="1" thickBot="1">
      <c r="A34" s="1780"/>
      <c r="B34" s="237" t="s">
        <v>107</v>
      </c>
      <c r="C34" s="82" t="s">
        <v>98</v>
      </c>
      <c r="D34" s="226" t="s">
        <v>104</v>
      </c>
      <c r="E34" s="1782" t="s">
        <v>100</v>
      </c>
      <c r="F34" s="1783"/>
      <c r="G34" s="1784"/>
      <c r="H34" s="102">
        <f>H35/H36</f>
        <v>2.3738489871086554</v>
      </c>
      <c r="I34" s="1782" t="s">
        <v>100</v>
      </c>
      <c r="J34" s="1783"/>
      <c r="K34" s="1784"/>
      <c r="L34" s="102">
        <f>L35/L36</f>
        <v>0</v>
      </c>
      <c r="M34" s="103">
        <f>M35/M36</f>
        <v>1.1869244935543277</v>
      </c>
      <c r="N34" s="1782" t="s">
        <v>100</v>
      </c>
      <c r="O34" s="1783"/>
      <c r="P34" s="1784"/>
      <c r="Q34" s="102">
        <f>Q35/Q36</f>
        <v>0</v>
      </c>
      <c r="R34" s="1488" t="s">
        <v>100</v>
      </c>
      <c r="S34" s="1488"/>
      <c r="T34" s="1488"/>
      <c r="U34" s="102">
        <f>U35/U36</f>
        <v>0</v>
      </c>
      <c r="V34" s="296">
        <f>V35/V36</f>
        <v>0.64449999999999996</v>
      </c>
    </row>
    <row r="35" spans="1:22" ht="45" customHeight="1">
      <c r="A35" s="1780"/>
      <c r="B35" s="1785" t="s">
        <v>580</v>
      </c>
      <c r="C35" s="1786" t="s">
        <v>581</v>
      </c>
      <c r="D35" s="281" t="s">
        <v>636</v>
      </c>
      <c r="E35" s="913">
        <v>898</v>
      </c>
      <c r="F35" s="914">
        <v>293</v>
      </c>
      <c r="G35" s="915">
        <v>98</v>
      </c>
      <c r="H35" s="285">
        <f t="shared" si="0"/>
        <v>1289</v>
      </c>
      <c r="I35" s="916">
        <v>0</v>
      </c>
      <c r="J35" s="917">
        <v>0</v>
      </c>
      <c r="K35" s="918">
        <v>0</v>
      </c>
      <c r="L35" s="285">
        <f>SUM(I35:K35)</f>
        <v>0</v>
      </c>
      <c r="M35" s="286">
        <f t="shared" si="1"/>
        <v>1289</v>
      </c>
      <c r="N35" s="916"/>
      <c r="O35" s="917">
        <v>0</v>
      </c>
      <c r="P35" s="918"/>
      <c r="Q35" s="285">
        <f>SUM(N35:P35)</f>
        <v>0</v>
      </c>
      <c r="R35" s="287"/>
      <c r="S35" s="288"/>
      <c r="T35" s="289"/>
      <c r="U35" s="285">
        <f>SUM(R35:T35)</f>
        <v>0</v>
      </c>
      <c r="V35" s="299">
        <f>+H35+L35+Q35+U35</f>
        <v>1289</v>
      </c>
    </row>
    <row r="36" spans="1:22" ht="38.25" customHeight="1" thickBot="1">
      <c r="A36" s="1780"/>
      <c r="B36" s="1785"/>
      <c r="C36" s="1786"/>
      <c r="D36" s="295" t="s">
        <v>637</v>
      </c>
      <c r="E36" s="907">
        <v>181</v>
      </c>
      <c r="F36" s="908">
        <v>181</v>
      </c>
      <c r="G36" s="909">
        <v>181</v>
      </c>
      <c r="H36" s="112">
        <f t="shared" si="0"/>
        <v>543</v>
      </c>
      <c r="I36" s="907">
        <v>181</v>
      </c>
      <c r="J36" s="908">
        <v>181</v>
      </c>
      <c r="K36" s="909">
        <v>181</v>
      </c>
      <c r="L36" s="112">
        <f>SUM(I36:K36)</f>
        <v>543</v>
      </c>
      <c r="M36" s="113">
        <f t="shared" si="1"/>
        <v>1086</v>
      </c>
      <c r="N36" s="907"/>
      <c r="O36" s="908">
        <v>181</v>
      </c>
      <c r="P36" s="909">
        <v>190</v>
      </c>
      <c r="Q36" s="112">
        <f>SUM(N36:P36)</f>
        <v>371</v>
      </c>
      <c r="R36" s="163">
        <v>181</v>
      </c>
      <c r="S36" s="162">
        <v>181</v>
      </c>
      <c r="T36" s="161">
        <v>181</v>
      </c>
      <c r="U36" s="112">
        <f>SUM(R36:T36)</f>
        <v>543</v>
      </c>
      <c r="V36" s="298">
        <f>+H36+L36+Q36+U36</f>
        <v>2000</v>
      </c>
    </row>
    <row r="37" spans="1:22" ht="36.75" customHeight="1" thickBot="1">
      <c r="A37" s="1780"/>
      <c r="B37" s="237" t="s">
        <v>110</v>
      </c>
      <c r="C37" s="82" t="s">
        <v>98</v>
      </c>
      <c r="D37" s="226" t="s">
        <v>104</v>
      </c>
      <c r="E37" s="1782" t="s">
        <v>100</v>
      </c>
      <c r="F37" s="1783"/>
      <c r="G37" s="1784"/>
      <c r="H37" s="102">
        <f>H38/H39</f>
        <v>0.5625</v>
      </c>
      <c r="I37" s="1782" t="s">
        <v>100</v>
      </c>
      <c r="J37" s="1783"/>
      <c r="K37" s="1784"/>
      <c r="L37" s="102">
        <f>L38/L39</f>
        <v>0</v>
      </c>
      <c r="M37" s="103">
        <f>M38/M39</f>
        <v>0.28125</v>
      </c>
      <c r="N37" s="1782" t="s">
        <v>100</v>
      </c>
      <c r="O37" s="1783"/>
      <c r="P37" s="1784"/>
      <c r="Q37" s="102">
        <f>Q38/Q39</f>
        <v>0</v>
      </c>
      <c r="R37" s="1488" t="s">
        <v>100</v>
      </c>
      <c r="S37" s="1488"/>
      <c r="T37" s="1488"/>
      <c r="U37" s="102">
        <f>U38/U39</f>
        <v>0</v>
      </c>
      <c r="V37" s="296">
        <f>V38/V39</f>
        <v>0.15</v>
      </c>
    </row>
    <row r="38" spans="1:22" ht="33" customHeight="1">
      <c r="A38" s="1780"/>
      <c r="B38" s="1522" t="s">
        <v>584</v>
      </c>
      <c r="C38" s="1520" t="s">
        <v>585</v>
      </c>
      <c r="D38" s="281" t="s">
        <v>638</v>
      </c>
      <c r="E38" s="916"/>
      <c r="F38" s="917">
        <v>27</v>
      </c>
      <c r="G38" s="918"/>
      <c r="H38" s="285">
        <f t="shared" si="0"/>
        <v>27</v>
      </c>
      <c r="I38" s="916">
        <v>0</v>
      </c>
      <c r="J38" s="917">
        <v>0</v>
      </c>
      <c r="K38" s="918">
        <v>0</v>
      </c>
      <c r="L38" s="285">
        <f>SUM(I38:K38)</f>
        <v>0</v>
      </c>
      <c r="M38" s="286">
        <f t="shared" si="1"/>
        <v>27</v>
      </c>
      <c r="N38" s="916"/>
      <c r="O38" s="917">
        <v>0</v>
      </c>
      <c r="P38" s="918"/>
      <c r="Q38" s="285">
        <f>SUM(N38:P38)</f>
        <v>0</v>
      </c>
      <c r="R38" s="287"/>
      <c r="S38" s="288"/>
      <c r="T38" s="289"/>
      <c r="U38" s="285">
        <f>SUM(R38:T38)</f>
        <v>0</v>
      </c>
      <c r="V38" s="299">
        <f>+H38+L38+Q38+U38</f>
        <v>27</v>
      </c>
    </row>
    <row r="39" spans="1:22" ht="45.75" customHeight="1" thickBot="1">
      <c r="A39" s="1780"/>
      <c r="B39" s="1523"/>
      <c r="C39" s="1521"/>
      <c r="D39" s="295" t="s">
        <v>639</v>
      </c>
      <c r="E39" s="907">
        <v>16</v>
      </c>
      <c r="F39" s="908">
        <v>16</v>
      </c>
      <c r="G39" s="909">
        <v>16</v>
      </c>
      <c r="H39" s="112">
        <f t="shared" si="0"/>
        <v>48</v>
      </c>
      <c r="I39" s="907">
        <v>16</v>
      </c>
      <c r="J39" s="908">
        <v>16</v>
      </c>
      <c r="K39" s="909">
        <v>16</v>
      </c>
      <c r="L39" s="112">
        <f>SUM(I39:K39)</f>
        <v>48</v>
      </c>
      <c r="M39" s="113">
        <f t="shared" si="1"/>
        <v>96</v>
      </c>
      <c r="N39" s="907"/>
      <c r="O39" s="908">
        <v>16</v>
      </c>
      <c r="P39" s="909">
        <v>20</v>
      </c>
      <c r="Q39" s="112">
        <f>SUM(N39:P39)</f>
        <v>36</v>
      </c>
      <c r="R39" s="163">
        <v>16</v>
      </c>
      <c r="S39" s="162">
        <v>16</v>
      </c>
      <c r="T39" s="161">
        <v>16</v>
      </c>
      <c r="U39" s="112">
        <f>SUM(R39:T39)</f>
        <v>48</v>
      </c>
      <c r="V39" s="298">
        <f>+H39+L39+Q39+U39</f>
        <v>180</v>
      </c>
    </row>
    <row r="40" spans="1:22" ht="39.75" customHeight="1" thickBot="1">
      <c r="A40" s="1780"/>
      <c r="B40" s="237" t="s">
        <v>640</v>
      </c>
      <c r="C40" s="82" t="s">
        <v>98</v>
      </c>
      <c r="D40" s="226" t="s">
        <v>104</v>
      </c>
      <c r="E40" s="1782" t="s">
        <v>100</v>
      </c>
      <c r="F40" s="1783"/>
      <c r="G40" s="1784"/>
      <c r="H40" s="102">
        <f>H41/H42</f>
        <v>0.22962962962962963</v>
      </c>
      <c r="I40" s="1782" t="s">
        <v>100</v>
      </c>
      <c r="J40" s="1783"/>
      <c r="K40" s="1784"/>
      <c r="L40" s="102">
        <f>L41/L42</f>
        <v>0</v>
      </c>
      <c r="M40" s="103">
        <f>M41/M42</f>
        <v>0.11481481481481481</v>
      </c>
      <c r="N40" s="1782" t="s">
        <v>100</v>
      </c>
      <c r="O40" s="1783"/>
      <c r="P40" s="1784"/>
      <c r="Q40" s="102">
        <f>Q41/Q42</f>
        <v>0</v>
      </c>
      <c r="R40" s="1488" t="s">
        <v>100</v>
      </c>
      <c r="S40" s="1488"/>
      <c r="T40" s="1488"/>
      <c r="U40" s="102">
        <f>U41/U42</f>
        <v>0</v>
      </c>
      <c r="V40" s="296">
        <f>V41/V42</f>
        <v>6.2E-2</v>
      </c>
    </row>
    <row r="41" spans="1:22" ht="45" customHeight="1">
      <c r="A41" s="1780"/>
      <c r="B41" s="1522" t="s">
        <v>589</v>
      </c>
      <c r="C41" s="1520" t="s">
        <v>590</v>
      </c>
      <c r="D41" s="281" t="s">
        <v>636</v>
      </c>
      <c r="E41" s="916">
        <v>31</v>
      </c>
      <c r="F41" s="917"/>
      <c r="G41" s="918"/>
      <c r="H41" s="285">
        <f t="shared" si="0"/>
        <v>31</v>
      </c>
      <c r="I41" s="916">
        <v>0</v>
      </c>
      <c r="J41" s="917">
        <v>0</v>
      </c>
      <c r="K41" s="918">
        <v>0</v>
      </c>
      <c r="L41" s="285">
        <f>SUM(I41:K41)</f>
        <v>0</v>
      </c>
      <c r="M41" s="286">
        <f t="shared" si="1"/>
        <v>31</v>
      </c>
      <c r="N41" s="916"/>
      <c r="O41" s="917">
        <v>0</v>
      </c>
      <c r="P41" s="918"/>
      <c r="Q41" s="285">
        <f>SUM(N41:P41)</f>
        <v>0</v>
      </c>
      <c r="R41" s="287"/>
      <c r="S41" s="288"/>
      <c r="T41" s="289"/>
      <c r="U41" s="285">
        <f>SUM(R41:T41)</f>
        <v>0</v>
      </c>
      <c r="V41" s="299">
        <f>+H41+L41+Q41+U41</f>
        <v>31</v>
      </c>
    </row>
    <row r="42" spans="1:22" ht="45" customHeight="1" thickBot="1">
      <c r="A42" s="1780"/>
      <c r="B42" s="1523"/>
      <c r="C42" s="1521"/>
      <c r="D42" s="295" t="s">
        <v>637</v>
      </c>
      <c r="E42" s="907">
        <v>45</v>
      </c>
      <c r="F42" s="908">
        <v>45</v>
      </c>
      <c r="G42" s="909">
        <v>45</v>
      </c>
      <c r="H42" s="112">
        <f t="shared" si="0"/>
        <v>135</v>
      </c>
      <c r="I42" s="907">
        <v>45</v>
      </c>
      <c r="J42" s="908">
        <v>45</v>
      </c>
      <c r="K42" s="909">
        <v>45</v>
      </c>
      <c r="L42" s="112">
        <f>SUM(I42:K42)</f>
        <v>135</v>
      </c>
      <c r="M42" s="113">
        <f t="shared" si="1"/>
        <v>270</v>
      </c>
      <c r="N42" s="907"/>
      <c r="O42" s="908">
        <v>45</v>
      </c>
      <c r="P42" s="909">
        <v>50</v>
      </c>
      <c r="Q42" s="112">
        <f>SUM(N42:P42)</f>
        <v>95</v>
      </c>
      <c r="R42" s="163">
        <v>45</v>
      </c>
      <c r="S42" s="162">
        <v>45</v>
      </c>
      <c r="T42" s="161">
        <v>45</v>
      </c>
      <c r="U42" s="112">
        <f>SUM(R42:T42)</f>
        <v>135</v>
      </c>
      <c r="V42" s="298">
        <f>+H42+L42+Q42+U42</f>
        <v>500</v>
      </c>
    </row>
    <row r="43" spans="1:22" ht="33" customHeight="1" thickBot="1">
      <c r="A43" s="1780"/>
      <c r="B43" s="237" t="s">
        <v>641</v>
      </c>
      <c r="C43" s="82" t="s">
        <v>98</v>
      </c>
      <c r="D43" s="226" t="s">
        <v>104</v>
      </c>
      <c r="E43" s="1782" t="s">
        <v>100</v>
      </c>
      <c r="F43" s="1783"/>
      <c r="G43" s="1784"/>
      <c r="H43" s="102" t="e">
        <f>H44/H45</f>
        <v>#DIV/0!</v>
      </c>
      <c r="I43" s="1782" t="s">
        <v>100</v>
      </c>
      <c r="J43" s="1783"/>
      <c r="K43" s="1784"/>
      <c r="L43" s="102">
        <f>L44/L45</f>
        <v>0.42857142857142855</v>
      </c>
      <c r="M43" s="103">
        <f>M44/M45</f>
        <v>4</v>
      </c>
      <c r="N43" s="1782" t="s">
        <v>100</v>
      </c>
      <c r="O43" s="1783"/>
      <c r="P43" s="1784"/>
      <c r="Q43" s="102" t="e">
        <f>Q44/Q45</f>
        <v>#DIV/0!</v>
      </c>
      <c r="R43" s="1488" t="s">
        <v>100</v>
      </c>
      <c r="S43" s="1488"/>
      <c r="T43" s="1488"/>
      <c r="U43" s="102" t="e">
        <f>U44/U45</f>
        <v>#DIV/0!</v>
      </c>
      <c r="V43" s="300">
        <f>V44/V45</f>
        <v>4.7142857142857144</v>
      </c>
    </row>
    <row r="44" spans="1:22" ht="55.5" customHeight="1">
      <c r="A44" s="1780"/>
      <c r="B44" s="1522" t="s">
        <v>593</v>
      </c>
      <c r="C44" s="1520" t="s">
        <v>594</v>
      </c>
      <c r="D44" s="290" t="s">
        <v>642</v>
      </c>
      <c r="E44" s="916">
        <v>5</v>
      </c>
      <c r="F44" s="917">
        <v>20</v>
      </c>
      <c r="G44" s="918"/>
      <c r="H44" s="285">
        <f t="shared" si="0"/>
        <v>25</v>
      </c>
      <c r="I44" s="916"/>
      <c r="J44" s="917">
        <v>3</v>
      </c>
      <c r="K44" s="918">
        <v>0</v>
      </c>
      <c r="L44" s="285">
        <f>SUM(I44:K44)</f>
        <v>3</v>
      </c>
      <c r="M44" s="286">
        <f t="shared" si="1"/>
        <v>28</v>
      </c>
      <c r="N44" s="916"/>
      <c r="O44" s="917">
        <v>5</v>
      </c>
      <c r="P44" s="918"/>
      <c r="Q44" s="285">
        <f>SUM(N44:P44)</f>
        <v>5</v>
      </c>
      <c r="R44" s="287"/>
      <c r="S44" s="288"/>
      <c r="T44" s="289"/>
      <c r="U44" s="285">
        <f>SUM(R44:T44)</f>
        <v>0</v>
      </c>
      <c r="V44" s="297">
        <f>+H44+L44+Q44+U44</f>
        <v>33</v>
      </c>
    </row>
    <row r="45" spans="1:22" ht="40.5" customHeight="1" thickBot="1">
      <c r="A45" s="1780"/>
      <c r="B45" s="1523"/>
      <c r="C45" s="1521"/>
      <c r="D45" s="295" t="s">
        <v>643</v>
      </c>
      <c r="E45" s="907"/>
      <c r="F45" s="908"/>
      <c r="G45" s="909"/>
      <c r="H45" s="112">
        <f t="shared" si="0"/>
        <v>0</v>
      </c>
      <c r="I45" s="907"/>
      <c r="J45" s="908">
        <v>4</v>
      </c>
      <c r="K45" s="909">
        <v>3</v>
      </c>
      <c r="L45" s="112">
        <f>SUM(I45:K45)</f>
        <v>7</v>
      </c>
      <c r="M45" s="113">
        <f t="shared" si="1"/>
        <v>7</v>
      </c>
      <c r="N45" s="907"/>
      <c r="O45" s="908"/>
      <c r="P45" s="909"/>
      <c r="Q45" s="112">
        <f>SUM(N45:P45)</f>
        <v>0</v>
      </c>
      <c r="R45" s="163"/>
      <c r="S45" s="162"/>
      <c r="T45" s="161"/>
      <c r="U45" s="112">
        <f>SUM(R45:T45)</f>
        <v>0</v>
      </c>
      <c r="V45" s="301">
        <f>+H45+L45+Q45+U45</f>
        <v>7</v>
      </c>
    </row>
    <row r="46" spans="1:22" ht="34.5" customHeight="1" thickBot="1">
      <c r="A46" s="1780"/>
      <c r="B46" s="237" t="s">
        <v>644</v>
      </c>
      <c r="C46" s="82" t="s">
        <v>98</v>
      </c>
      <c r="D46" s="226" t="s">
        <v>104</v>
      </c>
      <c r="E46" s="1782" t="s">
        <v>100</v>
      </c>
      <c r="F46" s="1783"/>
      <c r="G46" s="1784"/>
      <c r="H46" s="102" t="e">
        <f>H47/H48</f>
        <v>#DIV/0!</v>
      </c>
      <c r="I46" s="1782" t="s">
        <v>100</v>
      </c>
      <c r="J46" s="1783"/>
      <c r="K46" s="1784"/>
      <c r="L46" s="102">
        <f>L47/L48</f>
        <v>0</v>
      </c>
      <c r="M46" s="103">
        <f>M47/M48</f>
        <v>1.3333333333333333</v>
      </c>
      <c r="N46" s="1782" t="s">
        <v>100</v>
      </c>
      <c r="O46" s="1783"/>
      <c r="P46" s="1784"/>
      <c r="Q46" s="102" t="e">
        <f>Q47/Q48</f>
        <v>#DIV/0!</v>
      </c>
      <c r="R46" s="1488" t="s">
        <v>100</v>
      </c>
      <c r="S46" s="1488"/>
      <c r="T46" s="1488"/>
      <c r="U46" s="102" t="e">
        <f>U47/U48</f>
        <v>#DIV/0!</v>
      </c>
      <c r="V46" s="296">
        <f>V47/V48</f>
        <v>1.5</v>
      </c>
    </row>
    <row r="47" spans="1:22" ht="42" customHeight="1">
      <c r="A47" s="1780"/>
      <c r="B47" s="1522" t="s">
        <v>600</v>
      </c>
      <c r="C47" s="1520" t="s">
        <v>601</v>
      </c>
      <c r="D47" s="290" t="s">
        <v>716</v>
      </c>
      <c r="E47" s="916">
        <v>3</v>
      </c>
      <c r="F47" s="917">
        <v>5</v>
      </c>
      <c r="G47" s="918"/>
      <c r="H47" s="285">
        <f>SUM(E47:G47)</f>
        <v>8</v>
      </c>
      <c r="I47" s="916"/>
      <c r="J47" s="917">
        <v>0</v>
      </c>
      <c r="K47" s="918">
        <v>0</v>
      </c>
      <c r="L47" s="285">
        <f>SUM(I47:K47)</f>
        <v>0</v>
      </c>
      <c r="M47" s="286">
        <f t="shared" si="1"/>
        <v>8</v>
      </c>
      <c r="N47" s="916"/>
      <c r="O47" s="917">
        <v>1</v>
      </c>
      <c r="P47" s="918"/>
      <c r="Q47" s="285">
        <f>SUM(N47:P47)</f>
        <v>1</v>
      </c>
      <c r="R47" s="287"/>
      <c r="S47" s="288"/>
      <c r="T47" s="289"/>
      <c r="U47" s="285">
        <f>SUM(R47:T47)</f>
        <v>0</v>
      </c>
      <c r="V47" s="299">
        <f>+H47+L47+Q47+U47</f>
        <v>9</v>
      </c>
    </row>
    <row r="48" spans="1:22" ht="54" customHeight="1" thickBot="1">
      <c r="A48" s="1781"/>
      <c r="B48" s="1523"/>
      <c r="C48" s="1521"/>
      <c r="D48" s="295" t="s">
        <v>645</v>
      </c>
      <c r="E48" s="907"/>
      <c r="F48" s="908"/>
      <c r="G48" s="909"/>
      <c r="H48" s="112">
        <f>SUM(E48:G48)</f>
        <v>0</v>
      </c>
      <c r="I48" s="907"/>
      <c r="J48" s="908">
        <v>3</v>
      </c>
      <c r="K48" s="909">
        <v>3</v>
      </c>
      <c r="L48" s="112">
        <f>SUM(I48:K48)</f>
        <v>6</v>
      </c>
      <c r="M48" s="113">
        <f t="shared" si="1"/>
        <v>6</v>
      </c>
      <c r="N48" s="907"/>
      <c r="O48" s="908"/>
      <c r="P48" s="909"/>
      <c r="Q48" s="112">
        <f>SUM(N48:P48)</f>
        <v>0</v>
      </c>
      <c r="R48" s="163"/>
      <c r="S48" s="162"/>
      <c r="T48" s="161"/>
      <c r="U48" s="112">
        <f>SUM(R48:T48)</f>
        <v>0</v>
      </c>
      <c r="V48" s="298">
        <f>+H48+L48+Q48+U48</f>
        <v>6</v>
      </c>
    </row>
    <row r="49" spans="1:22" ht="35.25" customHeight="1" thickBot="1">
      <c r="A49" s="82" t="s">
        <v>113</v>
      </c>
      <c r="B49" s="237" t="s">
        <v>114</v>
      </c>
      <c r="C49" s="82" t="s">
        <v>98</v>
      </c>
      <c r="D49" s="226" t="s">
        <v>104</v>
      </c>
      <c r="E49" s="1502" t="s">
        <v>100</v>
      </c>
      <c r="F49" s="1502"/>
      <c r="G49" s="1502"/>
      <c r="H49" s="102">
        <f>H50/H51</f>
        <v>0</v>
      </c>
      <c r="I49" s="1502" t="s">
        <v>100</v>
      </c>
      <c r="J49" s="1502"/>
      <c r="K49" s="1502"/>
      <c r="L49" s="102">
        <f>L50/L51</f>
        <v>6</v>
      </c>
      <c r="M49" s="103">
        <f>M50/M51</f>
        <v>2</v>
      </c>
      <c r="N49" s="1502" t="s">
        <v>100</v>
      </c>
      <c r="O49" s="1502"/>
      <c r="P49" s="1502"/>
      <c r="Q49" s="102">
        <f>Q50/Q51</f>
        <v>2</v>
      </c>
      <c r="R49" s="1488" t="s">
        <v>100</v>
      </c>
      <c r="S49" s="1488"/>
      <c r="T49" s="1488"/>
      <c r="U49" s="102">
        <f>U50/U51</f>
        <v>0</v>
      </c>
      <c r="V49" s="296">
        <f>V50/V51</f>
        <v>1.6</v>
      </c>
    </row>
    <row r="50" spans="1:22" ht="43.5" customHeight="1">
      <c r="A50" s="1779" t="s">
        <v>715</v>
      </c>
      <c r="B50" s="1550" t="s">
        <v>603</v>
      </c>
      <c r="C50" s="1720" t="s">
        <v>604</v>
      </c>
      <c r="D50" s="259" t="s">
        <v>646</v>
      </c>
      <c r="E50" s="348">
        <v>0</v>
      </c>
      <c r="F50" s="349"/>
      <c r="G50" s="350">
        <v>0</v>
      </c>
      <c r="H50" s="108">
        <f>SUM(E50:G50)</f>
        <v>0</v>
      </c>
      <c r="I50" s="348"/>
      <c r="J50" s="349"/>
      <c r="K50" s="350">
        <v>6</v>
      </c>
      <c r="L50" s="108">
        <f>SUM(I50:K50)</f>
        <v>6</v>
      </c>
      <c r="M50" s="109">
        <f>+H50+L50</f>
        <v>6</v>
      </c>
      <c r="N50" s="348">
        <v>2</v>
      </c>
      <c r="O50" s="349"/>
      <c r="P50" s="350"/>
      <c r="Q50" s="108">
        <f>SUM(N50:P50)</f>
        <v>2</v>
      </c>
      <c r="R50" s="105"/>
      <c r="S50" s="106"/>
      <c r="T50" s="107"/>
      <c r="U50" s="108">
        <f>SUM(R50:T50)</f>
        <v>0</v>
      </c>
      <c r="V50" s="297">
        <f>+H50+L50+Q50+U50</f>
        <v>8</v>
      </c>
    </row>
    <row r="51" spans="1:22" ht="48" customHeight="1" thickBot="1">
      <c r="A51" s="1780"/>
      <c r="B51" s="1551"/>
      <c r="C51" s="1721"/>
      <c r="D51" s="295" t="s">
        <v>647</v>
      </c>
      <c r="E51" s="907">
        <v>1</v>
      </c>
      <c r="F51" s="908"/>
      <c r="G51" s="909">
        <v>1</v>
      </c>
      <c r="H51" s="112">
        <f>SUM(E51:G51)</f>
        <v>2</v>
      </c>
      <c r="I51" s="907"/>
      <c r="J51" s="908">
        <v>1</v>
      </c>
      <c r="K51" s="909"/>
      <c r="L51" s="112">
        <f>SUM(I51:K51)</f>
        <v>1</v>
      </c>
      <c r="M51" s="113">
        <f>+H51+L51</f>
        <v>3</v>
      </c>
      <c r="N51" s="907">
        <v>1</v>
      </c>
      <c r="O51" s="908"/>
      <c r="P51" s="909"/>
      <c r="Q51" s="112">
        <f>SUM(N51:P51)</f>
        <v>1</v>
      </c>
      <c r="R51" s="163">
        <v>1</v>
      </c>
      <c r="S51" s="162"/>
      <c r="T51" s="161"/>
      <c r="U51" s="112">
        <f>SUM(R51:T51)</f>
        <v>1</v>
      </c>
      <c r="V51" s="298">
        <f>+H51+L51+Q51+U51</f>
        <v>5</v>
      </c>
    </row>
    <row r="52" spans="1:22" ht="36.75" customHeight="1" thickBot="1">
      <c r="A52" s="1780"/>
      <c r="B52" s="82" t="s">
        <v>117</v>
      </c>
      <c r="C52" s="238" t="s">
        <v>98</v>
      </c>
      <c r="D52" s="226" t="s">
        <v>104</v>
      </c>
      <c r="E52" s="1502" t="s">
        <v>100</v>
      </c>
      <c r="F52" s="1502"/>
      <c r="G52" s="1502"/>
      <c r="H52" s="102">
        <f>H53/H54</f>
        <v>0.2857142857142857</v>
      </c>
      <c r="I52" s="1502" t="s">
        <v>100</v>
      </c>
      <c r="J52" s="1502"/>
      <c r="K52" s="1502"/>
      <c r="L52" s="102">
        <f>L53/L54</f>
        <v>0</v>
      </c>
      <c r="M52" s="103">
        <f>M53/M54</f>
        <v>0.15384615384615385</v>
      </c>
      <c r="N52" s="1502" t="s">
        <v>100</v>
      </c>
      <c r="O52" s="1502"/>
      <c r="P52" s="1502"/>
      <c r="Q52" s="102">
        <f>Q53/Q54</f>
        <v>0.125</v>
      </c>
      <c r="R52" s="1488" t="s">
        <v>100</v>
      </c>
      <c r="S52" s="1488"/>
      <c r="T52" s="1488"/>
      <c r="U52" s="102">
        <f>U53/U54</f>
        <v>0</v>
      </c>
      <c r="V52" s="296">
        <f>V53/V54</f>
        <v>0.1111111111111111</v>
      </c>
    </row>
    <row r="53" spans="1:22" ht="39" customHeight="1">
      <c r="A53" s="1780"/>
      <c r="B53" s="1639" t="s">
        <v>608</v>
      </c>
      <c r="C53" s="1720" t="s">
        <v>609</v>
      </c>
      <c r="D53" s="259" t="s">
        <v>646</v>
      </c>
      <c r="E53" s="919">
        <v>0</v>
      </c>
      <c r="F53" s="920">
        <v>2</v>
      </c>
      <c r="G53" s="921">
        <v>0</v>
      </c>
      <c r="H53" s="291">
        <f>SUM(E53:G53)</f>
        <v>2</v>
      </c>
      <c r="I53" s="919">
        <v>0</v>
      </c>
      <c r="J53" s="920">
        <v>0</v>
      </c>
      <c r="K53" s="921">
        <v>0</v>
      </c>
      <c r="L53" s="291">
        <f>SUM(I53:K53)</f>
        <v>0</v>
      </c>
      <c r="M53" s="292">
        <f>+H53+L53</f>
        <v>2</v>
      </c>
      <c r="N53" s="919">
        <v>1</v>
      </c>
      <c r="O53" s="920">
        <v>0</v>
      </c>
      <c r="P53" s="921"/>
      <c r="Q53" s="108">
        <f t="shared" ref="Q53:Q60" si="2">SUM(N53:P53)</f>
        <v>1</v>
      </c>
      <c r="R53" s="105"/>
      <c r="S53" s="106"/>
      <c r="T53" s="107"/>
      <c r="U53" s="108">
        <f t="shared" ref="U53:U60" si="3">SUM(R53:T53)</f>
        <v>0</v>
      </c>
      <c r="V53" s="297">
        <f t="shared" ref="V53:V60" si="4">+H53+L53+Q53+U53</f>
        <v>3</v>
      </c>
    </row>
    <row r="54" spans="1:22" ht="60.75" thickBot="1">
      <c r="A54" s="1781"/>
      <c r="B54" s="1640"/>
      <c r="C54" s="1721"/>
      <c r="D54" s="295" t="s">
        <v>717</v>
      </c>
      <c r="E54" s="907">
        <v>2</v>
      </c>
      <c r="F54" s="908">
        <v>2</v>
      </c>
      <c r="G54" s="909">
        <v>3</v>
      </c>
      <c r="H54" s="112">
        <f>SUM(E54:G54)</f>
        <v>7</v>
      </c>
      <c r="I54" s="907">
        <v>2</v>
      </c>
      <c r="J54" s="908">
        <v>2</v>
      </c>
      <c r="K54" s="909">
        <v>2</v>
      </c>
      <c r="L54" s="112">
        <f>SUM(I54:K54)</f>
        <v>6</v>
      </c>
      <c r="M54" s="113">
        <f>+H54+L54</f>
        <v>13</v>
      </c>
      <c r="N54" s="907">
        <v>3</v>
      </c>
      <c r="O54" s="908">
        <v>3</v>
      </c>
      <c r="P54" s="909">
        <v>2</v>
      </c>
      <c r="Q54" s="112">
        <f t="shared" si="2"/>
        <v>8</v>
      </c>
      <c r="R54" s="163">
        <v>2</v>
      </c>
      <c r="S54" s="162">
        <v>2</v>
      </c>
      <c r="T54" s="161">
        <v>2</v>
      </c>
      <c r="U54" s="112">
        <f t="shared" si="3"/>
        <v>6</v>
      </c>
      <c r="V54" s="301">
        <f t="shared" si="4"/>
        <v>27</v>
      </c>
    </row>
    <row r="55" spans="1:22" ht="33.75" customHeight="1" thickBot="1">
      <c r="A55" s="293" t="s">
        <v>218</v>
      </c>
      <c r="B55" s="294" t="s">
        <v>219</v>
      </c>
      <c r="C55" s="82" t="s">
        <v>98</v>
      </c>
      <c r="D55" s="226" t="s">
        <v>104</v>
      </c>
      <c r="E55" s="1502" t="s">
        <v>100</v>
      </c>
      <c r="F55" s="1502"/>
      <c r="G55" s="1502"/>
      <c r="H55" s="102">
        <f>H56/H57</f>
        <v>1</v>
      </c>
      <c r="I55" s="1502" t="s">
        <v>100</v>
      </c>
      <c r="J55" s="1502"/>
      <c r="K55" s="1502"/>
      <c r="L55" s="102">
        <f>L56/L57</f>
        <v>0</v>
      </c>
      <c r="M55" s="103">
        <f>M56/M57</f>
        <v>0.5</v>
      </c>
      <c r="N55" s="1504" t="s">
        <v>100</v>
      </c>
      <c r="O55" s="1502"/>
      <c r="P55" s="1503"/>
      <c r="Q55" s="102">
        <f>Q56/Q57</f>
        <v>0</v>
      </c>
      <c r="R55" s="1487" t="s">
        <v>100</v>
      </c>
      <c r="S55" s="1488"/>
      <c r="T55" s="1488"/>
      <c r="U55" s="102">
        <f>U56/U57</f>
        <v>0</v>
      </c>
      <c r="V55" s="296">
        <f>V56/V57</f>
        <v>0.25</v>
      </c>
    </row>
    <row r="56" spans="1:22" ht="40.5" customHeight="1">
      <c r="A56" s="1505" t="s">
        <v>612</v>
      </c>
      <c r="B56" s="1508" t="s">
        <v>613</v>
      </c>
      <c r="C56" s="1498" t="s">
        <v>614</v>
      </c>
      <c r="D56" s="281" t="s">
        <v>648</v>
      </c>
      <c r="E56" s="910">
        <v>1</v>
      </c>
      <c r="F56" s="911"/>
      <c r="G56" s="912"/>
      <c r="H56" s="285">
        <f>SUM(E56:G56)</f>
        <v>1</v>
      </c>
      <c r="I56" s="910">
        <v>0</v>
      </c>
      <c r="J56" s="911"/>
      <c r="K56" s="912"/>
      <c r="L56" s="285">
        <f>SUM(I56:K56)</f>
        <v>0</v>
      </c>
      <c r="M56" s="286">
        <f>+H56+L56</f>
        <v>1</v>
      </c>
      <c r="N56" s="910"/>
      <c r="O56" s="911"/>
      <c r="P56" s="912"/>
      <c r="Q56" s="285">
        <f t="shared" si="2"/>
        <v>0</v>
      </c>
      <c r="R56" s="287"/>
      <c r="S56" s="288"/>
      <c r="T56" s="289"/>
      <c r="U56" s="285">
        <f t="shared" si="3"/>
        <v>0</v>
      </c>
      <c r="V56" s="299">
        <f t="shared" si="4"/>
        <v>1</v>
      </c>
    </row>
    <row r="57" spans="1:22" ht="30.75" thickBot="1">
      <c r="A57" s="1506"/>
      <c r="B57" s="1509"/>
      <c r="C57" s="1499"/>
      <c r="D57" s="295" t="s">
        <v>649</v>
      </c>
      <c r="E57" s="907">
        <v>1</v>
      </c>
      <c r="F57" s="908"/>
      <c r="G57" s="909"/>
      <c r="H57" s="112">
        <f>SUM(E57:G57)</f>
        <v>1</v>
      </c>
      <c r="I57" s="907">
        <v>1</v>
      </c>
      <c r="J57" s="908"/>
      <c r="K57" s="909"/>
      <c r="L57" s="112">
        <f>SUM(I57:K57)</f>
        <v>1</v>
      </c>
      <c r="M57" s="113">
        <f>+H57+L57</f>
        <v>2</v>
      </c>
      <c r="N57" s="907"/>
      <c r="O57" s="908"/>
      <c r="P57" s="909">
        <v>1</v>
      </c>
      <c r="Q57" s="112">
        <f t="shared" si="2"/>
        <v>1</v>
      </c>
      <c r="R57" s="163"/>
      <c r="S57" s="162"/>
      <c r="T57" s="161">
        <v>1</v>
      </c>
      <c r="U57" s="112">
        <f t="shared" si="3"/>
        <v>1</v>
      </c>
      <c r="V57" s="301">
        <f t="shared" si="4"/>
        <v>4</v>
      </c>
    </row>
    <row r="58" spans="1:22" ht="37.5" customHeight="1" thickBot="1">
      <c r="A58" s="1506"/>
      <c r="B58" s="237" t="s">
        <v>223</v>
      </c>
      <c r="C58" s="82" t="s">
        <v>98</v>
      </c>
      <c r="D58" s="226" t="s">
        <v>104</v>
      </c>
      <c r="E58" s="1502" t="s">
        <v>100</v>
      </c>
      <c r="F58" s="1502"/>
      <c r="G58" s="1502"/>
      <c r="H58" s="102" t="e">
        <f>H59/H60</f>
        <v>#DIV/0!</v>
      </c>
      <c r="I58" s="1502" t="s">
        <v>100</v>
      </c>
      <c r="J58" s="1502"/>
      <c r="K58" s="1502"/>
      <c r="L58" s="102" t="e">
        <f>L59/L60</f>
        <v>#DIV/0!</v>
      </c>
      <c r="M58" s="103" t="e">
        <f>M59/M60</f>
        <v>#DIV/0!</v>
      </c>
      <c r="N58" s="1502" t="s">
        <v>100</v>
      </c>
      <c r="O58" s="1502"/>
      <c r="P58" s="1502"/>
      <c r="Q58" s="102">
        <f>Q59/Q60</f>
        <v>0</v>
      </c>
      <c r="R58" s="1487" t="s">
        <v>100</v>
      </c>
      <c r="S58" s="1488"/>
      <c r="T58" s="1488"/>
      <c r="U58" s="102">
        <f>U59/U60</f>
        <v>0</v>
      </c>
      <c r="V58" s="296">
        <f>V59/V60</f>
        <v>0.5</v>
      </c>
    </row>
    <row r="59" spans="1:22" ht="42.75" customHeight="1">
      <c r="A59" s="1775"/>
      <c r="B59" s="1639" t="s">
        <v>620</v>
      </c>
      <c r="C59" s="1720" t="s">
        <v>621</v>
      </c>
      <c r="D59" s="281" t="s">
        <v>650</v>
      </c>
      <c r="E59" s="910"/>
      <c r="F59" s="911"/>
      <c r="G59" s="912">
        <v>1</v>
      </c>
      <c r="H59" s="285">
        <f>SUM(E59:G59)</f>
        <v>1</v>
      </c>
      <c r="I59" s="910"/>
      <c r="J59" s="911"/>
      <c r="K59" s="912"/>
      <c r="L59" s="285">
        <f>SUM(I59:K59)</f>
        <v>0</v>
      </c>
      <c r="M59" s="286">
        <f>+H59+L59</f>
        <v>1</v>
      </c>
      <c r="N59" s="910">
        <v>0</v>
      </c>
      <c r="O59" s="911"/>
      <c r="P59" s="912"/>
      <c r="Q59" s="285">
        <f t="shared" si="2"/>
        <v>0</v>
      </c>
      <c r="R59" s="287"/>
      <c r="S59" s="288"/>
      <c r="T59" s="289"/>
      <c r="U59" s="285">
        <f t="shared" si="3"/>
        <v>0</v>
      </c>
      <c r="V59" s="299">
        <f t="shared" si="4"/>
        <v>1</v>
      </c>
    </row>
    <row r="60" spans="1:22" ht="45" customHeight="1" thickBot="1">
      <c r="A60" s="1776"/>
      <c r="B60" s="1640"/>
      <c r="C60" s="1721"/>
      <c r="D60" s="295" t="s">
        <v>651</v>
      </c>
      <c r="E60" s="907"/>
      <c r="F60" s="908"/>
      <c r="G60" s="909"/>
      <c r="H60" s="112">
        <f>SUM(E60:G60)</f>
        <v>0</v>
      </c>
      <c r="I60" s="907"/>
      <c r="J60" s="908"/>
      <c r="K60" s="909"/>
      <c r="L60" s="112">
        <f>SUM(I60:K60)</f>
        <v>0</v>
      </c>
      <c r="M60" s="113">
        <f>+H60+L60</f>
        <v>0</v>
      </c>
      <c r="N60" s="907">
        <v>1</v>
      </c>
      <c r="O60" s="908"/>
      <c r="P60" s="909"/>
      <c r="Q60" s="112">
        <f t="shared" si="2"/>
        <v>1</v>
      </c>
      <c r="R60" s="163">
        <v>1</v>
      </c>
      <c r="S60" s="162"/>
      <c r="T60" s="161"/>
      <c r="U60" s="112">
        <f t="shared" si="3"/>
        <v>1</v>
      </c>
      <c r="V60" s="298">
        <f t="shared" si="4"/>
        <v>2</v>
      </c>
    </row>
    <row r="61" spans="1:22" ht="30.75" customHeight="1" thickBot="1">
      <c r="A61" s="1500" t="s">
        <v>419</v>
      </c>
      <c r="B61" s="1501"/>
      <c r="C61" s="238" t="s">
        <v>98</v>
      </c>
      <c r="D61" s="226" t="s">
        <v>104</v>
      </c>
      <c r="E61" s="1502" t="s">
        <v>100</v>
      </c>
      <c r="F61" s="1502"/>
      <c r="G61" s="1502"/>
      <c r="H61" s="102">
        <f>H62/H63</f>
        <v>1</v>
      </c>
      <c r="I61" s="1502" t="s">
        <v>100</v>
      </c>
      <c r="J61" s="1502"/>
      <c r="K61" s="1502"/>
      <c r="L61" s="102">
        <f>L62/L63</f>
        <v>0</v>
      </c>
      <c r="M61" s="103">
        <f>M62/M63</f>
        <v>0.66666666666666663</v>
      </c>
      <c r="N61" s="1502" t="s">
        <v>100</v>
      </c>
      <c r="O61" s="1502"/>
      <c r="P61" s="1502"/>
      <c r="Q61" s="102">
        <f>Q62/Q63</f>
        <v>0</v>
      </c>
      <c r="R61" s="1488" t="s">
        <v>100</v>
      </c>
      <c r="S61" s="1488"/>
      <c r="T61" s="1488"/>
      <c r="U61" s="102">
        <f>U62/U63</f>
        <v>0</v>
      </c>
      <c r="V61" s="296">
        <f>V62/V63</f>
        <v>0.4</v>
      </c>
    </row>
    <row r="62" spans="1:22" ht="55.5" customHeight="1">
      <c r="A62" s="1615" t="s">
        <v>624</v>
      </c>
      <c r="B62" s="1616"/>
      <c r="C62" s="1498" t="s">
        <v>625</v>
      </c>
      <c r="D62" s="259" t="s">
        <v>652</v>
      </c>
      <c r="E62" s="348">
        <v>1</v>
      </c>
      <c r="F62" s="349"/>
      <c r="G62" s="350">
        <v>1</v>
      </c>
      <c r="H62" s="108">
        <f>SUM(E62:G62)</f>
        <v>2</v>
      </c>
      <c r="I62" s="348"/>
      <c r="J62" s="349">
        <v>0</v>
      </c>
      <c r="K62" s="350"/>
      <c r="L62" s="108">
        <f>SUM(I62:K62)</f>
        <v>0</v>
      </c>
      <c r="M62" s="109">
        <f>+H62+L62</f>
        <v>2</v>
      </c>
      <c r="N62" s="348">
        <v>0</v>
      </c>
      <c r="O62" s="349"/>
      <c r="P62" s="350"/>
      <c r="Q62" s="108">
        <f>SUM(N62:P62)</f>
        <v>0</v>
      </c>
      <c r="R62" s="105"/>
      <c r="S62" s="106"/>
      <c r="T62" s="107"/>
      <c r="U62" s="108">
        <f>SUM(R62:T62)</f>
        <v>0</v>
      </c>
      <c r="V62" s="297">
        <f>+H62+L62+Q62+U62</f>
        <v>2</v>
      </c>
    </row>
    <row r="63" spans="1:22" ht="57.75" customHeight="1" thickBot="1">
      <c r="A63" s="1617"/>
      <c r="B63" s="1618"/>
      <c r="C63" s="1499"/>
      <c r="D63" s="295" t="s">
        <v>653</v>
      </c>
      <c r="E63" s="907">
        <v>1</v>
      </c>
      <c r="F63" s="908"/>
      <c r="G63" s="909">
        <v>1</v>
      </c>
      <c r="H63" s="112">
        <f>SUM(E63:G63)</f>
        <v>2</v>
      </c>
      <c r="I63" s="907"/>
      <c r="J63" s="908">
        <v>1</v>
      </c>
      <c r="K63" s="909"/>
      <c r="L63" s="112">
        <f>SUM(I63:K63)</f>
        <v>1</v>
      </c>
      <c r="M63" s="113">
        <f>+H63+L63</f>
        <v>3</v>
      </c>
      <c r="N63" s="907">
        <v>1</v>
      </c>
      <c r="O63" s="908"/>
      <c r="P63" s="909"/>
      <c r="Q63" s="112">
        <f>SUM(N63:P63)</f>
        <v>1</v>
      </c>
      <c r="R63" s="163"/>
      <c r="S63" s="162">
        <v>1</v>
      </c>
      <c r="T63" s="161"/>
      <c r="U63" s="112">
        <f>SUM(R63:T63)</f>
        <v>1</v>
      </c>
      <c r="V63" s="298">
        <f>+H63+L63+Q63+U63</f>
        <v>5</v>
      </c>
    </row>
    <row r="64" spans="1:22" ht="38.25" customHeight="1" thickBot="1">
      <c r="A64" s="1500" t="s">
        <v>234</v>
      </c>
      <c r="B64" s="1501"/>
      <c r="C64" s="238" t="s">
        <v>98</v>
      </c>
      <c r="D64" s="226" t="s">
        <v>104</v>
      </c>
      <c r="E64" s="1502" t="s">
        <v>100</v>
      </c>
      <c r="F64" s="1502"/>
      <c r="G64" s="1502"/>
      <c r="H64" s="102">
        <f>H65/H66</f>
        <v>0</v>
      </c>
      <c r="I64" s="1502" t="s">
        <v>100</v>
      </c>
      <c r="J64" s="1502"/>
      <c r="K64" s="1502"/>
      <c r="L64" s="102" t="e">
        <f>L65/L66</f>
        <v>#DIV/0!</v>
      </c>
      <c r="M64" s="103">
        <f>M65/M66</f>
        <v>0</v>
      </c>
      <c r="N64" s="1502" t="s">
        <v>100</v>
      </c>
      <c r="O64" s="1502"/>
      <c r="P64" s="1502"/>
      <c r="Q64" s="102">
        <f>Q65/Q66</f>
        <v>0</v>
      </c>
      <c r="R64" s="1488" t="s">
        <v>100</v>
      </c>
      <c r="S64" s="1488"/>
      <c r="T64" s="1488"/>
      <c r="U64" s="102">
        <f>U65/U66</f>
        <v>0</v>
      </c>
      <c r="V64" s="302">
        <f>V65/V66</f>
        <v>0</v>
      </c>
    </row>
    <row r="65" spans="1:22" ht="39.75" customHeight="1">
      <c r="A65" s="1615" t="s">
        <v>630</v>
      </c>
      <c r="B65" s="1616"/>
      <c r="C65" s="1498" t="s">
        <v>631</v>
      </c>
      <c r="D65" s="281" t="s">
        <v>654</v>
      </c>
      <c r="E65" s="910"/>
      <c r="F65" s="911"/>
      <c r="G65" s="912">
        <v>0</v>
      </c>
      <c r="H65" s="285">
        <f>SUM(E65:G65)</f>
        <v>0</v>
      </c>
      <c r="I65" s="910"/>
      <c r="J65" s="911"/>
      <c r="K65" s="912"/>
      <c r="L65" s="285">
        <f>SUM(I65:K65)</f>
        <v>0</v>
      </c>
      <c r="M65" s="286">
        <f>+H65+L65</f>
        <v>0</v>
      </c>
      <c r="N65" s="910"/>
      <c r="O65" s="911"/>
      <c r="P65" s="912"/>
      <c r="Q65" s="285">
        <f>SUM(N65:P65)</f>
        <v>0</v>
      </c>
      <c r="R65" s="282"/>
      <c r="S65" s="283"/>
      <c r="T65" s="284"/>
      <c r="U65" s="285">
        <f>SUM(R65:T65)</f>
        <v>0</v>
      </c>
      <c r="V65" s="303">
        <f>+H65+L65+Q65+U65</f>
        <v>0</v>
      </c>
    </row>
    <row r="66" spans="1:22" ht="52.5" customHeight="1" thickBot="1">
      <c r="A66" s="1617"/>
      <c r="B66" s="1618"/>
      <c r="C66" s="1499"/>
      <c r="D66" s="295" t="s">
        <v>655</v>
      </c>
      <c r="E66" s="907"/>
      <c r="F66" s="908"/>
      <c r="G66" s="909">
        <v>1</v>
      </c>
      <c r="H66" s="112">
        <f>SUM(E66:G66)</f>
        <v>1</v>
      </c>
      <c r="I66" s="907"/>
      <c r="J66" s="908"/>
      <c r="K66" s="909"/>
      <c r="L66" s="112">
        <f>SUM(I66:K66)</f>
        <v>0</v>
      </c>
      <c r="M66" s="113">
        <f>+H66+L66</f>
        <v>1</v>
      </c>
      <c r="N66" s="907"/>
      <c r="O66" s="908"/>
      <c r="P66" s="909">
        <v>1</v>
      </c>
      <c r="Q66" s="112">
        <f>SUM(N66:P66)</f>
        <v>1</v>
      </c>
      <c r="R66" s="163"/>
      <c r="S66" s="162"/>
      <c r="T66" s="161">
        <v>1</v>
      </c>
      <c r="U66" s="112">
        <f>SUM(R66:T66)</f>
        <v>1</v>
      </c>
      <c r="V66" s="304">
        <f>+H66+L66+Q66+U66</f>
        <v>3</v>
      </c>
    </row>
    <row r="67" spans="1:22" ht="39.75" customHeight="1" thickBot="1">
      <c r="A67" s="1500" t="s">
        <v>237</v>
      </c>
      <c r="B67" s="1652"/>
      <c r="C67" s="82" t="s">
        <v>98</v>
      </c>
      <c r="D67" s="226" t="s">
        <v>104</v>
      </c>
      <c r="E67" s="1502" t="s">
        <v>100</v>
      </c>
      <c r="F67" s="1502"/>
      <c r="G67" s="1502"/>
      <c r="H67" s="102" t="e">
        <f>H68/H69</f>
        <v>#DIV/0!</v>
      </c>
      <c r="I67" s="1502" t="s">
        <v>100</v>
      </c>
      <c r="J67" s="1502"/>
      <c r="K67" s="1502"/>
      <c r="L67" s="102" t="e">
        <f>L68/L69</f>
        <v>#DIV/0!</v>
      </c>
      <c r="M67" s="103" t="e">
        <f>M68/M69</f>
        <v>#DIV/0!</v>
      </c>
      <c r="N67" s="1502" t="s">
        <v>100</v>
      </c>
      <c r="O67" s="1502"/>
      <c r="P67" s="1502"/>
      <c r="Q67" s="102" t="e">
        <f>Q68/Q69</f>
        <v>#DIV/0!</v>
      </c>
      <c r="R67" s="1488" t="s">
        <v>100</v>
      </c>
      <c r="S67" s="1488"/>
      <c r="T67" s="1488"/>
      <c r="U67" s="102" t="e">
        <f>U68/U69</f>
        <v>#DIV/0!</v>
      </c>
      <c r="V67" s="296" t="e">
        <f>V68/V69</f>
        <v>#DIV/0!</v>
      </c>
    </row>
    <row r="68" spans="1:22" ht="28.5">
      <c r="A68" s="1490" t="s">
        <v>245</v>
      </c>
      <c r="B68" s="1777"/>
      <c r="C68" s="1494" t="s">
        <v>124</v>
      </c>
      <c r="D68" s="444" t="s">
        <v>125</v>
      </c>
      <c r="E68" s="348"/>
      <c r="F68" s="349"/>
      <c r="G68" s="350"/>
      <c r="H68" s="108">
        <f>SUM(E68:G68)</f>
        <v>0</v>
      </c>
      <c r="I68" s="348"/>
      <c r="J68" s="349"/>
      <c r="K68" s="350"/>
      <c r="L68" s="108">
        <f>SUM(I68:K68)</f>
        <v>0</v>
      </c>
      <c r="M68" s="109">
        <f>+H68+L68</f>
        <v>0</v>
      </c>
      <c r="N68" s="348"/>
      <c r="O68" s="349"/>
      <c r="P68" s="350"/>
      <c r="Q68" s="108">
        <f>SUM(N68:P68)</f>
        <v>0</v>
      </c>
      <c r="R68" s="105"/>
      <c r="S68" s="106"/>
      <c r="T68" s="107"/>
      <c r="U68" s="108">
        <f>SUM(R68:T68)</f>
        <v>0</v>
      </c>
      <c r="V68" s="297">
        <f>+H68+L68+Q68+U68</f>
        <v>0</v>
      </c>
    </row>
    <row r="69" spans="1:22" ht="29.25" thickBot="1">
      <c r="A69" s="1492"/>
      <c r="B69" s="1778"/>
      <c r="C69" s="1495"/>
      <c r="D69" s="445" t="s">
        <v>126</v>
      </c>
      <c r="E69" s="356"/>
      <c r="F69" s="357"/>
      <c r="G69" s="358"/>
      <c r="H69" s="112">
        <f>SUM(E69:G69)</f>
        <v>0</v>
      </c>
      <c r="I69" s="356"/>
      <c r="J69" s="357"/>
      <c r="K69" s="358"/>
      <c r="L69" s="112">
        <f>SUM(I69:K69)</f>
        <v>0</v>
      </c>
      <c r="M69" s="113">
        <f>+H69+L69</f>
        <v>0</v>
      </c>
      <c r="N69" s="356"/>
      <c r="O69" s="357"/>
      <c r="P69" s="358"/>
      <c r="Q69" s="112">
        <f>SUM(N69:P69)</f>
        <v>0</v>
      </c>
      <c r="R69" s="115"/>
      <c r="S69" s="116"/>
      <c r="T69" s="117"/>
      <c r="U69" s="112">
        <f>SUM(R69:T69)</f>
        <v>0</v>
      </c>
      <c r="V69" s="298">
        <f>+H69+L69+Q69+U69</f>
        <v>0</v>
      </c>
    </row>
  </sheetData>
  <protectedRanges>
    <protectedRange sqref="R65:T65 R68:T68" name="Rango5"/>
    <protectedRange sqref="R56:T56 R59:T59 R62:T62" name="Rango4"/>
    <protectedRange sqref="R50:T50 H53 R53:T53" name="Rango3"/>
    <protectedRange sqref="R29:T29 R32:T32 R35:T35 R38:T38" name="Rango1"/>
    <protectedRange sqref="Q41:T41 R44:T44 R47:T47" name="Rango2"/>
    <protectedRange sqref="E65:G65 E68:G68" name="Rango5_2"/>
    <protectedRange sqref="E56:G56 E59:G59 E62:G62" name="Rango4_2"/>
    <protectedRange sqref="E50:G50 E53:G53" name="Rango3_2"/>
    <protectedRange sqref="E29:G29 E32:G32 E35:G35 E38:G38" name="Rango1_2"/>
    <protectedRange sqref="E29 E47:G47 E44:G44 E41:G41" name="Rango2_2"/>
    <protectedRange sqref="I65:K65 I68:K68" name="Rango5_1"/>
    <protectedRange sqref="I56:K56 I59:K59 I62:K62" name="Rango4_1"/>
    <protectedRange sqref="I50:K50 I53:K53" name="Rango3_1"/>
    <protectedRange sqref="I29:K29 I32:K32 I35:K35 I38:K38" name="Rango1_1"/>
    <protectedRange sqref="I41:K41 I44:K44 I47:K47" name="Rango2_1"/>
    <protectedRange sqref="N65:P65 N68:P68" name="Rango5_4"/>
    <protectedRange sqref="N56:P56 N59:P59 N62:P62" name="Rango4_4"/>
    <protectedRange sqref="N50:P50 N53:P53" name="Rango3_4"/>
    <protectedRange sqref="N29:P29 N32:P32 N35:P35 N38:P38" name="Rango1_4"/>
    <protectedRange sqref="N41:P41 N44:P44 N47:P47" name="Rango2_4"/>
  </protectedRanges>
  <mergeCells count="115">
    <mergeCell ref="U24:U27"/>
    <mergeCell ref="V24:V27"/>
    <mergeCell ref="K24:K27"/>
    <mergeCell ref="L24:L27"/>
    <mergeCell ref="M24:M27"/>
    <mergeCell ref="N24:N27"/>
    <mergeCell ref="O24:O27"/>
    <mergeCell ref="P24:P27"/>
    <mergeCell ref="A1:B1"/>
    <mergeCell ref="C1:P1"/>
    <mergeCell ref="A3:P3"/>
    <mergeCell ref="A24:D24"/>
    <mergeCell ref="E24:E27"/>
    <mergeCell ref="F24:F27"/>
    <mergeCell ref="G24:G27"/>
    <mergeCell ref="H24:H27"/>
    <mergeCell ref="I24:I27"/>
    <mergeCell ref="J24:J27"/>
    <mergeCell ref="A26:A27"/>
    <mergeCell ref="B26:C26"/>
    <mergeCell ref="D26:D27"/>
    <mergeCell ref="E28:G28"/>
    <mergeCell ref="I28:K28"/>
    <mergeCell ref="N28:P28"/>
    <mergeCell ref="Q24:Q27"/>
    <mergeCell ref="R24:R27"/>
    <mergeCell ref="S24:S27"/>
    <mergeCell ref="E34:G34"/>
    <mergeCell ref="I34:K34"/>
    <mergeCell ref="N34:P34"/>
    <mergeCell ref="R34:T34"/>
    <mergeCell ref="T24:T27"/>
    <mergeCell ref="B35:B36"/>
    <mergeCell ref="C35:C36"/>
    <mergeCell ref="R28:T28"/>
    <mergeCell ref="A29:A48"/>
    <mergeCell ref="B29:B30"/>
    <mergeCell ref="C29:C30"/>
    <mergeCell ref="E31:G31"/>
    <mergeCell ref="I31:K31"/>
    <mergeCell ref="N31:P31"/>
    <mergeCell ref="R31:T31"/>
    <mergeCell ref="B32:B33"/>
    <mergeCell ref="C32:C33"/>
    <mergeCell ref="E40:G40"/>
    <mergeCell ref="I40:K40"/>
    <mergeCell ref="N40:P40"/>
    <mergeCell ref="R40:T40"/>
    <mergeCell ref="B41:B42"/>
    <mergeCell ref="C41:C42"/>
    <mergeCell ref="E37:G37"/>
    <mergeCell ref="I37:K37"/>
    <mergeCell ref="N37:P37"/>
    <mergeCell ref="R37:T37"/>
    <mergeCell ref="B38:B39"/>
    <mergeCell ref="C38:C39"/>
    <mergeCell ref="R46:T46"/>
    <mergeCell ref="B47:B48"/>
    <mergeCell ref="C47:C48"/>
    <mergeCell ref="E43:G43"/>
    <mergeCell ref="I43:K43"/>
    <mergeCell ref="N43:P43"/>
    <mergeCell ref="R43:T43"/>
    <mergeCell ref="B44:B45"/>
    <mergeCell ref="C44:C45"/>
    <mergeCell ref="A50:A54"/>
    <mergeCell ref="B50:B51"/>
    <mergeCell ref="C50:C51"/>
    <mergeCell ref="E52:G52"/>
    <mergeCell ref="I52:K52"/>
    <mergeCell ref="N52:P52"/>
    <mergeCell ref="E46:G46"/>
    <mergeCell ref="I46:K46"/>
    <mergeCell ref="N46:P46"/>
    <mergeCell ref="R52:T52"/>
    <mergeCell ref="B53:B54"/>
    <mergeCell ref="C53:C54"/>
    <mergeCell ref="E55:G55"/>
    <mergeCell ref="I55:K55"/>
    <mergeCell ref="N55:P55"/>
    <mergeCell ref="R55:T55"/>
    <mergeCell ref="R58:T58"/>
    <mergeCell ref="E49:G49"/>
    <mergeCell ref="I49:K49"/>
    <mergeCell ref="N49:P49"/>
    <mergeCell ref="R49:T49"/>
    <mergeCell ref="A67:B67"/>
    <mergeCell ref="E67:G67"/>
    <mergeCell ref="I67:K67"/>
    <mergeCell ref="N67:P67"/>
    <mergeCell ref="R67:T67"/>
    <mergeCell ref="A68:B69"/>
    <mergeCell ref="C68:C69"/>
    <mergeCell ref="E64:G64"/>
    <mergeCell ref="I64:K64"/>
    <mergeCell ref="N64:P64"/>
    <mergeCell ref="R64:T64"/>
    <mergeCell ref="C65:C66"/>
    <mergeCell ref="A65:B66"/>
    <mergeCell ref="A64:B64"/>
    <mergeCell ref="E61:G61"/>
    <mergeCell ref="I61:K61"/>
    <mergeCell ref="N61:P61"/>
    <mergeCell ref="R61:T61"/>
    <mergeCell ref="C62:C63"/>
    <mergeCell ref="A56:A60"/>
    <mergeCell ref="B56:B57"/>
    <mergeCell ref="C56:C57"/>
    <mergeCell ref="E58:G58"/>
    <mergeCell ref="I58:K58"/>
    <mergeCell ref="N58:P58"/>
    <mergeCell ref="B59:B60"/>
    <mergeCell ref="C59:C60"/>
    <mergeCell ref="A62:B63"/>
    <mergeCell ref="A61:B61"/>
  </mergeCells>
  <conditionalFormatting sqref="H28">
    <cfRule type="cellIs" dxfId="5273" priority="499" operator="greaterThan">
      <formula>1</formula>
    </cfRule>
    <cfRule type="cellIs" dxfId="5272" priority="500" operator="greaterThan">
      <formula>0.89</formula>
    </cfRule>
    <cfRule type="cellIs" dxfId="5271" priority="501" operator="greaterThan">
      <formula>0.69</formula>
    </cfRule>
    <cfRule type="cellIs" dxfId="5270" priority="502" operator="greaterThan">
      <formula>0.49</formula>
    </cfRule>
    <cfRule type="cellIs" dxfId="5269" priority="503" operator="greaterThan">
      <formula>0.29</formula>
    </cfRule>
    <cfRule type="cellIs" dxfId="5268" priority="504" operator="lessThan">
      <formula>0.29</formula>
    </cfRule>
  </conditionalFormatting>
  <conditionalFormatting sqref="L28">
    <cfRule type="cellIs" dxfId="5267" priority="493" operator="greaterThan">
      <formula>1</formula>
    </cfRule>
    <cfRule type="cellIs" dxfId="5266" priority="494" operator="greaterThan">
      <formula>0.89</formula>
    </cfRule>
    <cfRule type="cellIs" dxfId="5265" priority="495" operator="greaterThan">
      <formula>0.69</formula>
    </cfRule>
    <cfRule type="cellIs" dxfId="5264" priority="496" operator="greaterThan">
      <formula>0.49</formula>
    </cfRule>
    <cfRule type="cellIs" dxfId="5263" priority="497" operator="greaterThan">
      <formula>0.29</formula>
    </cfRule>
    <cfRule type="cellIs" dxfId="5262" priority="498" operator="lessThan">
      <formula>0.29</formula>
    </cfRule>
  </conditionalFormatting>
  <conditionalFormatting sqref="M28">
    <cfRule type="cellIs" dxfId="5261" priority="487" operator="greaterThan">
      <formula>1</formula>
    </cfRule>
    <cfRule type="cellIs" dxfId="5260" priority="488" operator="greaterThan">
      <formula>0.89</formula>
    </cfRule>
    <cfRule type="cellIs" dxfId="5259" priority="489" operator="greaterThan">
      <formula>0.69</formula>
    </cfRule>
    <cfRule type="cellIs" dxfId="5258" priority="490" operator="greaterThan">
      <formula>0.49</formula>
    </cfRule>
    <cfRule type="cellIs" dxfId="5257" priority="491" operator="greaterThan">
      <formula>0.29</formula>
    </cfRule>
    <cfRule type="cellIs" dxfId="5256" priority="492" operator="lessThan">
      <formula>0.29</formula>
    </cfRule>
  </conditionalFormatting>
  <conditionalFormatting sqref="Q28">
    <cfRule type="cellIs" dxfId="5255" priority="481" operator="greaterThan">
      <formula>1</formula>
    </cfRule>
    <cfRule type="cellIs" dxfId="5254" priority="482" operator="greaterThan">
      <formula>0.89</formula>
    </cfRule>
    <cfRule type="cellIs" dxfId="5253" priority="483" operator="greaterThan">
      <formula>0.69</formula>
    </cfRule>
    <cfRule type="cellIs" dxfId="5252" priority="484" operator="greaterThan">
      <formula>0.49</formula>
    </cfRule>
    <cfRule type="cellIs" dxfId="5251" priority="485" operator="greaterThan">
      <formula>0.29</formula>
    </cfRule>
    <cfRule type="cellIs" dxfId="5250" priority="486" operator="lessThan">
      <formula>0.29</formula>
    </cfRule>
  </conditionalFormatting>
  <conditionalFormatting sqref="U28">
    <cfRule type="cellIs" dxfId="5249" priority="475" operator="greaterThan">
      <formula>1</formula>
    </cfRule>
    <cfRule type="cellIs" dxfId="5248" priority="476" operator="greaterThan">
      <formula>0.89</formula>
    </cfRule>
    <cfRule type="cellIs" dxfId="5247" priority="477" operator="greaterThan">
      <formula>0.69</formula>
    </cfRule>
    <cfRule type="cellIs" dxfId="5246" priority="478" operator="greaterThan">
      <formula>0.49</formula>
    </cfRule>
    <cfRule type="cellIs" dxfId="5245" priority="479" operator="greaterThan">
      <formula>0.29</formula>
    </cfRule>
    <cfRule type="cellIs" dxfId="5244" priority="480" operator="lessThan">
      <formula>0.29</formula>
    </cfRule>
  </conditionalFormatting>
  <conditionalFormatting sqref="V28">
    <cfRule type="cellIs" dxfId="5243" priority="469" operator="greaterThan">
      <formula>1</formula>
    </cfRule>
    <cfRule type="cellIs" dxfId="5242" priority="470" operator="greaterThan">
      <formula>0.89</formula>
    </cfRule>
    <cfRule type="cellIs" dxfId="5241" priority="471" operator="greaterThan">
      <formula>0.69</formula>
    </cfRule>
    <cfRule type="cellIs" dxfId="5240" priority="472" operator="greaterThan">
      <formula>0.49</formula>
    </cfRule>
    <cfRule type="cellIs" dxfId="5239" priority="473" operator="greaterThan">
      <formula>0.29</formula>
    </cfRule>
    <cfRule type="cellIs" dxfId="5238" priority="474" operator="lessThan">
      <formula>0.29</formula>
    </cfRule>
  </conditionalFormatting>
  <conditionalFormatting sqref="V61">
    <cfRule type="cellIs" dxfId="5237" priority="361" operator="greaterThan">
      <formula>1</formula>
    </cfRule>
    <cfRule type="cellIs" dxfId="5236" priority="362" operator="greaterThan">
      <formula>0.89</formula>
    </cfRule>
    <cfRule type="cellIs" dxfId="5235" priority="363" operator="greaterThan">
      <formula>0.69</formula>
    </cfRule>
    <cfRule type="cellIs" dxfId="5234" priority="364" operator="greaterThan">
      <formula>0.49</formula>
    </cfRule>
    <cfRule type="cellIs" dxfId="5233" priority="365" operator="greaterThan">
      <formula>0.29</formula>
    </cfRule>
    <cfRule type="cellIs" dxfId="5232" priority="366" operator="lessThan">
      <formula>0.29</formula>
    </cfRule>
  </conditionalFormatting>
  <conditionalFormatting sqref="H64">
    <cfRule type="cellIs" dxfId="5231" priority="355" operator="greaterThan">
      <formula>1</formula>
    </cfRule>
    <cfRule type="cellIs" dxfId="5230" priority="356" operator="greaterThan">
      <formula>0.89</formula>
    </cfRule>
    <cfRule type="cellIs" dxfId="5229" priority="357" operator="greaterThan">
      <formula>0.69</formula>
    </cfRule>
    <cfRule type="cellIs" dxfId="5228" priority="358" operator="greaterThan">
      <formula>0.49</formula>
    </cfRule>
    <cfRule type="cellIs" dxfId="5227" priority="359" operator="greaterThan">
      <formula>0.29</formula>
    </cfRule>
    <cfRule type="cellIs" dxfId="5226" priority="360" operator="lessThan">
      <formula>0.29</formula>
    </cfRule>
  </conditionalFormatting>
  <conditionalFormatting sqref="L64">
    <cfRule type="cellIs" dxfId="5225" priority="349" operator="greaterThan">
      <formula>1</formula>
    </cfRule>
    <cfRule type="cellIs" dxfId="5224" priority="350" operator="greaterThan">
      <formula>0.89</formula>
    </cfRule>
    <cfRule type="cellIs" dxfId="5223" priority="351" operator="greaterThan">
      <formula>0.69</formula>
    </cfRule>
    <cfRule type="cellIs" dxfId="5222" priority="352" operator="greaterThan">
      <formula>0.49</formula>
    </cfRule>
    <cfRule type="cellIs" dxfId="5221" priority="353" operator="greaterThan">
      <formula>0.29</formula>
    </cfRule>
    <cfRule type="cellIs" dxfId="5220" priority="354" operator="lessThan">
      <formula>0.29</formula>
    </cfRule>
  </conditionalFormatting>
  <conditionalFormatting sqref="M64">
    <cfRule type="cellIs" dxfId="5219" priority="343" operator="greaterThan">
      <formula>1</formula>
    </cfRule>
    <cfRule type="cellIs" dxfId="5218" priority="344" operator="greaterThan">
      <formula>0.89</formula>
    </cfRule>
    <cfRule type="cellIs" dxfId="5217" priority="345" operator="greaterThan">
      <formula>0.69</formula>
    </cfRule>
    <cfRule type="cellIs" dxfId="5216" priority="346" operator="greaterThan">
      <formula>0.49</formula>
    </cfRule>
    <cfRule type="cellIs" dxfId="5215" priority="347" operator="greaterThan">
      <formula>0.29</formula>
    </cfRule>
    <cfRule type="cellIs" dxfId="5214" priority="348" operator="lessThan">
      <formula>0.29</formula>
    </cfRule>
  </conditionalFormatting>
  <conditionalFormatting sqref="Q64">
    <cfRule type="cellIs" dxfId="5213" priority="337" operator="greaterThan">
      <formula>1</formula>
    </cfRule>
    <cfRule type="cellIs" dxfId="5212" priority="338" operator="greaterThan">
      <formula>0.89</formula>
    </cfRule>
    <cfRule type="cellIs" dxfId="5211" priority="339" operator="greaterThan">
      <formula>0.69</formula>
    </cfRule>
    <cfRule type="cellIs" dxfId="5210" priority="340" operator="greaterThan">
      <formula>0.49</formula>
    </cfRule>
    <cfRule type="cellIs" dxfId="5209" priority="341" operator="greaterThan">
      <formula>0.29</formula>
    </cfRule>
    <cfRule type="cellIs" dxfId="5208" priority="342" operator="lessThan">
      <formula>0.29</formula>
    </cfRule>
  </conditionalFormatting>
  <conditionalFormatting sqref="U64">
    <cfRule type="cellIs" dxfId="5207" priority="331" operator="greaterThan">
      <formula>1</formula>
    </cfRule>
    <cfRule type="cellIs" dxfId="5206" priority="332" operator="greaterThan">
      <formula>0.89</formula>
    </cfRule>
    <cfRule type="cellIs" dxfId="5205" priority="333" operator="greaterThan">
      <formula>0.69</formula>
    </cfRule>
    <cfRule type="cellIs" dxfId="5204" priority="334" operator="greaterThan">
      <formula>0.49</formula>
    </cfRule>
    <cfRule type="cellIs" dxfId="5203" priority="335" operator="greaterThan">
      <formula>0.29</formula>
    </cfRule>
    <cfRule type="cellIs" dxfId="5202" priority="336" operator="lessThan">
      <formula>0.29</formula>
    </cfRule>
  </conditionalFormatting>
  <conditionalFormatting sqref="V64">
    <cfRule type="cellIs" dxfId="5201" priority="325" operator="greaterThan">
      <formula>1</formula>
    </cfRule>
    <cfRule type="cellIs" dxfId="5200" priority="326" operator="greaterThan">
      <formula>0.89</formula>
    </cfRule>
    <cfRule type="cellIs" dxfId="5199" priority="327" operator="greaterThan">
      <formula>0.69</formula>
    </cfRule>
    <cfRule type="cellIs" dxfId="5198" priority="328" operator="greaterThan">
      <formula>0.49</formula>
    </cfRule>
    <cfRule type="cellIs" dxfId="5197" priority="329" operator="greaterThan">
      <formula>0.29</formula>
    </cfRule>
    <cfRule type="cellIs" dxfId="5196" priority="330" operator="lessThan">
      <formula>0.29</formula>
    </cfRule>
  </conditionalFormatting>
  <conditionalFormatting sqref="H49">
    <cfRule type="cellIs" dxfId="5195" priority="463" operator="greaterThan">
      <formula>1</formula>
    </cfRule>
    <cfRule type="cellIs" dxfId="5194" priority="464" operator="greaterThan">
      <formula>0.89</formula>
    </cfRule>
    <cfRule type="cellIs" dxfId="5193" priority="465" operator="greaterThan">
      <formula>0.69</formula>
    </cfRule>
    <cfRule type="cellIs" dxfId="5192" priority="466" operator="greaterThan">
      <formula>0.49</formula>
    </cfRule>
    <cfRule type="cellIs" dxfId="5191" priority="467" operator="greaterThan">
      <formula>0.29</formula>
    </cfRule>
    <cfRule type="cellIs" dxfId="5190" priority="468" operator="lessThan">
      <formula>0.29</formula>
    </cfRule>
  </conditionalFormatting>
  <conditionalFormatting sqref="L49">
    <cfRule type="cellIs" dxfId="5189" priority="457" operator="greaterThan">
      <formula>1</formula>
    </cfRule>
    <cfRule type="cellIs" dxfId="5188" priority="458" operator="greaterThan">
      <formula>0.89</formula>
    </cfRule>
    <cfRule type="cellIs" dxfId="5187" priority="459" operator="greaterThan">
      <formula>0.69</formula>
    </cfRule>
    <cfRule type="cellIs" dxfId="5186" priority="460" operator="greaterThan">
      <formula>0.49</formula>
    </cfRule>
    <cfRule type="cellIs" dxfId="5185" priority="461" operator="greaterThan">
      <formula>0.29</formula>
    </cfRule>
    <cfRule type="cellIs" dxfId="5184" priority="462" operator="lessThan">
      <formula>0.29</formula>
    </cfRule>
  </conditionalFormatting>
  <conditionalFormatting sqref="M49">
    <cfRule type="cellIs" dxfId="5183" priority="451" operator="greaterThan">
      <formula>1</formula>
    </cfRule>
    <cfRule type="cellIs" dxfId="5182" priority="452" operator="greaterThan">
      <formula>0.89</formula>
    </cfRule>
    <cfRule type="cellIs" dxfId="5181" priority="453" operator="greaterThan">
      <formula>0.69</formula>
    </cfRule>
    <cfRule type="cellIs" dxfId="5180" priority="454" operator="greaterThan">
      <formula>0.49</formula>
    </cfRule>
    <cfRule type="cellIs" dxfId="5179" priority="455" operator="greaterThan">
      <formula>0.29</formula>
    </cfRule>
    <cfRule type="cellIs" dxfId="5178" priority="456" operator="lessThan">
      <formula>0.29</formula>
    </cfRule>
  </conditionalFormatting>
  <conditionalFormatting sqref="Q49">
    <cfRule type="cellIs" dxfId="5177" priority="445" operator="greaterThan">
      <formula>1</formula>
    </cfRule>
    <cfRule type="cellIs" dxfId="5176" priority="446" operator="greaterThan">
      <formula>0.89</formula>
    </cfRule>
    <cfRule type="cellIs" dxfId="5175" priority="447" operator="greaterThan">
      <formula>0.69</formula>
    </cfRule>
    <cfRule type="cellIs" dxfId="5174" priority="448" operator="greaterThan">
      <formula>0.49</formula>
    </cfRule>
    <cfRule type="cellIs" dxfId="5173" priority="449" operator="greaterThan">
      <formula>0.29</formula>
    </cfRule>
    <cfRule type="cellIs" dxfId="5172" priority="450" operator="lessThan">
      <formula>0.29</formula>
    </cfRule>
  </conditionalFormatting>
  <conditionalFormatting sqref="U49">
    <cfRule type="cellIs" dxfId="5171" priority="439" operator="greaterThan">
      <formula>1</formula>
    </cfRule>
    <cfRule type="cellIs" dxfId="5170" priority="440" operator="greaterThan">
      <formula>0.89</formula>
    </cfRule>
    <cfRule type="cellIs" dxfId="5169" priority="441" operator="greaterThan">
      <formula>0.69</formula>
    </cfRule>
    <cfRule type="cellIs" dxfId="5168" priority="442" operator="greaterThan">
      <formula>0.49</formula>
    </cfRule>
    <cfRule type="cellIs" dxfId="5167" priority="443" operator="greaterThan">
      <formula>0.29</formula>
    </cfRule>
    <cfRule type="cellIs" dxfId="5166" priority="444" operator="lessThan">
      <formula>0.29</formula>
    </cfRule>
  </conditionalFormatting>
  <conditionalFormatting sqref="V49">
    <cfRule type="cellIs" dxfId="5165" priority="433" operator="greaterThan">
      <formula>1</formula>
    </cfRule>
    <cfRule type="cellIs" dxfId="5164" priority="434" operator="greaterThan">
      <formula>0.89</formula>
    </cfRule>
    <cfRule type="cellIs" dxfId="5163" priority="435" operator="greaterThan">
      <formula>0.69</formula>
    </cfRule>
    <cfRule type="cellIs" dxfId="5162" priority="436" operator="greaterThan">
      <formula>0.49</formula>
    </cfRule>
    <cfRule type="cellIs" dxfId="5161" priority="437" operator="greaterThan">
      <formula>0.29</formula>
    </cfRule>
    <cfRule type="cellIs" dxfId="5160" priority="438" operator="lessThan">
      <formula>0.29</formula>
    </cfRule>
  </conditionalFormatting>
  <conditionalFormatting sqref="H52">
    <cfRule type="cellIs" dxfId="5159" priority="427" operator="greaterThan">
      <formula>1</formula>
    </cfRule>
    <cfRule type="cellIs" dxfId="5158" priority="428" operator="greaterThan">
      <formula>0.89</formula>
    </cfRule>
    <cfRule type="cellIs" dxfId="5157" priority="429" operator="greaterThan">
      <formula>0.69</formula>
    </cfRule>
    <cfRule type="cellIs" dxfId="5156" priority="430" operator="greaterThan">
      <formula>0.49</formula>
    </cfRule>
    <cfRule type="cellIs" dxfId="5155" priority="431" operator="greaterThan">
      <formula>0.29</formula>
    </cfRule>
    <cfRule type="cellIs" dxfId="5154" priority="432" operator="lessThan">
      <formula>0.29</formula>
    </cfRule>
  </conditionalFormatting>
  <conditionalFormatting sqref="L52">
    <cfRule type="cellIs" dxfId="5153" priority="421" operator="greaterThan">
      <formula>1</formula>
    </cfRule>
    <cfRule type="cellIs" dxfId="5152" priority="422" operator="greaterThan">
      <formula>0.89</formula>
    </cfRule>
    <cfRule type="cellIs" dxfId="5151" priority="423" operator="greaterThan">
      <formula>0.69</formula>
    </cfRule>
    <cfRule type="cellIs" dxfId="5150" priority="424" operator="greaterThan">
      <formula>0.49</formula>
    </cfRule>
    <cfRule type="cellIs" dxfId="5149" priority="425" operator="greaterThan">
      <formula>0.29</formula>
    </cfRule>
    <cfRule type="cellIs" dxfId="5148" priority="426" operator="lessThan">
      <formula>0.29</formula>
    </cfRule>
  </conditionalFormatting>
  <conditionalFormatting sqref="M52">
    <cfRule type="cellIs" dxfId="5147" priority="415" operator="greaterThan">
      <formula>1</formula>
    </cfRule>
    <cfRule type="cellIs" dxfId="5146" priority="416" operator="greaterThan">
      <formula>0.89</formula>
    </cfRule>
    <cfRule type="cellIs" dxfId="5145" priority="417" operator="greaterThan">
      <formula>0.69</formula>
    </cfRule>
    <cfRule type="cellIs" dxfId="5144" priority="418" operator="greaterThan">
      <formula>0.49</formula>
    </cfRule>
    <cfRule type="cellIs" dxfId="5143" priority="419" operator="greaterThan">
      <formula>0.29</formula>
    </cfRule>
    <cfRule type="cellIs" dxfId="5142" priority="420" operator="lessThan">
      <formula>0.29</formula>
    </cfRule>
  </conditionalFormatting>
  <conditionalFormatting sqref="Q52">
    <cfRule type="cellIs" dxfId="5141" priority="409" operator="greaterThan">
      <formula>1</formula>
    </cfRule>
    <cfRule type="cellIs" dxfId="5140" priority="410" operator="greaterThan">
      <formula>0.89</formula>
    </cfRule>
    <cfRule type="cellIs" dxfId="5139" priority="411" operator="greaterThan">
      <formula>0.69</formula>
    </cfRule>
    <cfRule type="cellIs" dxfId="5138" priority="412" operator="greaterThan">
      <formula>0.49</formula>
    </cfRule>
    <cfRule type="cellIs" dxfId="5137" priority="413" operator="greaterThan">
      <formula>0.29</formula>
    </cfRule>
    <cfRule type="cellIs" dxfId="5136" priority="414" operator="lessThan">
      <formula>0.29</formula>
    </cfRule>
  </conditionalFormatting>
  <conditionalFormatting sqref="U52">
    <cfRule type="cellIs" dxfId="5135" priority="403" operator="greaterThan">
      <formula>1</formula>
    </cfRule>
    <cfRule type="cellIs" dxfId="5134" priority="404" operator="greaterThan">
      <formula>0.89</formula>
    </cfRule>
    <cfRule type="cellIs" dxfId="5133" priority="405" operator="greaterThan">
      <formula>0.69</formula>
    </cfRule>
    <cfRule type="cellIs" dxfId="5132" priority="406" operator="greaterThan">
      <formula>0.49</formula>
    </cfRule>
    <cfRule type="cellIs" dxfId="5131" priority="407" operator="greaterThan">
      <formula>0.29</formula>
    </cfRule>
    <cfRule type="cellIs" dxfId="5130" priority="408" operator="lessThan">
      <formula>0.29</formula>
    </cfRule>
  </conditionalFormatting>
  <conditionalFormatting sqref="V52">
    <cfRule type="cellIs" dxfId="5129" priority="397" operator="greaterThan">
      <formula>1</formula>
    </cfRule>
    <cfRule type="cellIs" dxfId="5128" priority="398" operator="greaterThan">
      <formula>0.89</formula>
    </cfRule>
    <cfRule type="cellIs" dxfId="5127" priority="399" operator="greaterThan">
      <formula>0.69</formula>
    </cfRule>
    <cfRule type="cellIs" dxfId="5126" priority="400" operator="greaterThan">
      <formula>0.49</formula>
    </cfRule>
    <cfRule type="cellIs" dxfId="5125" priority="401" operator="greaterThan">
      <formula>0.29</formula>
    </cfRule>
    <cfRule type="cellIs" dxfId="5124" priority="402" operator="lessThan">
      <formula>0.29</formula>
    </cfRule>
  </conditionalFormatting>
  <conditionalFormatting sqref="H61">
    <cfRule type="cellIs" dxfId="5123" priority="391" operator="greaterThan">
      <formula>1</formula>
    </cfRule>
    <cfRule type="cellIs" dxfId="5122" priority="392" operator="greaterThan">
      <formula>0.89</formula>
    </cfRule>
    <cfRule type="cellIs" dxfId="5121" priority="393" operator="greaterThan">
      <formula>0.69</formula>
    </cfRule>
    <cfRule type="cellIs" dxfId="5120" priority="394" operator="greaterThan">
      <formula>0.49</formula>
    </cfRule>
    <cfRule type="cellIs" dxfId="5119" priority="395" operator="greaterThan">
      <formula>0.29</formula>
    </cfRule>
    <cfRule type="cellIs" dxfId="5118" priority="396" operator="lessThan">
      <formula>0.29</formula>
    </cfRule>
  </conditionalFormatting>
  <conditionalFormatting sqref="L61">
    <cfRule type="cellIs" dxfId="5117" priority="385" operator="greaterThan">
      <formula>1</formula>
    </cfRule>
    <cfRule type="cellIs" dxfId="5116" priority="386" operator="greaterThan">
      <formula>0.89</formula>
    </cfRule>
    <cfRule type="cellIs" dxfId="5115" priority="387" operator="greaterThan">
      <formula>0.69</formula>
    </cfRule>
    <cfRule type="cellIs" dxfId="5114" priority="388" operator="greaterThan">
      <formula>0.49</formula>
    </cfRule>
    <cfRule type="cellIs" dxfId="5113" priority="389" operator="greaterThan">
      <formula>0.29</formula>
    </cfRule>
    <cfRule type="cellIs" dxfId="5112" priority="390" operator="lessThan">
      <formula>0.29</formula>
    </cfRule>
  </conditionalFormatting>
  <conditionalFormatting sqref="M61">
    <cfRule type="cellIs" dxfId="5111" priority="379" operator="greaterThan">
      <formula>1</formula>
    </cfRule>
    <cfRule type="cellIs" dxfId="5110" priority="380" operator="greaterThan">
      <formula>0.89</formula>
    </cfRule>
    <cfRule type="cellIs" dxfId="5109" priority="381" operator="greaterThan">
      <formula>0.69</formula>
    </cfRule>
    <cfRule type="cellIs" dxfId="5108" priority="382" operator="greaterThan">
      <formula>0.49</formula>
    </cfRule>
    <cfRule type="cellIs" dxfId="5107" priority="383" operator="greaterThan">
      <formula>0.29</formula>
    </cfRule>
    <cfRule type="cellIs" dxfId="5106" priority="384" operator="lessThan">
      <formula>0.29</formula>
    </cfRule>
  </conditionalFormatting>
  <conditionalFormatting sqref="Q61">
    <cfRule type="cellIs" dxfId="5105" priority="373" operator="greaterThan">
      <formula>1</formula>
    </cfRule>
    <cfRule type="cellIs" dxfId="5104" priority="374" operator="greaterThan">
      <formula>0.89</formula>
    </cfRule>
    <cfRule type="cellIs" dxfId="5103" priority="375" operator="greaterThan">
      <formula>0.69</formula>
    </cfRule>
    <cfRule type="cellIs" dxfId="5102" priority="376" operator="greaterThan">
      <formula>0.49</formula>
    </cfRule>
    <cfRule type="cellIs" dxfId="5101" priority="377" operator="greaterThan">
      <formula>0.29</formula>
    </cfRule>
    <cfRule type="cellIs" dxfId="5100" priority="378" operator="lessThan">
      <formula>0.29</formula>
    </cfRule>
  </conditionalFormatting>
  <conditionalFormatting sqref="U61">
    <cfRule type="cellIs" dxfId="5099" priority="367" operator="greaterThan">
      <formula>1</formula>
    </cfRule>
    <cfRule type="cellIs" dxfId="5098" priority="368" operator="greaterThan">
      <formula>0.89</formula>
    </cfRule>
    <cfRule type="cellIs" dxfId="5097" priority="369" operator="greaterThan">
      <formula>0.69</formula>
    </cfRule>
    <cfRule type="cellIs" dxfId="5096" priority="370" operator="greaterThan">
      <formula>0.49</formula>
    </cfRule>
    <cfRule type="cellIs" dxfId="5095" priority="371" operator="greaterThan">
      <formula>0.29</formula>
    </cfRule>
    <cfRule type="cellIs" dxfId="5094" priority="372" operator="lessThan">
      <formula>0.29</formula>
    </cfRule>
  </conditionalFormatting>
  <conditionalFormatting sqref="V67">
    <cfRule type="cellIs" dxfId="5093" priority="289" operator="greaterThan">
      <formula>1</formula>
    </cfRule>
    <cfRule type="cellIs" dxfId="5092" priority="290" operator="greaterThan">
      <formula>0.89</formula>
    </cfRule>
    <cfRule type="cellIs" dxfId="5091" priority="291" operator="greaterThan">
      <formula>0.69</formula>
    </cfRule>
    <cfRule type="cellIs" dxfId="5090" priority="292" operator="greaterThan">
      <formula>0.49</formula>
    </cfRule>
    <cfRule type="cellIs" dxfId="5089" priority="293" operator="greaterThan">
      <formula>0.29</formula>
    </cfRule>
    <cfRule type="cellIs" dxfId="5088" priority="294" operator="lessThan">
      <formula>0.29</formula>
    </cfRule>
  </conditionalFormatting>
  <conditionalFormatting sqref="H67">
    <cfRule type="cellIs" dxfId="5087" priority="319" operator="greaterThan">
      <formula>1</formula>
    </cfRule>
    <cfRule type="cellIs" dxfId="5086" priority="320" operator="greaterThan">
      <formula>0.89</formula>
    </cfRule>
    <cfRule type="cellIs" dxfId="5085" priority="321" operator="greaterThan">
      <formula>0.69</formula>
    </cfRule>
    <cfRule type="cellIs" dxfId="5084" priority="322" operator="greaterThan">
      <formula>0.49</formula>
    </cfRule>
    <cfRule type="cellIs" dxfId="5083" priority="323" operator="greaterThan">
      <formula>0.29</formula>
    </cfRule>
    <cfRule type="cellIs" dxfId="5082" priority="324" operator="lessThan">
      <formula>0.29</formula>
    </cfRule>
  </conditionalFormatting>
  <conditionalFormatting sqref="L67">
    <cfRule type="cellIs" dxfId="5081" priority="313" operator="greaterThan">
      <formula>1</formula>
    </cfRule>
    <cfRule type="cellIs" dxfId="5080" priority="314" operator="greaterThan">
      <formula>0.89</formula>
    </cfRule>
    <cfRule type="cellIs" dxfId="5079" priority="315" operator="greaterThan">
      <formula>0.69</formula>
    </cfRule>
    <cfRule type="cellIs" dxfId="5078" priority="316" operator="greaterThan">
      <formula>0.49</formula>
    </cfRule>
    <cfRule type="cellIs" dxfId="5077" priority="317" operator="greaterThan">
      <formula>0.29</formula>
    </cfRule>
    <cfRule type="cellIs" dxfId="5076" priority="318" operator="lessThan">
      <formula>0.29</formula>
    </cfRule>
  </conditionalFormatting>
  <conditionalFormatting sqref="M67">
    <cfRule type="cellIs" dxfId="5075" priority="307" operator="greaterThan">
      <formula>1</formula>
    </cfRule>
    <cfRule type="cellIs" dxfId="5074" priority="308" operator="greaterThan">
      <formula>0.89</formula>
    </cfRule>
    <cfRule type="cellIs" dxfId="5073" priority="309" operator="greaterThan">
      <formula>0.69</formula>
    </cfRule>
    <cfRule type="cellIs" dxfId="5072" priority="310" operator="greaterThan">
      <formula>0.49</formula>
    </cfRule>
    <cfRule type="cellIs" dxfId="5071" priority="311" operator="greaterThan">
      <formula>0.29</formula>
    </cfRule>
    <cfRule type="cellIs" dxfId="5070" priority="312" operator="lessThan">
      <formula>0.29</formula>
    </cfRule>
  </conditionalFormatting>
  <conditionalFormatting sqref="Q67">
    <cfRule type="cellIs" dxfId="5069" priority="301" operator="greaterThan">
      <formula>1</formula>
    </cfRule>
    <cfRule type="cellIs" dxfId="5068" priority="302" operator="greaterThan">
      <formula>0.89</formula>
    </cfRule>
    <cfRule type="cellIs" dxfId="5067" priority="303" operator="greaterThan">
      <formula>0.69</formula>
    </cfRule>
    <cfRule type="cellIs" dxfId="5066" priority="304" operator="greaterThan">
      <formula>0.49</formula>
    </cfRule>
    <cfRule type="cellIs" dxfId="5065" priority="305" operator="greaterThan">
      <formula>0.29</formula>
    </cfRule>
    <cfRule type="cellIs" dxfId="5064" priority="306" operator="lessThan">
      <formula>0.29</formula>
    </cfRule>
  </conditionalFormatting>
  <conditionalFormatting sqref="U67">
    <cfRule type="cellIs" dxfId="5063" priority="295" operator="greaterThan">
      <formula>1</formula>
    </cfRule>
    <cfRule type="cellIs" dxfId="5062" priority="296" operator="greaterThan">
      <formula>0.89</formula>
    </cfRule>
    <cfRule type="cellIs" dxfId="5061" priority="297" operator="greaterThan">
      <formula>0.69</formula>
    </cfRule>
    <cfRule type="cellIs" dxfId="5060" priority="298" operator="greaterThan">
      <formula>0.49</formula>
    </cfRule>
    <cfRule type="cellIs" dxfId="5059" priority="299" operator="greaterThan">
      <formula>0.29</formula>
    </cfRule>
    <cfRule type="cellIs" dxfId="5058" priority="300" operator="lessThan">
      <formula>0.29</formula>
    </cfRule>
  </conditionalFormatting>
  <conditionalFormatting sqref="V31">
    <cfRule type="cellIs" dxfId="5057" priority="253" operator="greaterThan">
      <formula>1</formula>
    </cfRule>
    <cfRule type="cellIs" dxfId="5056" priority="254" operator="greaterThan">
      <formula>0.89</formula>
    </cfRule>
    <cfRule type="cellIs" dxfId="5055" priority="255" operator="greaterThan">
      <formula>0.69</formula>
    </cfRule>
    <cfRule type="cellIs" dxfId="5054" priority="256" operator="greaterThan">
      <formula>0.49</formula>
    </cfRule>
    <cfRule type="cellIs" dxfId="5053" priority="257" operator="greaterThan">
      <formula>0.29</formula>
    </cfRule>
    <cfRule type="cellIs" dxfId="5052" priority="258" operator="lessThan">
      <formula>0.29</formula>
    </cfRule>
  </conditionalFormatting>
  <conditionalFormatting sqref="H31">
    <cfRule type="cellIs" dxfId="5051" priority="283" operator="greaterThan">
      <formula>1</formula>
    </cfRule>
    <cfRule type="cellIs" dxfId="5050" priority="284" operator="greaterThan">
      <formula>0.89</formula>
    </cfRule>
    <cfRule type="cellIs" dxfId="5049" priority="285" operator="greaterThan">
      <formula>0.69</formula>
    </cfRule>
    <cfRule type="cellIs" dxfId="5048" priority="286" operator="greaterThan">
      <formula>0.49</formula>
    </cfRule>
    <cfRule type="cellIs" dxfId="5047" priority="287" operator="greaterThan">
      <formula>0.29</formula>
    </cfRule>
    <cfRule type="cellIs" dxfId="5046" priority="288" operator="lessThan">
      <formula>0.29</formula>
    </cfRule>
  </conditionalFormatting>
  <conditionalFormatting sqref="L31">
    <cfRule type="cellIs" dxfId="5045" priority="277" operator="greaterThan">
      <formula>1</formula>
    </cfRule>
    <cfRule type="cellIs" dxfId="5044" priority="278" operator="greaterThan">
      <formula>0.89</formula>
    </cfRule>
    <cfRule type="cellIs" dxfId="5043" priority="279" operator="greaterThan">
      <formula>0.69</formula>
    </cfRule>
    <cfRule type="cellIs" dxfId="5042" priority="280" operator="greaterThan">
      <formula>0.49</formula>
    </cfRule>
    <cfRule type="cellIs" dxfId="5041" priority="281" operator="greaterThan">
      <formula>0.29</formula>
    </cfRule>
    <cfRule type="cellIs" dxfId="5040" priority="282" operator="lessThan">
      <formula>0.29</formula>
    </cfRule>
  </conditionalFormatting>
  <conditionalFormatting sqref="M31">
    <cfRule type="cellIs" dxfId="5039" priority="271" operator="greaterThan">
      <formula>1</formula>
    </cfRule>
    <cfRule type="cellIs" dxfId="5038" priority="272" operator="greaterThan">
      <formula>0.89</formula>
    </cfRule>
    <cfRule type="cellIs" dxfId="5037" priority="273" operator="greaterThan">
      <formula>0.69</formula>
    </cfRule>
    <cfRule type="cellIs" dxfId="5036" priority="274" operator="greaterThan">
      <formula>0.49</formula>
    </cfRule>
    <cfRule type="cellIs" dxfId="5035" priority="275" operator="greaterThan">
      <formula>0.29</formula>
    </cfRule>
    <cfRule type="cellIs" dxfId="5034" priority="276" operator="lessThan">
      <formula>0.29</formula>
    </cfRule>
  </conditionalFormatting>
  <conditionalFormatting sqref="Q31">
    <cfRule type="cellIs" dxfId="5033" priority="265" operator="greaterThan">
      <formula>1</formula>
    </cfRule>
    <cfRule type="cellIs" dxfId="5032" priority="266" operator="greaterThan">
      <formula>0.89</formula>
    </cfRule>
    <cfRule type="cellIs" dxfId="5031" priority="267" operator="greaterThan">
      <formula>0.69</formula>
    </cfRule>
    <cfRule type="cellIs" dxfId="5030" priority="268" operator="greaterThan">
      <formula>0.49</formula>
    </cfRule>
    <cfRule type="cellIs" dxfId="5029" priority="269" operator="greaterThan">
      <formula>0.29</formula>
    </cfRule>
    <cfRule type="cellIs" dxfId="5028" priority="270" operator="lessThan">
      <formula>0.29</formula>
    </cfRule>
  </conditionalFormatting>
  <conditionalFormatting sqref="U31">
    <cfRule type="cellIs" dxfId="5027" priority="259" operator="greaterThan">
      <formula>1</formula>
    </cfRule>
    <cfRule type="cellIs" dxfId="5026" priority="260" operator="greaterThan">
      <formula>0.89</formula>
    </cfRule>
    <cfRule type="cellIs" dxfId="5025" priority="261" operator="greaterThan">
      <formula>0.69</formula>
    </cfRule>
    <cfRule type="cellIs" dxfId="5024" priority="262" operator="greaterThan">
      <formula>0.49</formula>
    </cfRule>
    <cfRule type="cellIs" dxfId="5023" priority="263" operator="greaterThan">
      <formula>0.29</formula>
    </cfRule>
    <cfRule type="cellIs" dxfId="5022" priority="264" operator="lessThan">
      <formula>0.29</formula>
    </cfRule>
  </conditionalFormatting>
  <conditionalFormatting sqref="H34">
    <cfRule type="cellIs" dxfId="5021" priority="247" operator="greaterThan">
      <formula>1</formula>
    </cfRule>
    <cfRule type="cellIs" dxfId="5020" priority="248" operator="greaterThan">
      <formula>0.89</formula>
    </cfRule>
    <cfRule type="cellIs" dxfId="5019" priority="249" operator="greaterThan">
      <formula>0.69</formula>
    </cfRule>
    <cfRule type="cellIs" dxfId="5018" priority="250" operator="greaterThan">
      <formula>0.49</formula>
    </cfRule>
    <cfRule type="cellIs" dxfId="5017" priority="251" operator="greaterThan">
      <formula>0.29</formula>
    </cfRule>
    <cfRule type="cellIs" dxfId="5016" priority="252" operator="lessThan">
      <formula>0.29</formula>
    </cfRule>
  </conditionalFormatting>
  <conditionalFormatting sqref="H37">
    <cfRule type="cellIs" dxfId="5015" priority="241" operator="greaterThan">
      <formula>1</formula>
    </cfRule>
    <cfRule type="cellIs" dxfId="5014" priority="242" operator="greaterThan">
      <formula>0.89</formula>
    </cfRule>
    <cfRule type="cellIs" dxfId="5013" priority="243" operator="greaterThan">
      <formula>0.69</formula>
    </cfRule>
    <cfRule type="cellIs" dxfId="5012" priority="244" operator="greaterThan">
      <formula>0.49</formula>
    </cfRule>
    <cfRule type="cellIs" dxfId="5011" priority="245" operator="greaterThan">
      <formula>0.29</formula>
    </cfRule>
    <cfRule type="cellIs" dxfId="5010" priority="246" operator="lessThan">
      <formula>0.29</formula>
    </cfRule>
  </conditionalFormatting>
  <conditionalFormatting sqref="H40">
    <cfRule type="cellIs" dxfId="5009" priority="235" operator="greaterThan">
      <formula>1</formula>
    </cfRule>
    <cfRule type="cellIs" dxfId="5008" priority="236" operator="greaterThan">
      <formula>0.89</formula>
    </cfRule>
    <cfRule type="cellIs" dxfId="5007" priority="237" operator="greaterThan">
      <formula>0.69</formula>
    </cfRule>
    <cfRule type="cellIs" dxfId="5006" priority="238" operator="greaterThan">
      <formula>0.49</formula>
    </cfRule>
    <cfRule type="cellIs" dxfId="5005" priority="239" operator="greaterThan">
      <formula>0.29</formula>
    </cfRule>
    <cfRule type="cellIs" dxfId="5004" priority="240" operator="lessThan">
      <formula>0.29</formula>
    </cfRule>
  </conditionalFormatting>
  <conditionalFormatting sqref="H43">
    <cfRule type="cellIs" dxfId="5003" priority="229" operator="greaterThan">
      <formula>1</formula>
    </cfRule>
    <cfRule type="cellIs" dxfId="5002" priority="230" operator="greaterThan">
      <formula>0.89</formula>
    </cfRule>
    <cfRule type="cellIs" dxfId="5001" priority="231" operator="greaterThan">
      <formula>0.69</formula>
    </cfRule>
    <cfRule type="cellIs" dxfId="5000" priority="232" operator="greaterThan">
      <formula>0.49</formula>
    </cfRule>
    <cfRule type="cellIs" dxfId="4999" priority="233" operator="greaterThan">
      <formula>0.29</formula>
    </cfRule>
    <cfRule type="cellIs" dxfId="4998" priority="234" operator="lessThan">
      <formula>0.29</formula>
    </cfRule>
  </conditionalFormatting>
  <conditionalFormatting sqref="M34">
    <cfRule type="cellIs" dxfId="4997" priority="199" operator="greaterThan">
      <formula>1</formula>
    </cfRule>
    <cfRule type="cellIs" dxfId="4996" priority="200" operator="greaterThan">
      <formula>0.89</formula>
    </cfRule>
    <cfRule type="cellIs" dxfId="4995" priority="201" operator="greaterThan">
      <formula>0.69</formula>
    </cfRule>
    <cfRule type="cellIs" dxfId="4994" priority="202" operator="greaterThan">
      <formula>0.49</formula>
    </cfRule>
    <cfRule type="cellIs" dxfId="4993" priority="203" operator="greaterThan">
      <formula>0.29</formula>
    </cfRule>
    <cfRule type="cellIs" dxfId="4992" priority="204" operator="lessThan">
      <formula>0.29</formula>
    </cfRule>
  </conditionalFormatting>
  <conditionalFormatting sqref="L34">
    <cfRule type="cellIs" dxfId="4991" priority="223" operator="greaterThan">
      <formula>1</formula>
    </cfRule>
    <cfRule type="cellIs" dxfId="4990" priority="224" operator="greaterThan">
      <formula>0.89</formula>
    </cfRule>
    <cfRule type="cellIs" dxfId="4989" priority="225" operator="greaterThan">
      <formula>0.69</formula>
    </cfRule>
    <cfRule type="cellIs" dxfId="4988" priority="226" operator="greaterThan">
      <formula>0.49</formula>
    </cfRule>
    <cfRule type="cellIs" dxfId="4987" priority="227" operator="greaterThan">
      <formula>0.29</formula>
    </cfRule>
    <cfRule type="cellIs" dxfId="4986" priority="228" operator="lessThan">
      <formula>0.29</formula>
    </cfRule>
  </conditionalFormatting>
  <conditionalFormatting sqref="L37">
    <cfRule type="cellIs" dxfId="4985" priority="217" operator="greaterThan">
      <formula>1</formula>
    </cfRule>
    <cfRule type="cellIs" dxfId="4984" priority="218" operator="greaterThan">
      <formula>0.89</formula>
    </cfRule>
    <cfRule type="cellIs" dxfId="4983" priority="219" operator="greaterThan">
      <formula>0.69</formula>
    </cfRule>
    <cfRule type="cellIs" dxfId="4982" priority="220" operator="greaterThan">
      <formula>0.49</formula>
    </cfRule>
    <cfRule type="cellIs" dxfId="4981" priority="221" operator="greaterThan">
      <formula>0.29</formula>
    </cfRule>
    <cfRule type="cellIs" dxfId="4980" priority="222" operator="lessThan">
      <formula>0.29</formula>
    </cfRule>
  </conditionalFormatting>
  <conditionalFormatting sqref="L40">
    <cfRule type="cellIs" dxfId="4979" priority="211" operator="greaterThan">
      <formula>1</formula>
    </cfRule>
    <cfRule type="cellIs" dxfId="4978" priority="212" operator="greaterThan">
      <formula>0.89</formula>
    </cfRule>
    <cfRule type="cellIs" dxfId="4977" priority="213" operator="greaterThan">
      <formula>0.69</formula>
    </cfRule>
    <cfRule type="cellIs" dxfId="4976" priority="214" operator="greaterThan">
      <formula>0.49</formula>
    </cfRule>
    <cfRule type="cellIs" dxfId="4975" priority="215" operator="greaterThan">
      <formula>0.29</formula>
    </cfRule>
    <cfRule type="cellIs" dxfId="4974" priority="216" operator="lessThan">
      <formula>0.29</formula>
    </cfRule>
  </conditionalFormatting>
  <conditionalFormatting sqref="L43">
    <cfRule type="cellIs" dxfId="4973" priority="205" operator="greaterThan">
      <formula>1</formula>
    </cfRule>
    <cfRule type="cellIs" dxfId="4972" priority="206" operator="greaterThan">
      <formula>0.89</formula>
    </cfRule>
    <cfRule type="cellIs" dxfId="4971" priority="207" operator="greaterThan">
      <formula>0.69</formula>
    </cfRule>
    <cfRule type="cellIs" dxfId="4970" priority="208" operator="greaterThan">
      <formula>0.49</formula>
    </cfRule>
    <cfRule type="cellIs" dxfId="4969" priority="209" operator="greaterThan">
      <formula>0.29</formula>
    </cfRule>
    <cfRule type="cellIs" dxfId="4968" priority="210" operator="lessThan">
      <formula>0.29</formula>
    </cfRule>
  </conditionalFormatting>
  <conditionalFormatting sqref="M46">
    <cfRule type="cellIs" dxfId="4967" priority="175" operator="greaterThan">
      <formula>1</formula>
    </cfRule>
    <cfRule type="cellIs" dxfId="4966" priority="176" operator="greaterThan">
      <formula>0.89</formula>
    </cfRule>
    <cfRule type="cellIs" dxfId="4965" priority="177" operator="greaterThan">
      <formula>0.69</formula>
    </cfRule>
    <cfRule type="cellIs" dxfId="4964" priority="178" operator="greaterThan">
      <formula>0.49</formula>
    </cfRule>
    <cfRule type="cellIs" dxfId="4963" priority="179" operator="greaterThan">
      <formula>0.29</formula>
    </cfRule>
    <cfRule type="cellIs" dxfId="4962" priority="180" operator="lessThan">
      <formula>0.29</formula>
    </cfRule>
  </conditionalFormatting>
  <conditionalFormatting sqref="M37">
    <cfRule type="cellIs" dxfId="4961" priority="193" operator="greaterThan">
      <formula>1</formula>
    </cfRule>
    <cfRule type="cellIs" dxfId="4960" priority="194" operator="greaterThan">
      <formula>0.89</formula>
    </cfRule>
    <cfRule type="cellIs" dxfId="4959" priority="195" operator="greaterThan">
      <formula>0.69</formula>
    </cfRule>
    <cfRule type="cellIs" dxfId="4958" priority="196" operator="greaterThan">
      <formula>0.49</formula>
    </cfRule>
    <cfRule type="cellIs" dxfId="4957" priority="197" operator="greaterThan">
      <formula>0.29</formula>
    </cfRule>
    <cfRule type="cellIs" dxfId="4956" priority="198" operator="lessThan">
      <formula>0.29</formula>
    </cfRule>
  </conditionalFormatting>
  <conditionalFormatting sqref="M40">
    <cfRule type="cellIs" dxfId="4955" priority="187" operator="greaterThan">
      <formula>1</formula>
    </cfRule>
    <cfRule type="cellIs" dxfId="4954" priority="188" operator="greaterThan">
      <formula>0.89</formula>
    </cfRule>
    <cfRule type="cellIs" dxfId="4953" priority="189" operator="greaterThan">
      <formula>0.69</formula>
    </cfRule>
    <cfRule type="cellIs" dxfId="4952" priority="190" operator="greaterThan">
      <formula>0.49</formula>
    </cfRule>
    <cfRule type="cellIs" dxfId="4951" priority="191" operator="greaterThan">
      <formula>0.29</formula>
    </cfRule>
    <cfRule type="cellIs" dxfId="4950" priority="192" operator="lessThan">
      <formula>0.29</formula>
    </cfRule>
  </conditionalFormatting>
  <conditionalFormatting sqref="M43">
    <cfRule type="cellIs" dxfId="4949" priority="181" operator="greaterThan">
      <formula>1</formula>
    </cfRule>
    <cfRule type="cellIs" dxfId="4948" priority="182" operator="greaterThan">
      <formula>0.89</formula>
    </cfRule>
    <cfRule type="cellIs" dxfId="4947" priority="183" operator="greaterThan">
      <formula>0.69</formula>
    </cfRule>
    <cfRule type="cellIs" dxfId="4946" priority="184" operator="greaterThan">
      <formula>0.49</formula>
    </cfRule>
    <cfRule type="cellIs" dxfId="4945" priority="185" operator="greaterThan">
      <formula>0.29</formula>
    </cfRule>
    <cfRule type="cellIs" dxfId="4944" priority="186" operator="lessThan">
      <formula>0.29</formula>
    </cfRule>
  </conditionalFormatting>
  <conditionalFormatting sqref="V34">
    <cfRule type="cellIs" dxfId="4943" priority="169" operator="greaterThan">
      <formula>1</formula>
    </cfRule>
    <cfRule type="cellIs" dxfId="4942" priority="170" operator="greaterThan">
      <formula>0.89</formula>
    </cfRule>
    <cfRule type="cellIs" dxfId="4941" priority="171" operator="greaterThan">
      <formula>0.69</formula>
    </cfRule>
    <cfRule type="cellIs" dxfId="4940" priority="172" operator="greaterThan">
      <formula>0.49</formula>
    </cfRule>
    <cfRule type="cellIs" dxfId="4939" priority="173" operator="greaterThan">
      <formula>0.29</formula>
    </cfRule>
    <cfRule type="cellIs" dxfId="4938" priority="174" operator="lessThan">
      <formula>0.29</formula>
    </cfRule>
  </conditionalFormatting>
  <conditionalFormatting sqref="V37">
    <cfRule type="cellIs" dxfId="4937" priority="163" operator="greaterThan">
      <formula>1</formula>
    </cfRule>
    <cfRule type="cellIs" dxfId="4936" priority="164" operator="greaterThan">
      <formula>0.89</formula>
    </cfRule>
    <cfRule type="cellIs" dxfId="4935" priority="165" operator="greaterThan">
      <formula>0.69</formula>
    </cfRule>
    <cfRule type="cellIs" dxfId="4934" priority="166" operator="greaterThan">
      <formula>0.49</formula>
    </cfRule>
    <cfRule type="cellIs" dxfId="4933" priority="167" operator="greaterThan">
      <formula>0.29</formula>
    </cfRule>
    <cfRule type="cellIs" dxfId="4932" priority="168" operator="lessThan">
      <formula>0.29</formula>
    </cfRule>
  </conditionalFormatting>
  <conditionalFormatting sqref="V40">
    <cfRule type="cellIs" dxfId="4931" priority="157" operator="greaterThan">
      <formula>1</formula>
    </cfRule>
    <cfRule type="cellIs" dxfId="4930" priority="158" operator="greaterThan">
      <formula>0.89</formula>
    </cfRule>
    <cfRule type="cellIs" dxfId="4929" priority="159" operator="greaterThan">
      <formula>0.69</formula>
    </cfRule>
    <cfRule type="cellIs" dxfId="4928" priority="160" operator="greaterThan">
      <formula>0.49</formula>
    </cfRule>
    <cfRule type="cellIs" dxfId="4927" priority="161" operator="greaterThan">
      <formula>0.29</formula>
    </cfRule>
    <cfRule type="cellIs" dxfId="4926" priority="162" operator="lessThan">
      <formula>0.29</formula>
    </cfRule>
  </conditionalFormatting>
  <conditionalFormatting sqref="V43">
    <cfRule type="cellIs" dxfId="4925" priority="151" operator="greaterThan">
      <formula>1</formula>
    </cfRule>
    <cfRule type="cellIs" dxfId="4924" priority="152" operator="greaterThan">
      <formula>0.89</formula>
    </cfRule>
    <cfRule type="cellIs" dxfId="4923" priority="153" operator="greaterThan">
      <formula>0.69</formula>
    </cfRule>
    <cfRule type="cellIs" dxfId="4922" priority="154" operator="greaterThan">
      <formula>0.49</formula>
    </cfRule>
    <cfRule type="cellIs" dxfId="4921" priority="155" operator="greaterThan">
      <formula>0.29</formula>
    </cfRule>
    <cfRule type="cellIs" dxfId="4920" priority="156" operator="lessThan">
      <formula>0.29</formula>
    </cfRule>
  </conditionalFormatting>
  <conditionalFormatting sqref="M55">
    <cfRule type="cellIs" dxfId="4919" priority="139" operator="greaterThan">
      <formula>1</formula>
    </cfRule>
    <cfRule type="cellIs" dxfId="4918" priority="140" operator="greaterThan">
      <formula>0.89</formula>
    </cfRule>
    <cfRule type="cellIs" dxfId="4917" priority="141" operator="greaterThan">
      <formula>0.69</formula>
    </cfRule>
    <cfRule type="cellIs" dxfId="4916" priority="142" operator="greaterThan">
      <formula>0.49</formula>
    </cfRule>
    <cfRule type="cellIs" dxfId="4915" priority="143" operator="greaterThan">
      <formula>0.29</formula>
    </cfRule>
    <cfRule type="cellIs" dxfId="4914" priority="144" operator="lessThan">
      <formula>0.29</formula>
    </cfRule>
  </conditionalFormatting>
  <conditionalFormatting sqref="L55">
    <cfRule type="cellIs" dxfId="4913" priority="145" operator="greaterThan">
      <formula>1</formula>
    </cfRule>
    <cfRule type="cellIs" dxfId="4912" priority="146" operator="greaterThan">
      <formula>0.89</formula>
    </cfRule>
    <cfRule type="cellIs" dxfId="4911" priority="147" operator="greaterThan">
      <formula>0.69</formula>
    </cfRule>
    <cfRule type="cellIs" dxfId="4910" priority="148" operator="greaterThan">
      <formula>0.49</formula>
    </cfRule>
    <cfRule type="cellIs" dxfId="4909" priority="149" operator="greaterThan">
      <formula>0.29</formula>
    </cfRule>
    <cfRule type="cellIs" dxfId="4908" priority="150" operator="lessThan">
      <formula>0.29</formula>
    </cfRule>
  </conditionalFormatting>
  <conditionalFormatting sqref="L58">
    <cfRule type="cellIs" dxfId="4907" priority="133" operator="greaterThan">
      <formula>1</formula>
    </cfRule>
    <cfRule type="cellIs" dxfId="4906" priority="134" operator="greaterThan">
      <formula>0.89</formula>
    </cfRule>
    <cfRule type="cellIs" dxfId="4905" priority="135" operator="greaterThan">
      <formula>0.69</formula>
    </cfRule>
    <cfRule type="cellIs" dxfId="4904" priority="136" operator="greaterThan">
      <formula>0.49</formula>
    </cfRule>
    <cfRule type="cellIs" dxfId="4903" priority="137" operator="greaterThan">
      <formula>0.29</formula>
    </cfRule>
    <cfRule type="cellIs" dxfId="4902" priority="138" operator="lessThan">
      <formula>0.29</formula>
    </cfRule>
  </conditionalFormatting>
  <conditionalFormatting sqref="M58">
    <cfRule type="cellIs" dxfId="4901" priority="127" operator="greaterThan">
      <formula>1</formula>
    </cfRule>
    <cfRule type="cellIs" dxfId="4900" priority="128" operator="greaterThan">
      <formula>0.89</formula>
    </cfRule>
    <cfRule type="cellIs" dxfId="4899" priority="129" operator="greaterThan">
      <formula>0.69</formula>
    </cfRule>
    <cfRule type="cellIs" dxfId="4898" priority="130" operator="greaterThan">
      <formula>0.49</formula>
    </cfRule>
    <cfRule type="cellIs" dxfId="4897" priority="131" operator="greaterThan">
      <formula>0.29</formula>
    </cfRule>
    <cfRule type="cellIs" dxfId="4896" priority="132" operator="lessThan">
      <formula>0.29</formula>
    </cfRule>
  </conditionalFormatting>
  <conditionalFormatting sqref="H55">
    <cfRule type="cellIs" dxfId="4895" priority="121" operator="greaterThan">
      <formula>1</formula>
    </cfRule>
    <cfRule type="cellIs" dxfId="4894" priority="122" operator="greaterThan">
      <formula>0.89</formula>
    </cfRule>
    <cfRule type="cellIs" dxfId="4893" priority="123" operator="greaterThan">
      <formula>0.69</formula>
    </cfRule>
    <cfRule type="cellIs" dxfId="4892" priority="124" operator="greaterThan">
      <formula>0.49</formula>
    </cfRule>
    <cfRule type="cellIs" dxfId="4891" priority="125" operator="greaterThan">
      <formula>0.29</formula>
    </cfRule>
    <cfRule type="cellIs" dxfId="4890" priority="126" operator="lessThan">
      <formula>0.29</formula>
    </cfRule>
  </conditionalFormatting>
  <conditionalFormatting sqref="H58">
    <cfRule type="cellIs" dxfId="4889" priority="115" operator="greaterThan">
      <formula>1</formula>
    </cfRule>
    <cfRule type="cellIs" dxfId="4888" priority="116" operator="greaterThan">
      <formula>0.89</formula>
    </cfRule>
    <cfRule type="cellIs" dxfId="4887" priority="117" operator="greaterThan">
      <formula>0.69</formula>
    </cfRule>
    <cfRule type="cellIs" dxfId="4886" priority="118" operator="greaterThan">
      <formula>0.49</formula>
    </cfRule>
    <cfRule type="cellIs" dxfId="4885" priority="119" operator="greaterThan">
      <formula>0.29</formula>
    </cfRule>
    <cfRule type="cellIs" dxfId="4884" priority="120" operator="lessThan">
      <formula>0.29</formula>
    </cfRule>
  </conditionalFormatting>
  <conditionalFormatting sqref="H46">
    <cfRule type="cellIs" dxfId="4883" priority="109" operator="greaterThan">
      <formula>1</formula>
    </cfRule>
    <cfRule type="cellIs" dxfId="4882" priority="110" operator="greaterThan">
      <formula>0.89</formula>
    </cfRule>
    <cfRule type="cellIs" dxfId="4881" priority="111" operator="greaterThan">
      <formula>0.69</formula>
    </cfRule>
    <cfRule type="cellIs" dxfId="4880" priority="112" operator="greaterThan">
      <formula>0.49</formula>
    </cfRule>
    <cfRule type="cellIs" dxfId="4879" priority="113" operator="greaterThan">
      <formula>0.29</formula>
    </cfRule>
    <cfRule type="cellIs" dxfId="4878" priority="114" operator="lessThan">
      <formula>0.29</formula>
    </cfRule>
  </conditionalFormatting>
  <conditionalFormatting sqref="Q34">
    <cfRule type="cellIs" dxfId="4877" priority="103" operator="greaterThan">
      <formula>1</formula>
    </cfRule>
    <cfRule type="cellIs" dxfId="4876" priority="104" operator="greaterThan">
      <formula>0.89</formula>
    </cfRule>
    <cfRule type="cellIs" dxfId="4875" priority="105" operator="greaterThan">
      <formula>0.69</formula>
    </cfRule>
    <cfRule type="cellIs" dxfId="4874" priority="106" operator="greaterThan">
      <formula>0.49</formula>
    </cfRule>
    <cfRule type="cellIs" dxfId="4873" priority="107" operator="greaterThan">
      <formula>0.29</formula>
    </cfRule>
    <cfRule type="cellIs" dxfId="4872" priority="108" operator="lessThan">
      <formula>0.29</formula>
    </cfRule>
  </conditionalFormatting>
  <conditionalFormatting sqref="Q37">
    <cfRule type="cellIs" dxfId="4871" priority="97" operator="greaterThan">
      <formula>1</formula>
    </cfRule>
    <cfRule type="cellIs" dxfId="4870" priority="98" operator="greaterThan">
      <formula>0.89</formula>
    </cfRule>
    <cfRule type="cellIs" dxfId="4869" priority="99" operator="greaterThan">
      <formula>0.69</formula>
    </cfRule>
    <cfRule type="cellIs" dxfId="4868" priority="100" operator="greaterThan">
      <formula>0.49</formula>
    </cfRule>
    <cfRule type="cellIs" dxfId="4867" priority="101" operator="greaterThan">
      <formula>0.29</formula>
    </cfRule>
    <cfRule type="cellIs" dxfId="4866" priority="102" operator="lessThan">
      <formula>0.29</formula>
    </cfRule>
  </conditionalFormatting>
  <conditionalFormatting sqref="Q40">
    <cfRule type="cellIs" dxfId="4865" priority="91" operator="greaterThan">
      <formula>1</formula>
    </cfRule>
    <cfRule type="cellIs" dxfId="4864" priority="92" operator="greaterThan">
      <formula>0.89</formula>
    </cfRule>
    <cfRule type="cellIs" dxfId="4863" priority="93" operator="greaterThan">
      <formula>0.69</formula>
    </cfRule>
    <cfRule type="cellIs" dxfId="4862" priority="94" operator="greaterThan">
      <formula>0.49</formula>
    </cfRule>
    <cfRule type="cellIs" dxfId="4861" priority="95" operator="greaterThan">
      <formula>0.29</formula>
    </cfRule>
    <cfRule type="cellIs" dxfId="4860" priority="96" operator="lessThan">
      <formula>0.29</formula>
    </cfRule>
  </conditionalFormatting>
  <conditionalFormatting sqref="Q43">
    <cfRule type="cellIs" dxfId="4859" priority="85" operator="greaterThan">
      <formula>1</formula>
    </cfRule>
    <cfRule type="cellIs" dxfId="4858" priority="86" operator="greaterThan">
      <formula>0.89</formula>
    </cfRule>
    <cfRule type="cellIs" dxfId="4857" priority="87" operator="greaterThan">
      <formula>0.69</formula>
    </cfRule>
    <cfRule type="cellIs" dxfId="4856" priority="88" operator="greaterThan">
      <formula>0.49</formula>
    </cfRule>
    <cfRule type="cellIs" dxfId="4855" priority="89" operator="greaterThan">
      <formula>0.29</formula>
    </cfRule>
    <cfRule type="cellIs" dxfId="4854" priority="90" operator="lessThan">
      <formula>0.29</formula>
    </cfRule>
  </conditionalFormatting>
  <conditionalFormatting sqref="Q46">
    <cfRule type="cellIs" dxfId="4853" priority="79" operator="greaterThan">
      <formula>1</formula>
    </cfRule>
    <cfRule type="cellIs" dxfId="4852" priority="80" operator="greaterThan">
      <formula>0.89</formula>
    </cfRule>
    <cfRule type="cellIs" dxfId="4851" priority="81" operator="greaterThan">
      <formula>0.69</formula>
    </cfRule>
    <cfRule type="cellIs" dxfId="4850" priority="82" operator="greaterThan">
      <formula>0.49</formula>
    </cfRule>
    <cfRule type="cellIs" dxfId="4849" priority="83" operator="greaterThan">
      <formula>0.29</formula>
    </cfRule>
    <cfRule type="cellIs" dxfId="4848" priority="84" operator="lessThan">
      <formula>0.29</formula>
    </cfRule>
  </conditionalFormatting>
  <conditionalFormatting sqref="U34">
    <cfRule type="cellIs" dxfId="4847" priority="73" operator="greaterThan">
      <formula>1</formula>
    </cfRule>
    <cfRule type="cellIs" dxfId="4846" priority="74" operator="greaterThan">
      <formula>0.89</formula>
    </cfRule>
    <cfRule type="cellIs" dxfId="4845" priority="75" operator="greaterThan">
      <formula>0.69</formula>
    </cfRule>
    <cfRule type="cellIs" dxfId="4844" priority="76" operator="greaterThan">
      <formula>0.49</formula>
    </cfRule>
    <cfRule type="cellIs" dxfId="4843" priority="77" operator="greaterThan">
      <formula>0.29</formula>
    </cfRule>
    <cfRule type="cellIs" dxfId="4842" priority="78" operator="lessThan">
      <formula>0.29</formula>
    </cfRule>
  </conditionalFormatting>
  <conditionalFormatting sqref="U37">
    <cfRule type="cellIs" dxfId="4841" priority="67" operator="greaterThan">
      <formula>1</formula>
    </cfRule>
    <cfRule type="cellIs" dxfId="4840" priority="68" operator="greaterThan">
      <formula>0.89</formula>
    </cfRule>
    <cfRule type="cellIs" dxfId="4839" priority="69" operator="greaterThan">
      <formula>0.69</formula>
    </cfRule>
    <cfRule type="cellIs" dxfId="4838" priority="70" operator="greaterThan">
      <formula>0.49</formula>
    </cfRule>
    <cfRule type="cellIs" dxfId="4837" priority="71" operator="greaterThan">
      <formula>0.29</formula>
    </cfRule>
    <cfRule type="cellIs" dxfId="4836" priority="72" operator="lessThan">
      <formula>0.29</formula>
    </cfRule>
  </conditionalFormatting>
  <conditionalFormatting sqref="U40">
    <cfRule type="cellIs" dxfId="4835" priority="61" operator="greaterThan">
      <formula>1</formula>
    </cfRule>
    <cfRule type="cellIs" dxfId="4834" priority="62" operator="greaterThan">
      <formula>0.89</formula>
    </cfRule>
    <cfRule type="cellIs" dxfId="4833" priority="63" operator="greaterThan">
      <formula>0.69</formula>
    </cfRule>
    <cfRule type="cellIs" dxfId="4832" priority="64" operator="greaterThan">
      <formula>0.49</formula>
    </cfRule>
    <cfRule type="cellIs" dxfId="4831" priority="65" operator="greaterThan">
      <formula>0.29</formula>
    </cfRule>
    <cfRule type="cellIs" dxfId="4830" priority="66" operator="lessThan">
      <formula>0.29</formula>
    </cfRule>
  </conditionalFormatting>
  <conditionalFormatting sqref="U43">
    <cfRule type="cellIs" dxfId="4829" priority="55" operator="greaterThan">
      <formula>1</formula>
    </cfRule>
    <cfRule type="cellIs" dxfId="4828" priority="56" operator="greaterThan">
      <formula>0.89</formula>
    </cfRule>
    <cfRule type="cellIs" dxfId="4827" priority="57" operator="greaterThan">
      <formula>0.69</formula>
    </cfRule>
    <cfRule type="cellIs" dxfId="4826" priority="58" operator="greaterThan">
      <formula>0.49</formula>
    </cfRule>
    <cfRule type="cellIs" dxfId="4825" priority="59" operator="greaterThan">
      <formula>0.29</formula>
    </cfRule>
    <cfRule type="cellIs" dxfId="4824" priority="60" operator="lessThan">
      <formula>0.29</formula>
    </cfRule>
  </conditionalFormatting>
  <conditionalFormatting sqref="U46">
    <cfRule type="cellIs" dxfId="4823" priority="49" operator="greaterThan">
      <formula>1</formula>
    </cfRule>
    <cfRule type="cellIs" dxfId="4822" priority="50" operator="greaterThan">
      <formula>0.89</formula>
    </cfRule>
    <cfRule type="cellIs" dxfId="4821" priority="51" operator="greaterThan">
      <formula>0.69</formula>
    </cfRule>
    <cfRule type="cellIs" dxfId="4820" priority="52" operator="greaterThan">
      <formula>0.49</formula>
    </cfRule>
    <cfRule type="cellIs" dxfId="4819" priority="53" operator="greaterThan">
      <formula>0.29</formula>
    </cfRule>
    <cfRule type="cellIs" dxfId="4818" priority="54" operator="lessThan">
      <formula>0.29</formula>
    </cfRule>
  </conditionalFormatting>
  <conditionalFormatting sqref="Q55">
    <cfRule type="cellIs" dxfId="4817" priority="43" operator="greaterThan">
      <formula>1</formula>
    </cfRule>
    <cfRule type="cellIs" dxfId="4816" priority="44" operator="greaterThan">
      <formula>0.89</formula>
    </cfRule>
    <cfRule type="cellIs" dxfId="4815" priority="45" operator="greaterThan">
      <formula>0.69</formula>
    </cfRule>
    <cfRule type="cellIs" dxfId="4814" priority="46" operator="greaterThan">
      <formula>0.49</formula>
    </cfRule>
    <cfRule type="cellIs" dxfId="4813" priority="47" operator="greaterThan">
      <formula>0.29</formula>
    </cfRule>
    <cfRule type="cellIs" dxfId="4812" priority="48" operator="lessThan">
      <formula>0.29</formula>
    </cfRule>
  </conditionalFormatting>
  <conditionalFormatting sqref="Q58">
    <cfRule type="cellIs" dxfId="4811" priority="37" operator="greaterThan">
      <formula>1</formula>
    </cfRule>
    <cfRule type="cellIs" dxfId="4810" priority="38" operator="greaterThan">
      <formula>0.89</formula>
    </cfRule>
    <cfRule type="cellIs" dxfId="4809" priority="39" operator="greaterThan">
      <formula>0.69</formula>
    </cfRule>
    <cfRule type="cellIs" dxfId="4808" priority="40" operator="greaterThan">
      <formula>0.49</formula>
    </cfRule>
    <cfRule type="cellIs" dxfId="4807" priority="41" operator="greaterThan">
      <formula>0.29</formula>
    </cfRule>
    <cfRule type="cellIs" dxfId="4806" priority="42" operator="lessThan">
      <formula>0.29</formula>
    </cfRule>
  </conditionalFormatting>
  <conditionalFormatting sqref="U55">
    <cfRule type="cellIs" dxfId="4805" priority="31" operator="greaterThan">
      <formula>1</formula>
    </cfRule>
    <cfRule type="cellIs" dxfId="4804" priority="32" operator="greaterThan">
      <formula>0.89</formula>
    </cfRule>
    <cfRule type="cellIs" dxfId="4803" priority="33" operator="greaterThan">
      <formula>0.69</formula>
    </cfRule>
    <cfRule type="cellIs" dxfId="4802" priority="34" operator="greaterThan">
      <formula>0.49</formula>
    </cfRule>
    <cfRule type="cellIs" dxfId="4801" priority="35" operator="greaterThan">
      <formula>0.29</formula>
    </cfRule>
    <cfRule type="cellIs" dxfId="4800" priority="36" operator="lessThan">
      <formula>0.29</formula>
    </cfRule>
  </conditionalFormatting>
  <conditionalFormatting sqref="U58">
    <cfRule type="cellIs" dxfId="4799" priority="25" operator="greaterThan">
      <formula>1</formula>
    </cfRule>
    <cfRule type="cellIs" dxfId="4798" priority="26" operator="greaterThan">
      <formula>0.89</formula>
    </cfRule>
    <cfRule type="cellIs" dxfId="4797" priority="27" operator="greaterThan">
      <formula>0.69</formula>
    </cfRule>
    <cfRule type="cellIs" dxfId="4796" priority="28" operator="greaterThan">
      <formula>0.49</formula>
    </cfRule>
    <cfRule type="cellIs" dxfId="4795" priority="29" operator="greaterThan">
      <formula>0.29</formula>
    </cfRule>
    <cfRule type="cellIs" dxfId="4794" priority="30" operator="lessThan">
      <formula>0.29</formula>
    </cfRule>
  </conditionalFormatting>
  <conditionalFormatting sqref="V55">
    <cfRule type="cellIs" dxfId="4793" priority="19" operator="greaterThan">
      <formula>1</formula>
    </cfRule>
    <cfRule type="cellIs" dxfId="4792" priority="20" operator="greaterThan">
      <formula>0.89</formula>
    </cfRule>
    <cfRule type="cellIs" dxfId="4791" priority="21" operator="greaterThan">
      <formula>0.69</formula>
    </cfRule>
    <cfRule type="cellIs" dxfId="4790" priority="22" operator="greaterThan">
      <formula>0.49</formula>
    </cfRule>
    <cfRule type="cellIs" dxfId="4789" priority="23" operator="greaterThan">
      <formula>0.29</formula>
    </cfRule>
    <cfRule type="cellIs" dxfId="4788" priority="24" operator="lessThan">
      <formula>0.29</formula>
    </cfRule>
  </conditionalFormatting>
  <conditionalFormatting sqref="V58">
    <cfRule type="cellIs" dxfId="4787" priority="13" operator="greaterThan">
      <formula>1</formula>
    </cfRule>
    <cfRule type="cellIs" dxfId="4786" priority="14" operator="greaterThan">
      <formula>0.89</formula>
    </cfRule>
    <cfRule type="cellIs" dxfId="4785" priority="15" operator="greaterThan">
      <formula>0.69</formula>
    </cfRule>
    <cfRule type="cellIs" dxfId="4784" priority="16" operator="greaterThan">
      <formula>0.49</formula>
    </cfRule>
    <cfRule type="cellIs" dxfId="4783" priority="17" operator="greaterThan">
      <formula>0.29</formula>
    </cfRule>
    <cfRule type="cellIs" dxfId="4782" priority="18" operator="lessThan">
      <formula>0.29</formula>
    </cfRule>
  </conditionalFormatting>
  <conditionalFormatting sqref="V46">
    <cfRule type="cellIs" dxfId="4781" priority="7" operator="greaterThan">
      <formula>1</formula>
    </cfRule>
    <cfRule type="cellIs" dxfId="4780" priority="8" operator="greaterThan">
      <formula>0.89</formula>
    </cfRule>
    <cfRule type="cellIs" dxfId="4779" priority="9" operator="greaterThan">
      <formula>0.69</formula>
    </cfRule>
    <cfRule type="cellIs" dxfId="4778" priority="10" operator="greaterThan">
      <formula>0.49</formula>
    </cfRule>
    <cfRule type="cellIs" dxfId="4777" priority="11" operator="greaterThan">
      <formula>0.29</formula>
    </cfRule>
    <cfRule type="cellIs" dxfId="4776" priority="12" operator="lessThan">
      <formula>0.29</formula>
    </cfRule>
  </conditionalFormatting>
  <conditionalFormatting sqref="L46">
    <cfRule type="cellIs" dxfId="4775" priority="1" operator="greaterThan">
      <formula>1</formula>
    </cfRule>
    <cfRule type="cellIs" dxfId="4774" priority="2" operator="greaterThan">
      <formula>0.89</formula>
    </cfRule>
    <cfRule type="cellIs" dxfId="4773" priority="3" operator="greaterThan">
      <formula>0.69</formula>
    </cfRule>
    <cfRule type="cellIs" dxfId="4772" priority="4" operator="greaterThan">
      <formula>0.49</formula>
    </cfRule>
    <cfRule type="cellIs" dxfId="4771" priority="5" operator="greaterThan">
      <formula>0.29</formula>
    </cfRule>
    <cfRule type="cellIs" dxfId="4770" priority="6" operator="lessThan">
      <formula>0.29</formula>
    </cfRule>
  </conditionalFormatting>
  <dataValidations count="16">
    <dataValidation type="list" allowBlank="1" showInputMessage="1" showErrorMessage="1" sqref="E19:E21 E5:E17">
      <formula1>Dimension</formula1>
    </dataValidation>
    <dataValidation type="list" allowBlank="1" showInputMessage="1" showErrorMessage="1" sqref="F19:F21 F5:F17">
      <formula1>Tipo</formula1>
    </dataValidation>
    <dataValidation type="list" allowBlank="1" showInputMessage="1" showErrorMessage="1" sqref="J19:J21 J5:J17">
      <formula1>Frecuencia</formula1>
    </dataValidation>
    <dataValidation type="decimal" allowBlank="1" showInputMessage="1" showErrorMessage="1" sqref="H20:I20 L20 L5:L17 H5:I17">
      <formula1>0.0001</formula1>
      <formula2>100000000</formula2>
    </dataValidation>
    <dataValidation allowBlank="1" showInputMessage="1" showErrorMessage="1" prompt="&quot;Resumen Narrativo&quot; u &quot;objetivo&quot; se entiende como el estado deseado luego de la implementación de una intervención pública. " sqref="B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Hace referencia a las fuentes de información que pueden _x000a_ser usadas para verificar el alcance de los objetivos." sqref="M4"/>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66"/>
  <sheetViews>
    <sheetView topLeftCell="A54" zoomScale="60" zoomScaleNormal="60" workbookViewId="0">
      <selection activeCell="O53" sqref="O53"/>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332</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84.75" customHeight="1">
      <c r="A5" s="8" t="s">
        <v>18</v>
      </c>
      <c r="B5" s="118" t="s">
        <v>333</v>
      </c>
      <c r="C5" s="10"/>
      <c r="D5" s="10"/>
      <c r="E5" s="10"/>
      <c r="F5" s="10"/>
      <c r="G5" s="10"/>
      <c r="H5" s="11"/>
      <c r="I5" s="12"/>
      <c r="J5" s="13"/>
      <c r="K5" s="10"/>
      <c r="L5" s="12"/>
      <c r="M5" s="10"/>
      <c r="N5" s="13"/>
      <c r="O5" s="14"/>
      <c r="P5" s="15"/>
      <c r="Q5" s="2"/>
      <c r="R5" s="3"/>
      <c r="S5" s="3"/>
      <c r="T5" s="3"/>
      <c r="U5" s="3"/>
      <c r="V5" s="3"/>
      <c r="W5" s="3"/>
    </row>
    <row r="6" spans="1:23" ht="150" customHeight="1" thickBot="1">
      <c r="A6" s="119" t="s">
        <v>20</v>
      </c>
      <c r="B6" s="120" t="s">
        <v>334</v>
      </c>
      <c r="C6" s="121"/>
      <c r="D6" s="121"/>
      <c r="E6" s="121"/>
      <c r="F6" s="121"/>
      <c r="G6" s="121"/>
      <c r="H6" s="122"/>
      <c r="I6" s="123"/>
      <c r="J6" s="124"/>
      <c r="K6" s="121"/>
      <c r="L6" s="123"/>
      <c r="M6" s="121"/>
      <c r="N6" s="124"/>
      <c r="O6" s="125"/>
      <c r="P6" s="126"/>
      <c r="Q6" s="2"/>
      <c r="R6" s="3"/>
      <c r="S6" s="3"/>
      <c r="T6" s="3"/>
      <c r="U6" s="3"/>
      <c r="V6" s="3"/>
      <c r="W6" s="3"/>
    </row>
    <row r="7" spans="1:23" ht="79.5" customHeight="1">
      <c r="A7" s="8" t="s">
        <v>22</v>
      </c>
      <c r="B7" s="127" t="s">
        <v>335</v>
      </c>
      <c r="C7" s="10"/>
      <c r="D7" s="10"/>
      <c r="E7" s="10"/>
      <c r="F7" s="10"/>
      <c r="G7" s="10"/>
      <c r="H7" s="11"/>
      <c r="I7" s="12"/>
      <c r="J7" s="13"/>
      <c r="K7" s="10"/>
      <c r="L7" s="128"/>
      <c r="M7" s="14"/>
      <c r="N7" s="13"/>
      <c r="O7" s="14"/>
      <c r="P7" s="15"/>
      <c r="Q7" s="2"/>
      <c r="R7" s="3"/>
      <c r="S7" s="3"/>
      <c r="T7" s="3"/>
      <c r="U7" s="3"/>
      <c r="V7" s="3"/>
      <c r="W7" s="3"/>
    </row>
    <row r="8" spans="1:23" ht="93.75" customHeight="1">
      <c r="A8" s="33" t="s">
        <v>24</v>
      </c>
      <c r="B8" s="34" t="s">
        <v>336</v>
      </c>
      <c r="C8" s="35" t="s">
        <v>337</v>
      </c>
      <c r="D8" s="35" t="s">
        <v>338</v>
      </c>
      <c r="E8" s="35" t="s">
        <v>134</v>
      </c>
      <c r="F8" s="35" t="s">
        <v>29</v>
      </c>
      <c r="G8" s="35" t="s">
        <v>339</v>
      </c>
      <c r="H8" s="42">
        <v>36</v>
      </c>
      <c r="I8" s="42">
        <v>36</v>
      </c>
      <c r="J8" s="35" t="s">
        <v>136</v>
      </c>
      <c r="K8" s="203" t="s">
        <v>137</v>
      </c>
      <c r="L8" s="37">
        <v>1</v>
      </c>
      <c r="M8" s="35" t="s">
        <v>340</v>
      </c>
      <c r="N8" s="35" t="s">
        <v>341</v>
      </c>
      <c r="O8" s="43">
        <v>0</v>
      </c>
      <c r="P8" s="40" t="s">
        <v>140</v>
      </c>
      <c r="Q8" s="2"/>
      <c r="R8" s="3"/>
      <c r="S8" s="3"/>
      <c r="T8" s="3"/>
      <c r="U8" s="3"/>
      <c r="V8" s="3"/>
      <c r="W8" s="3"/>
    </row>
    <row r="9" spans="1:23" ht="121.5" customHeight="1" thickBot="1">
      <c r="A9" s="16" t="s">
        <v>36</v>
      </c>
      <c r="B9" s="191" t="s">
        <v>342</v>
      </c>
      <c r="C9" s="35" t="s">
        <v>343</v>
      </c>
      <c r="D9" s="18" t="s">
        <v>344</v>
      </c>
      <c r="E9" s="18" t="s">
        <v>134</v>
      </c>
      <c r="F9" s="18" t="s">
        <v>29</v>
      </c>
      <c r="G9" s="35" t="s">
        <v>345</v>
      </c>
      <c r="H9" s="19">
        <v>24</v>
      </c>
      <c r="I9" s="19">
        <v>24</v>
      </c>
      <c r="J9" s="18" t="s">
        <v>136</v>
      </c>
      <c r="K9" s="204" t="s">
        <v>137</v>
      </c>
      <c r="L9" s="190">
        <v>1</v>
      </c>
      <c r="M9" s="35" t="s">
        <v>340</v>
      </c>
      <c r="N9" s="35" t="s">
        <v>346</v>
      </c>
      <c r="O9" s="55">
        <v>0</v>
      </c>
      <c r="P9" s="189" t="s">
        <v>140</v>
      </c>
      <c r="Q9" s="2"/>
      <c r="R9" s="3"/>
      <c r="S9" s="3"/>
      <c r="T9" s="3"/>
      <c r="U9" s="3"/>
      <c r="V9" s="3"/>
      <c r="W9" s="3"/>
    </row>
    <row r="10" spans="1:23" ht="86.25" customHeight="1">
      <c r="A10" s="8" t="s">
        <v>53</v>
      </c>
      <c r="B10" s="205" t="s">
        <v>347</v>
      </c>
      <c r="C10" s="14"/>
      <c r="D10" s="14"/>
      <c r="E10" s="14"/>
      <c r="F10" s="14"/>
      <c r="G10" s="14"/>
      <c r="H10" s="58"/>
      <c r="I10" s="14"/>
      <c r="J10" s="59"/>
      <c r="K10" s="14"/>
      <c r="L10" s="26"/>
      <c r="M10" s="59"/>
      <c r="N10" s="61"/>
      <c r="O10" s="131"/>
      <c r="P10" s="132"/>
      <c r="Q10" s="2"/>
      <c r="R10" s="3"/>
      <c r="S10" s="3"/>
      <c r="T10" s="3"/>
      <c r="U10" s="3"/>
      <c r="V10" s="3"/>
      <c r="W10" s="3"/>
    </row>
    <row r="11" spans="1:23" ht="91.5" customHeight="1">
      <c r="A11" s="33" t="s">
        <v>55</v>
      </c>
      <c r="B11" s="68" t="s">
        <v>348</v>
      </c>
      <c r="C11" s="43" t="s">
        <v>349</v>
      </c>
      <c r="D11" s="35" t="s">
        <v>350</v>
      </c>
      <c r="E11" s="35" t="s">
        <v>134</v>
      </c>
      <c r="F11" s="35" t="s">
        <v>29</v>
      </c>
      <c r="G11" s="35" t="s">
        <v>351</v>
      </c>
      <c r="H11" s="64">
        <v>200</v>
      </c>
      <c r="I11" s="65">
        <v>200</v>
      </c>
      <c r="J11" s="35" t="s">
        <v>136</v>
      </c>
      <c r="K11" s="35" t="s">
        <v>137</v>
      </c>
      <c r="L11" s="37">
        <v>1</v>
      </c>
      <c r="M11" s="35" t="s">
        <v>352</v>
      </c>
      <c r="N11" s="43" t="s">
        <v>353</v>
      </c>
      <c r="O11" s="43">
        <v>0</v>
      </c>
      <c r="P11" s="40" t="s">
        <v>140</v>
      </c>
      <c r="Q11" s="2"/>
      <c r="R11" s="3"/>
      <c r="S11" s="3"/>
      <c r="T11" s="3"/>
      <c r="U11" s="3"/>
      <c r="V11" s="3"/>
      <c r="W11" s="3"/>
    </row>
    <row r="12" spans="1:23" ht="88.5" customHeight="1" thickBot="1">
      <c r="A12" s="49" t="s">
        <v>64</v>
      </c>
      <c r="B12" s="74" t="s">
        <v>354</v>
      </c>
      <c r="C12" s="50" t="s">
        <v>355</v>
      </c>
      <c r="D12" s="35" t="s">
        <v>356</v>
      </c>
      <c r="E12" s="51" t="s">
        <v>134</v>
      </c>
      <c r="F12" s="51" t="s">
        <v>29</v>
      </c>
      <c r="G12" s="35" t="s">
        <v>351</v>
      </c>
      <c r="H12" s="52">
        <v>50</v>
      </c>
      <c r="I12" s="53">
        <v>50</v>
      </c>
      <c r="J12" s="51" t="s">
        <v>1019</v>
      </c>
      <c r="K12" s="51" t="s">
        <v>137</v>
      </c>
      <c r="L12" s="190">
        <v>1</v>
      </c>
      <c r="M12" s="18" t="s">
        <v>357</v>
      </c>
      <c r="N12" s="55" t="s">
        <v>358</v>
      </c>
      <c r="O12" s="50">
        <v>0</v>
      </c>
      <c r="P12" s="56" t="s">
        <v>140</v>
      </c>
      <c r="Q12" s="2"/>
      <c r="R12" s="3"/>
      <c r="S12" s="3"/>
      <c r="T12" s="3"/>
      <c r="U12" s="3"/>
      <c r="V12" s="3"/>
      <c r="W12" s="3"/>
    </row>
    <row r="13" spans="1:23" ht="87" customHeight="1">
      <c r="A13" s="8" t="s">
        <v>243</v>
      </c>
      <c r="B13" s="57" t="s">
        <v>359</v>
      </c>
      <c r="C13" s="14"/>
      <c r="D13" s="14"/>
      <c r="E13" s="14"/>
      <c r="F13" s="14"/>
      <c r="G13" s="14"/>
      <c r="H13" s="58"/>
      <c r="I13" s="14"/>
      <c r="J13" s="59"/>
      <c r="K13" s="14"/>
      <c r="L13" s="10"/>
      <c r="M13" s="59"/>
      <c r="N13" s="61"/>
      <c r="O13" s="61"/>
      <c r="P13" s="62"/>
      <c r="Q13" s="2"/>
      <c r="R13" s="3"/>
      <c r="S13" s="3"/>
      <c r="T13" s="3"/>
      <c r="U13" s="3"/>
      <c r="V13" s="3"/>
      <c r="W13" s="3"/>
    </row>
    <row r="14" spans="1:23" ht="86.25" customHeight="1">
      <c r="A14" s="33" t="s">
        <v>164</v>
      </c>
      <c r="B14" s="133" t="s">
        <v>360</v>
      </c>
      <c r="C14" s="43" t="s">
        <v>361</v>
      </c>
      <c r="D14" s="35" t="s">
        <v>362</v>
      </c>
      <c r="E14" s="35" t="s">
        <v>134</v>
      </c>
      <c r="F14" s="35" t="s">
        <v>29</v>
      </c>
      <c r="G14" s="35" t="s">
        <v>363</v>
      </c>
      <c r="H14" s="64">
        <v>5</v>
      </c>
      <c r="I14" s="65">
        <v>5</v>
      </c>
      <c r="J14" s="35" t="s">
        <v>136</v>
      </c>
      <c r="K14" s="35" t="s">
        <v>137</v>
      </c>
      <c r="L14" s="37">
        <v>1</v>
      </c>
      <c r="M14" s="38" t="s">
        <v>365</v>
      </c>
      <c r="N14" s="134" t="s">
        <v>366</v>
      </c>
      <c r="O14" s="43">
        <v>0</v>
      </c>
      <c r="P14" s="40" t="s">
        <v>140</v>
      </c>
      <c r="Q14" s="2"/>
      <c r="R14" s="3"/>
      <c r="S14" s="3"/>
      <c r="T14" s="3"/>
      <c r="U14" s="3"/>
      <c r="V14" s="3"/>
      <c r="W14" s="3"/>
    </row>
    <row r="15" spans="1:23" ht="99.75" customHeight="1">
      <c r="A15" s="67" t="s">
        <v>170</v>
      </c>
      <c r="B15" s="133" t="s">
        <v>367</v>
      </c>
      <c r="C15" s="43" t="s">
        <v>361</v>
      </c>
      <c r="D15" s="35" t="s">
        <v>368</v>
      </c>
      <c r="E15" s="70" t="s">
        <v>134</v>
      </c>
      <c r="F15" s="70" t="s">
        <v>29</v>
      </c>
      <c r="G15" s="35" t="s">
        <v>363</v>
      </c>
      <c r="H15" s="71">
        <v>4</v>
      </c>
      <c r="I15" s="72">
        <v>4</v>
      </c>
      <c r="J15" s="70" t="s">
        <v>136</v>
      </c>
      <c r="K15" s="70" t="s">
        <v>137</v>
      </c>
      <c r="L15" s="37">
        <v>1</v>
      </c>
      <c r="M15" s="206" t="s">
        <v>369</v>
      </c>
      <c r="N15" s="134" t="s">
        <v>370</v>
      </c>
      <c r="O15" s="69">
        <v>0</v>
      </c>
      <c r="P15" s="40" t="s">
        <v>140</v>
      </c>
      <c r="Q15" s="2"/>
      <c r="R15" s="3"/>
      <c r="S15" s="3"/>
      <c r="T15" s="3"/>
      <c r="U15" s="3"/>
      <c r="V15" s="3"/>
      <c r="W15" s="3"/>
    </row>
    <row r="16" spans="1:23" ht="113.25" customHeight="1">
      <c r="A16" s="67" t="s">
        <v>175</v>
      </c>
      <c r="B16" s="63" t="s">
        <v>371</v>
      </c>
      <c r="C16" s="69" t="s">
        <v>372</v>
      </c>
      <c r="D16" s="70" t="s">
        <v>373</v>
      </c>
      <c r="E16" s="70" t="s">
        <v>134</v>
      </c>
      <c r="F16" s="70" t="s">
        <v>29</v>
      </c>
      <c r="G16" s="70" t="s">
        <v>374</v>
      </c>
      <c r="H16" s="207">
        <v>15</v>
      </c>
      <c r="I16" s="208">
        <v>15</v>
      </c>
      <c r="J16" s="35" t="s">
        <v>136</v>
      </c>
      <c r="K16" s="70" t="s">
        <v>137</v>
      </c>
      <c r="L16" s="37">
        <v>1</v>
      </c>
      <c r="M16" s="38" t="s">
        <v>375</v>
      </c>
      <c r="N16" s="209" t="s">
        <v>376</v>
      </c>
      <c r="O16" s="69">
        <v>0</v>
      </c>
      <c r="P16" s="146" t="s">
        <v>140</v>
      </c>
      <c r="Q16" s="2"/>
      <c r="R16" s="3"/>
      <c r="S16" s="3"/>
      <c r="T16" s="3"/>
      <c r="U16" s="3"/>
      <c r="V16" s="3"/>
      <c r="W16" s="3"/>
    </row>
    <row r="17" spans="1:23" ht="103.5" customHeight="1" thickBot="1">
      <c r="A17" s="16" t="s">
        <v>181</v>
      </c>
      <c r="B17" s="210" t="s">
        <v>377</v>
      </c>
      <c r="C17" s="55" t="s">
        <v>378</v>
      </c>
      <c r="D17" s="18" t="s">
        <v>379</v>
      </c>
      <c r="E17" s="18" t="s">
        <v>134</v>
      </c>
      <c r="F17" s="18" t="s">
        <v>29</v>
      </c>
      <c r="G17" s="18" t="s">
        <v>380</v>
      </c>
      <c r="H17" s="211">
        <v>20</v>
      </c>
      <c r="I17" s="212">
        <v>20</v>
      </c>
      <c r="J17" s="18" t="s">
        <v>136</v>
      </c>
      <c r="K17" s="18" t="s">
        <v>137</v>
      </c>
      <c r="L17" s="190">
        <v>1</v>
      </c>
      <c r="M17" s="38" t="s">
        <v>375</v>
      </c>
      <c r="N17" s="213" t="s">
        <v>381</v>
      </c>
      <c r="O17" s="55">
        <v>0</v>
      </c>
      <c r="P17" s="189" t="s">
        <v>140</v>
      </c>
      <c r="Q17" s="2"/>
      <c r="R17" s="3"/>
      <c r="S17" s="3"/>
      <c r="T17" s="3"/>
      <c r="U17" s="3"/>
      <c r="V17" s="3"/>
      <c r="W17" s="3"/>
    </row>
    <row r="18" spans="1:23" ht="102.75" customHeight="1" thickBot="1">
      <c r="A18" s="154" t="s">
        <v>382</v>
      </c>
      <c r="B18" s="214" t="s">
        <v>383</v>
      </c>
      <c r="C18" s="148" t="s">
        <v>384</v>
      </c>
      <c r="D18" s="148" t="s">
        <v>385</v>
      </c>
      <c r="E18" s="148" t="s">
        <v>386</v>
      </c>
      <c r="F18" s="148" t="s">
        <v>29</v>
      </c>
      <c r="G18" s="148" t="s">
        <v>387</v>
      </c>
      <c r="H18" s="148">
        <v>1</v>
      </c>
      <c r="I18" s="148">
        <v>1</v>
      </c>
      <c r="J18" s="149" t="s">
        <v>364</v>
      </c>
      <c r="K18" s="148"/>
      <c r="L18" s="157">
        <v>1</v>
      </c>
      <c r="M18" s="215" t="s">
        <v>388</v>
      </c>
      <c r="N18" s="156" t="s">
        <v>389</v>
      </c>
      <c r="O18" s="148">
        <v>0</v>
      </c>
      <c r="P18" s="150" t="s">
        <v>63</v>
      </c>
      <c r="Q18" s="153"/>
    </row>
    <row r="19" spans="1:23" ht="85.5" customHeight="1" thickBot="1">
      <c r="A19" s="151" t="s">
        <v>195</v>
      </c>
      <c r="B19" s="216" t="s">
        <v>390</v>
      </c>
      <c r="C19" s="142" t="s">
        <v>391</v>
      </c>
      <c r="D19" s="148" t="s">
        <v>392</v>
      </c>
      <c r="E19" s="142" t="s">
        <v>134</v>
      </c>
      <c r="F19" s="142" t="s">
        <v>29</v>
      </c>
      <c r="G19" s="142" t="s">
        <v>393</v>
      </c>
      <c r="H19" s="142">
        <v>12</v>
      </c>
      <c r="I19" s="142">
        <v>12</v>
      </c>
      <c r="J19" s="149" t="s">
        <v>136</v>
      </c>
      <c r="K19" s="142" t="s">
        <v>137</v>
      </c>
      <c r="L19" s="152">
        <v>1</v>
      </c>
      <c r="M19" s="217" t="s">
        <v>388</v>
      </c>
      <c r="N19" s="218" t="s">
        <v>394</v>
      </c>
      <c r="O19" s="142">
        <v>0</v>
      </c>
      <c r="P19" s="146" t="s">
        <v>140</v>
      </c>
      <c r="Q19" s="153"/>
    </row>
    <row r="20" spans="1:23" ht="95.25" customHeight="1" thickBot="1">
      <c r="A20" s="154" t="s">
        <v>201</v>
      </c>
      <c r="B20" s="155" t="s">
        <v>395</v>
      </c>
      <c r="C20" s="148" t="s">
        <v>396</v>
      </c>
      <c r="D20" s="51" t="s">
        <v>397</v>
      </c>
      <c r="E20" s="148" t="s">
        <v>134</v>
      </c>
      <c r="F20" s="148" t="s">
        <v>29</v>
      </c>
      <c r="G20" s="148" t="s">
        <v>398</v>
      </c>
      <c r="H20" s="148">
        <v>12</v>
      </c>
      <c r="I20" s="148">
        <v>12</v>
      </c>
      <c r="J20" s="149" t="s">
        <v>136</v>
      </c>
      <c r="K20" s="148" t="s">
        <v>137</v>
      </c>
      <c r="L20" s="219">
        <f>I20/H20*100</f>
        <v>100</v>
      </c>
      <c r="M20" s="215" t="s">
        <v>399</v>
      </c>
      <c r="N20" s="156" t="s">
        <v>400</v>
      </c>
      <c r="O20" s="148">
        <v>0</v>
      </c>
      <c r="P20" s="150" t="s">
        <v>140</v>
      </c>
      <c r="Q20" s="153"/>
    </row>
    <row r="21" spans="1:23" ht="98.25" customHeight="1" thickBot="1">
      <c r="A21" s="220" t="s">
        <v>401</v>
      </c>
      <c r="B21" s="74" t="s">
        <v>711</v>
      </c>
      <c r="C21" s="50" t="s">
        <v>402</v>
      </c>
      <c r="D21" s="50" t="s">
        <v>403</v>
      </c>
      <c r="E21" s="50" t="s">
        <v>134</v>
      </c>
      <c r="F21" s="50" t="s">
        <v>29</v>
      </c>
      <c r="G21" s="50" t="s">
        <v>404</v>
      </c>
      <c r="H21" s="50">
        <v>2</v>
      </c>
      <c r="I21" s="50">
        <v>2</v>
      </c>
      <c r="J21" s="50" t="s">
        <v>1019</v>
      </c>
      <c r="K21" s="50" t="s">
        <v>137</v>
      </c>
      <c r="L21" s="219">
        <f>I21/H21*100</f>
        <v>100</v>
      </c>
      <c r="M21" s="221" t="s">
        <v>405</v>
      </c>
      <c r="N21" s="222" t="s">
        <v>406</v>
      </c>
      <c r="O21" s="50">
        <v>0</v>
      </c>
      <c r="P21" s="56" t="s">
        <v>140</v>
      </c>
      <c r="Q21" s="153"/>
    </row>
    <row r="22" spans="1:23" ht="30" customHeight="1">
      <c r="M22" s="223"/>
      <c r="N22" s="223"/>
    </row>
    <row r="23" spans="1:23" ht="30" customHeight="1" thickBot="1"/>
    <row r="24" spans="1:23" ht="22.5" customHeight="1" thickBot="1">
      <c r="A24" s="1535" t="s">
        <v>75</v>
      </c>
      <c r="B24" s="1536"/>
      <c r="C24" s="1536"/>
      <c r="D24" s="1537"/>
      <c r="E24" s="1527" t="s">
        <v>76</v>
      </c>
      <c r="F24" s="1524" t="s">
        <v>77</v>
      </c>
      <c r="G24" s="1527" t="s">
        <v>78</v>
      </c>
      <c r="H24" s="1524" t="s">
        <v>79</v>
      </c>
      <c r="I24" s="1527" t="s">
        <v>80</v>
      </c>
      <c r="J24" s="1524" t="s">
        <v>81</v>
      </c>
      <c r="K24" s="1527" t="s">
        <v>82</v>
      </c>
      <c r="L24" s="1524" t="s">
        <v>79</v>
      </c>
      <c r="M24" s="1527" t="s">
        <v>83</v>
      </c>
      <c r="N24" s="1524" t="s">
        <v>84</v>
      </c>
      <c r="O24" s="1527" t="s">
        <v>85</v>
      </c>
      <c r="P24" s="1524" t="s">
        <v>86</v>
      </c>
      <c r="Q24" s="1527" t="s">
        <v>79</v>
      </c>
      <c r="R24" s="1524" t="s">
        <v>87</v>
      </c>
      <c r="S24" s="1527" t="s">
        <v>88</v>
      </c>
      <c r="T24" s="1524" t="s">
        <v>89</v>
      </c>
      <c r="U24" s="1527" t="s">
        <v>79</v>
      </c>
      <c r="V24" s="1524" t="s">
        <v>90</v>
      </c>
    </row>
    <row r="25" spans="1:23" ht="30" customHeight="1" thickBot="1">
      <c r="A25" s="77" t="s">
        <v>91</v>
      </c>
      <c r="B25" s="78" t="s">
        <v>92</v>
      </c>
      <c r="C25" s="79" t="s">
        <v>93</v>
      </c>
      <c r="D25" s="80" t="s">
        <v>94</v>
      </c>
      <c r="E25" s="1528"/>
      <c r="F25" s="1525"/>
      <c r="G25" s="1528"/>
      <c r="H25" s="1525"/>
      <c r="I25" s="1528"/>
      <c r="J25" s="1525"/>
      <c r="K25" s="1528"/>
      <c r="L25" s="1525"/>
      <c r="M25" s="1528"/>
      <c r="N25" s="1525"/>
      <c r="O25" s="1528"/>
      <c r="P25" s="1525"/>
      <c r="Q25" s="1528"/>
      <c r="R25" s="1525"/>
      <c r="S25" s="1528"/>
      <c r="T25" s="1525"/>
      <c r="U25" s="1528"/>
      <c r="V25" s="1525"/>
    </row>
    <row r="26" spans="1:23" ht="30" customHeight="1" thickBot="1">
      <c r="A26" s="1538"/>
      <c r="B26" s="1540" t="s">
        <v>95</v>
      </c>
      <c r="C26" s="1541"/>
      <c r="D26" s="1542"/>
      <c r="E26" s="1528"/>
      <c r="F26" s="1525"/>
      <c r="G26" s="1528"/>
      <c r="H26" s="1525"/>
      <c r="I26" s="1528"/>
      <c r="J26" s="1525"/>
      <c r="K26" s="1528"/>
      <c r="L26" s="1525"/>
      <c r="M26" s="1528"/>
      <c r="N26" s="1525"/>
      <c r="O26" s="1528"/>
      <c r="P26" s="1525"/>
      <c r="Q26" s="1528"/>
      <c r="R26" s="1525"/>
      <c r="S26" s="1528"/>
      <c r="T26" s="1525"/>
      <c r="U26" s="1528"/>
      <c r="V26" s="1525"/>
    </row>
    <row r="27" spans="1:23" ht="12" customHeight="1" thickBot="1">
      <c r="A27" s="1539"/>
      <c r="B27" s="81"/>
      <c r="C27" s="81"/>
      <c r="D27" s="1543"/>
      <c r="E27" s="1529"/>
      <c r="F27" s="1526"/>
      <c r="G27" s="1529"/>
      <c r="H27" s="1526"/>
      <c r="I27" s="1529"/>
      <c r="J27" s="1526"/>
      <c r="K27" s="1529"/>
      <c r="L27" s="1526"/>
      <c r="M27" s="1529"/>
      <c r="N27" s="1526"/>
      <c r="O27" s="1529"/>
      <c r="P27" s="1526"/>
      <c r="Q27" s="1529"/>
      <c r="R27" s="1526"/>
      <c r="S27" s="1529"/>
      <c r="T27" s="1526"/>
      <c r="U27" s="1529"/>
      <c r="V27" s="1526"/>
    </row>
    <row r="28" spans="1:23" ht="45.75" customHeight="1" thickBot="1">
      <c r="A28" s="82" t="s">
        <v>96</v>
      </c>
      <c r="B28" s="159" t="s">
        <v>97</v>
      </c>
      <c r="C28" s="82" t="s">
        <v>98</v>
      </c>
      <c r="D28" s="84" t="s">
        <v>99</v>
      </c>
      <c r="E28" s="1513" t="s">
        <v>100</v>
      </c>
      <c r="F28" s="1513"/>
      <c r="G28" s="1514"/>
      <c r="H28" s="85">
        <f>H29/H30</f>
        <v>0.88888888888888884</v>
      </c>
      <c r="I28" s="1512" t="s">
        <v>100</v>
      </c>
      <c r="J28" s="1513"/>
      <c r="K28" s="1514"/>
      <c r="L28" s="85">
        <f>L29/L30</f>
        <v>0.77777777777777779</v>
      </c>
      <c r="M28" s="86">
        <f>M29/M30</f>
        <v>0.83333333333333337</v>
      </c>
      <c r="N28" s="1512" t="s">
        <v>100</v>
      </c>
      <c r="O28" s="1513"/>
      <c r="P28" s="1514"/>
      <c r="Q28" s="85">
        <f>Q29/Q30</f>
        <v>0.1111111111111111</v>
      </c>
      <c r="R28" s="1512" t="s">
        <v>100</v>
      </c>
      <c r="S28" s="1513"/>
      <c r="T28" s="1514"/>
      <c r="U28" s="85">
        <f>U29/U30</f>
        <v>0</v>
      </c>
      <c r="V28" s="86">
        <f>V29/V30</f>
        <v>0.44444444444444442</v>
      </c>
    </row>
    <row r="29" spans="1:23" ht="35.25" customHeight="1">
      <c r="A29" s="1555" t="s">
        <v>335</v>
      </c>
      <c r="B29" s="1570" t="s">
        <v>336</v>
      </c>
      <c r="C29" s="1563" t="s">
        <v>337</v>
      </c>
      <c r="D29" s="224" t="s">
        <v>407</v>
      </c>
      <c r="E29" s="924">
        <v>3</v>
      </c>
      <c r="F29" s="349">
        <v>3</v>
      </c>
      <c r="G29" s="350">
        <v>2</v>
      </c>
      <c r="H29" s="108">
        <f>SUM(D29:G29)</f>
        <v>8</v>
      </c>
      <c r="I29" s="348">
        <v>0</v>
      </c>
      <c r="J29" s="349">
        <v>1</v>
      </c>
      <c r="K29" s="350">
        <v>6</v>
      </c>
      <c r="L29" s="108">
        <f>SUM(I29:K29)</f>
        <v>7</v>
      </c>
      <c r="M29" s="109">
        <f>+H29+L29</f>
        <v>15</v>
      </c>
      <c r="N29" s="348">
        <v>0</v>
      </c>
      <c r="O29" s="349">
        <v>1</v>
      </c>
      <c r="P29" s="350"/>
      <c r="Q29" s="108">
        <f>SUM(N29:P29)</f>
        <v>1</v>
      </c>
      <c r="R29" s="105"/>
      <c r="S29" s="106"/>
      <c r="T29" s="107"/>
      <c r="U29" s="108">
        <f>SUM(R29:T29)</f>
        <v>0</v>
      </c>
      <c r="V29" s="109">
        <f>+H29+L29+Q29+U29</f>
        <v>16</v>
      </c>
    </row>
    <row r="30" spans="1:23" ht="39" customHeight="1" thickBot="1">
      <c r="A30" s="1556"/>
      <c r="B30" s="1571"/>
      <c r="C30" s="1564"/>
      <c r="D30" s="225" t="s">
        <v>408</v>
      </c>
      <c r="E30" s="356">
        <v>3</v>
      </c>
      <c r="F30" s="357">
        <v>3</v>
      </c>
      <c r="G30" s="358">
        <v>3</v>
      </c>
      <c r="H30" s="112">
        <f>SUM(E30:G30)</f>
        <v>9</v>
      </c>
      <c r="I30" s="356">
        <v>3</v>
      </c>
      <c r="J30" s="357">
        <v>3</v>
      </c>
      <c r="K30" s="358">
        <v>3</v>
      </c>
      <c r="L30" s="112">
        <f>SUM(I30:K30)</f>
        <v>9</v>
      </c>
      <c r="M30" s="113">
        <f>+H30+L30</f>
        <v>18</v>
      </c>
      <c r="N30" s="356">
        <v>3</v>
      </c>
      <c r="O30" s="357">
        <v>3</v>
      </c>
      <c r="P30" s="358">
        <v>3</v>
      </c>
      <c r="Q30" s="112">
        <f>SUM(N30:P30)</f>
        <v>9</v>
      </c>
      <c r="R30" s="167">
        <v>3</v>
      </c>
      <c r="S30" s="166">
        <v>3</v>
      </c>
      <c r="T30" s="165">
        <v>3</v>
      </c>
      <c r="U30" s="112">
        <f>SUM(R30:T30)</f>
        <v>9</v>
      </c>
      <c r="V30" s="113">
        <f>+H30+L30+Q30+U30</f>
        <v>36</v>
      </c>
    </row>
    <row r="31" spans="1:23" ht="42.75" customHeight="1" thickBot="1">
      <c r="A31" s="1556"/>
      <c r="B31" s="164" t="s">
        <v>103</v>
      </c>
      <c r="C31" s="82" t="s">
        <v>98</v>
      </c>
      <c r="D31" s="226" t="s">
        <v>104</v>
      </c>
      <c r="E31" s="1502" t="s">
        <v>100</v>
      </c>
      <c r="F31" s="1502"/>
      <c r="G31" s="1503"/>
      <c r="H31" s="102">
        <f>H32/H33</f>
        <v>1.1666666666666667</v>
      </c>
      <c r="I31" s="1504" t="s">
        <v>100</v>
      </c>
      <c r="J31" s="1502"/>
      <c r="K31" s="1503"/>
      <c r="L31" s="102">
        <f>L32/L33</f>
        <v>1</v>
      </c>
      <c r="M31" s="103">
        <f>M32/M33</f>
        <v>1.0833333333333333</v>
      </c>
      <c r="N31" s="1504" t="s">
        <v>100</v>
      </c>
      <c r="O31" s="1502"/>
      <c r="P31" s="1503"/>
      <c r="Q31" s="102">
        <f>Q32/Q33</f>
        <v>0.16666666666666666</v>
      </c>
      <c r="R31" s="1487" t="s">
        <v>100</v>
      </c>
      <c r="S31" s="1488"/>
      <c r="T31" s="1489"/>
      <c r="U31" s="102">
        <f>U32/U33</f>
        <v>0</v>
      </c>
      <c r="V31" s="103">
        <f>V32/V33</f>
        <v>0.58333333333333337</v>
      </c>
    </row>
    <row r="32" spans="1:23" ht="30" customHeight="1">
      <c r="A32" s="1556"/>
      <c r="B32" s="1498" t="s">
        <v>342</v>
      </c>
      <c r="C32" s="1498" t="s">
        <v>343</v>
      </c>
      <c r="D32" s="227" t="s">
        <v>409</v>
      </c>
      <c r="E32" s="925">
        <v>1</v>
      </c>
      <c r="F32" s="349">
        <v>4</v>
      </c>
      <c r="G32" s="350">
        <v>2</v>
      </c>
      <c r="H32" s="108">
        <f>SUM(D32:G32)</f>
        <v>7</v>
      </c>
      <c r="I32" s="348">
        <v>0</v>
      </c>
      <c r="J32" s="349">
        <v>1</v>
      </c>
      <c r="K32" s="350">
        <v>5</v>
      </c>
      <c r="L32" s="108">
        <f>SUM(I32:K32)</f>
        <v>6</v>
      </c>
      <c r="M32" s="109">
        <f>+H32+L32</f>
        <v>13</v>
      </c>
      <c r="N32" s="348">
        <v>1</v>
      </c>
      <c r="O32" s="349">
        <v>0</v>
      </c>
      <c r="P32" s="350"/>
      <c r="Q32" s="108">
        <f>SUM(N32:P32)</f>
        <v>1</v>
      </c>
      <c r="R32" s="105"/>
      <c r="S32" s="106"/>
      <c r="T32" s="107"/>
      <c r="U32" s="108">
        <f>SUM(R32:T32)</f>
        <v>0</v>
      </c>
      <c r="V32" s="109">
        <f>+H32+L32+Q32+U32</f>
        <v>14</v>
      </c>
    </row>
    <row r="33" spans="1:22" ht="30" customHeight="1" thickBot="1">
      <c r="A33" s="1556"/>
      <c r="B33" s="1499"/>
      <c r="C33" s="1499"/>
      <c r="D33" s="225" t="s">
        <v>410</v>
      </c>
      <c r="E33" s="356">
        <v>2</v>
      </c>
      <c r="F33" s="357">
        <v>2</v>
      </c>
      <c r="G33" s="358">
        <v>2</v>
      </c>
      <c r="H33" s="112">
        <f>SUM(E33:G33)</f>
        <v>6</v>
      </c>
      <c r="I33" s="356">
        <v>2</v>
      </c>
      <c r="J33" s="357">
        <v>2</v>
      </c>
      <c r="K33" s="358">
        <v>2</v>
      </c>
      <c r="L33" s="112">
        <f>SUM(I33:K33)</f>
        <v>6</v>
      </c>
      <c r="M33" s="113">
        <f>+H33+L33</f>
        <v>12</v>
      </c>
      <c r="N33" s="356">
        <v>2</v>
      </c>
      <c r="O33" s="357">
        <v>2</v>
      </c>
      <c r="P33" s="358">
        <v>2</v>
      </c>
      <c r="Q33" s="112">
        <f>SUM(N33:P33)</f>
        <v>6</v>
      </c>
      <c r="R33" s="167">
        <v>2</v>
      </c>
      <c r="S33" s="166">
        <v>2</v>
      </c>
      <c r="T33" s="165">
        <v>2</v>
      </c>
      <c r="U33" s="110">
        <f>SUM(R33:T33)</f>
        <v>6</v>
      </c>
      <c r="V33" s="111">
        <f>+H33+L33+Q33+U33</f>
        <v>24</v>
      </c>
    </row>
    <row r="34" spans="1:22" ht="42" customHeight="1" thickBot="1">
      <c r="A34" s="82" t="s">
        <v>113</v>
      </c>
      <c r="B34" s="159" t="s">
        <v>114</v>
      </c>
      <c r="C34" s="82" t="s">
        <v>98</v>
      </c>
      <c r="D34" s="226" t="s">
        <v>104</v>
      </c>
      <c r="E34" s="1502" t="s">
        <v>100</v>
      </c>
      <c r="F34" s="1502"/>
      <c r="G34" s="1503"/>
      <c r="H34" s="102">
        <f>H35/H36</f>
        <v>1.34</v>
      </c>
      <c r="I34" s="1504" t="s">
        <v>100</v>
      </c>
      <c r="J34" s="1502"/>
      <c r="K34" s="1503"/>
      <c r="L34" s="102">
        <f>L35/L36</f>
        <v>0.9</v>
      </c>
      <c r="M34" s="103">
        <f>M35/M36</f>
        <v>1.1200000000000001</v>
      </c>
      <c r="N34" s="1504" t="s">
        <v>100</v>
      </c>
      <c r="O34" s="1502"/>
      <c r="P34" s="1503"/>
      <c r="Q34" s="102">
        <f>Q35/Q36</f>
        <v>0</v>
      </c>
      <c r="R34" s="1487" t="s">
        <v>100</v>
      </c>
      <c r="S34" s="1488"/>
      <c r="T34" s="1489"/>
      <c r="U34" s="102">
        <f>U35/U36</f>
        <v>0</v>
      </c>
      <c r="V34" s="103">
        <f>V35/V36</f>
        <v>0.56000000000000005</v>
      </c>
    </row>
    <row r="35" spans="1:22" ht="34.5" customHeight="1">
      <c r="A35" s="1552" t="s">
        <v>347</v>
      </c>
      <c r="B35" s="1568" t="s">
        <v>348</v>
      </c>
      <c r="C35" s="1563" t="s">
        <v>349</v>
      </c>
      <c r="D35" s="224" t="s">
        <v>411</v>
      </c>
      <c r="E35" s="924">
        <v>10</v>
      </c>
      <c r="F35" s="349">
        <v>15</v>
      </c>
      <c r="G35" s="350">
        <v>42</v>
      </c>
      <c r="H35" s="108">
        <f>SUM(D35:G35)</f>
        <v>67</v>
      </c>
      <c r="I35" s="348">
        <v>30</v>
      </c>
      <c r="J35" s="349">
        <v>15</v>
      </c>
      <c r="K35" s="350">
        <v>0</v>
      </c>
      <c r="L35" s="108">
        <f>SUM(I35:K35)</f>
        <v>45</v>
      </c>
      <c r="M35" s="109">
        <f>+H35+L35</f>
        <v>112</v>
      </c>
      <c r="N35" s="348">
        <v>0</v>
      </c>
      <c r="O35" s="349">
        <v>0</v>
      </c>
      <c r="P35" s="350"/>
      <c r="Q35" s="108">
        <f>SUM(N35:P35)</f>
        <v>0</v>
      </c>
      <c r="R35" s="105"/>
      <c r="S35" s="106"/>
      <c r="T35" s="107"/>
      <c r="U35" s="108">
        <f>SUM(R35:T35)</f>
        <v>0</v>
      </c>
      <c r="V35" s="109">
        <f>+H35+L35+Q35+U35</f>
        <v>112</v>
      </c>
    </row>
    <row r="36" spans="1:22" ht="52.5" customHeight="1" thickBot="1">
      <c r="A36" s="1553"/>
      <c r="B36" s="1569"/>
      <c r="C36" s="1564"/>
      <c r="D36" s="225" t="s">
        <v>412</v>
      </c>
      <c r="E36" s="356">
        <v>17</v>
      </c>
      <c r="F36" s="357">
        <v>17</v>
      </c>
      <c r="G36" s="358">
        <v>16</v>
      </c>
      <c r="H36" s="112">
        <f>SUM(E36:G36)</f>
        <v>50</v>
      </c>
      <c r="I36" s="356">
        <v>17</v>
      </c>
      <c r="J36" s="357">
        <v>17</v>
      </c>
      <c r="K36" s="358">
        <v>16</v>
      </c>
      <c r="L36" s="112">
        <f>SUM(I36:K36)</f>
        <v>50</v>
      </c>
      <c r="M36" s="113">
        <f>+H36+L36</f>
        <v>100</v>
      </c>
      <c r="N36" s="356">
        <v>17</v>
      </c>
      <c r="O36" s="357">
        <v>16</v>
      </c>
      <c r="P36" s="358">
        <v>17</v>
      </c>
      <c r="Q36" s="112">
        <f>SUM(N36:P36)</f>
        <v>50</v>
      </c>
      <c r="R36" s="167">
        <v>17</v>
      </c>
      <c r="S36" s="166">
        <v>16</v>
      </c>
      <c r="T36" s="165">
        <v>17</v>
      </c>
      <c r="U36" s="112">
        <f>SUM(R36:T36)</f>
        <v>50</v>
      </c>
      <c r="V36" s="113">
        <f>+H36+L36+Q36+U36</f>
        <v>200</v>
      </c>
    </row>
    <row r="37" spans="1:22" ht="39.75" customHeight="1" thickBot="1">
      <c r="A37" s="1553"/>
      <c r="B37" s="159" t="s">
        <v>117</v>
      </c>
      <c r="C37" s="82" t="s">
        <v>98</v>
      </c>
      <c r="D37" s="226" t="s">
        <v>104</v>
      </c>
      <c r="E37" s="1502" t="s">
        <v>100</v>
      </c>
      <c r="F37" s="1502"/>
      <c r="G37" s="1503"/>
      <c r="H37" s="102" t="e">
        <f>H38/H39</f>
        <v>#DIV/0!</v>
      </c>
      <c r="I37" s="1504" t="s">
        <v>100</v>
      </c>
      <c r="J37" s="1502"/>
      <c r="K37" s="1503"/>
      <c r="L37" s="102">
        <f>L38/L39</f>
        <v>12.46</v>
      </c>
      <c r="M37" s="103">
        <f>M38/M39</f>
        <v>12.46</v>
      </c>
      <c r="N37" s="1504" t="s">
        <v>100</v>
      </c>
      <c r="O37" s="1502"/>
      <c r="P37" s="1503"/>
      <c r="Q37" s="102" t="e">
        <f>Q38/Q39</f>
        <v>#DIV/0!</v>
      </c>
      <c r="R37" s="1487" t="s">
        <v>100</v>
      </c>
      <c r="S37" s="1488"/>
      <c r="T37" s="1489"/>
      <c r="U37" s="102" t="e">
        <f>U38/U39</f>
        <v>#DIV/0!</v>
      </c>
      <c r="V37" s="103">
        <f>V38/V39</f>
        <v>12.46</v>
      </c>
    </row>
    <row r="38" spans="1:22" ht="32.25" customHeight="1">
      <c r="A38" s="1553"/>
      <c r="B38" s="1561" t="s">
        <v>354</v>
      </c>
      <c r="C38" s="1558" t="s">
        <v>355</v>
      </c>
      <c r="D38" s="224" t="s">
        <v>411</v>
      </c>
      <c r="E38" s="923"/>
      <c r="F38" s="349"/>
      <c r="G38" s="350"/>
      <c r="H38" s="108">
        <f>SUM(E38:G38)</f>
        <v>0</v>
      </c>
      <c r="I38" s="348">
        <v>500</v>
      </c>
      <c r="J38" s="349">
        <v>123</v>
      </c>
      <c r="K38" s="350">
        <v>0</v>
      </c>
      <c r="L38" s="108">
        <f>SUM(I38:K38)</f>
        <v>623</v>
      </c>
      <c r="M38" s="109">
        <f>+H38+L38</f>
        <v>623</v>
      </c>
      <c r="N38" s="348"/>
      <c r="O38" s="349"/>
      <c r="P38" s="350"/>
      <c r="Q38" s="108">
        <f>SUM(N38:P38)</f>
        <v>0</v>
      </c>
      <c r="R38" s="105"/>
      <c r="S38" s="106"/>
      <c r="T38" s="107"/>
      <c r="U38" s="108">
        <f>SUM(R38:T38)</f>
        <v>0</v>
      </c>
      <c r="V38" s="109">
        <f>+H38+L38+Q38+U38</f>
        <v>623</v>
      </c>
    </row>
    <row r="39" spans="1:22" ht="45" customHeight="1" thickBot="1">
      <c r="A39" s="1554"/>
      <c r="B39" s="1562"/>
      <c r="C39" s="1559"/>
      <c r="D39" s="225" t="s">
        <v>412</v>
      </c>
      <c r="E39" s="356"/>
      <c r="F39" s="357"/>
      <c r="G39" s="358"/>
      <c r="H39" s="112">
        <f>SUM(E39:G39)</f>
        <v>0</v>
      </c>
      <c r="I39" s="356"/>
      <c r="J39" s="357"/>
      <c r="K39" s="358">
        <v>50</v>
      </c>
      <c r="L39" s="112">
        <f>SUM(I39:K39)</f>
        <v>50</v>
      </c>
      <c r="M39" s="113">
        <f>+H39+L39</f>
        <v>50</v>
      </c>
      <c r="N39" s="356"/>
      <c r="O39" s="357"/>
      <c r="P39" s="358"/>
      <c r="Q39" s="112">
        <f>SUM(N39:P39)</f>
        <v>0</v>
      </c>
      <c r="R39" s="167"/>
      <c r="S39" s="166"/>
      <c r="T39" s="165"/>
      <c r="U39" s="112">
        <f>SUM(R39:T39)</f>
        <v>0</v>
      </c>
      <c r="V39" s="113">
        <f>+H39+L39+Q39+U39</f>
        <v>50</v>
      </c>
    </row>
    <row r="40" spans="1:22" ht="39.75" customHeight="1" thickBot="1">
      <c r="A40" s="82" t="s">
        <v>413</v>
      </c>
      <c r="B40" s="159" t="s">
        <v>219</v>
      </c>
      <c r="C40" s="82" t="s">
        <v>98</v>
      </c>
      <c r="D40" s="226" t="s">
        <v>104</v>
      </c>
      <c r="E40" s="1502" t="s">
        <v>100</v>
      </c>
      <c r="F40" s="1502"/>
      <c r="G40" s="1503"/>
      <c r="H40" s="102">
        <f>H41/H42</f>
        <v>1</v>
      </c>
      <c r="I40" s="1504" t="s">
        <v>100</v>
      </c>
      <c r="J40" s="1502"/>
      <c r="K40" s="1503"/>
      <c r="L40" s="102">
        <f>L41/L42</f>
        <v>5</v>
      </c>
      <c r="M40" s="103">
        <f>M41/M42</f>
        <v>4</v>
      </c>
      <c r="N40" s="1504" t="s">
        <v>100</v>
      </c>
      <c r="O40" s="1502"/>
      <c r="P40" s="1503"/>
      <c r="Q40" s="102">
        <f>Q41/Q42</f>
        <v>6</v>
      </c>
      <c r="R40" s="1487" t="s">
        <v>100</v>
      </c>
      <c r="S40" s="1488"/>
      <c r="T40" s="1489"/>
      <c r="U40" s="102" t="e">
        <f>U41/U42</f>
        <v>#DIV/0!</v>
      </c>
      <c r="V40" s="103">
        <f>V41/V42</f>
        <v>4.4000000000000004</v>
      </c>
    </row>
    <row r="41" spans="1:22" ht="30" customHeight="1">
      <c r="A41" s="1555" t="s">
        <v>414</v>
      </c>
      <c r="B41" s="1570" t="s">
        <v>360</v>
      </c>
      <c r="C41" s="1563" t="s">
        <v>361</v>
      </c>
      <c r="D41" s="228" t="s">
        <v>415</v>
      </c>
      <c r="E41" s="348"/>
      <c r="F41" s="349"/>
      <c r="G41" s="350">
        <v>1</v>
      </c>
      <c r="H41" s="108">
        <f>SUM(E41:G41)</f>
        <v>1</v>
      </c>
      <c r="I41" s="348">
        <v>10</v>
      </c>
      <c r="J41" s="349">
        <v>0</v>
      </c>
      <c r="K41" s="350">
        <v>5</v>
      </c>
      <c r="L41" s="108">
        <f>SUM(I41:K41)</f>
        <v>15</v>
      </c>
      <c r="M41" s="109">
        <f>+H41+L41</f>
        <v>16</v>
      </c>
      <c r="N41" s="348">
        <v>1</v>
      </c>
      <c r="O41" s="349">
        <v>5</v>
      </c>
      <c r="P41" s="350"/>
      <c r="Q41" s="108">
        <f>SUM(N41:P41)</f>
        <v>6</v>
      </c>
      <c r="R41" s="105"/>
      <c r="S41" s="106"/>
      <c r="T41" s="107"/>
      <c r="U41" s="108">
        <f>SUM(R41:T41)</f>
        <v>0</v>
      </c>
      <c r="V41" s="109">
        <f>+H41+L41+Q41+U41</f>
        <v>22</v>
      </c>
    </row>
    <row r="42" spans="1:22" ht="30" customHeight="1" thickBot="1">
      <c r="A42" s="1556"/>
      <c r="B42" s="1571"/>
      <c r="C42" s="1564"/>
      <c r="D42" s="225" t="s">
        <v>416</v>
      </c>
      <c r="E42" s="356"/>
      <c r="F42" s="357"/>
      <c r="G42" s="358">
        <v>1</v>
      </c>
      <c r="H42" s="112">
        <f>SUM(E42:G42)</f>
        <v>1</v>
      </c>
      <c r="I42" s="356">
        <v>1</v>
      </c>
      <c r="J42" s="357">
        <v>1</v>
      </c>
      <c r="K42" s="358">
        <v>1</v>
      </c>
      <c r="L42" s="112">
        <f>SUM(I42:K42)</f>
        <v>3</v>
      </c>
      <c r="M42" s="113">
        <f>+H42+L42</f>
        <v>4</v>
      </c>
      <c r="N42" s="356">
        <v>1</v>
      </c>
      <c r="O42" s="357"/>
      <c r="P42" s="358"/>
      <c r="Q42" s="112">
        <f>SUM(N42:P42)</f>
        <v>1</v>
      </c>
      <c r="R42" s="167"/>
      <c r="S42" s="166"/>
      <c r="T42" s="165"/>
      <c r="U42" s="112">
        <f>SUM(R42:T42)</f>
        <v>0</v>
      </c>
      <c r="V42" s="113">
        <f>+H42+L42+Q42+U42</f>
        <v>5</v>
      </c>
    </row>
    <row r="43" spans="1:22" ht="30" customHeight="1" thickBot="1">
      <c r="A43" s="1556"/>
      <c r="B43" s="159" t="s">
        <v>223</v>
      </c>
      <c r="C43" s="82" t="s">
        <v>98</v>
      </c>
      <c r="D43" s="226" t="s">
        <v>104</v>
      </c>
      <c r="E43" s="1502" t="s">
        <v>100</v>
      </c>
      <c r="F43" s="1502"/>
      <c r="G43" s="1503"/>
      <c r="H43" s="102" t="e">
        <f>H44/H45</f>
        <v>#DIV/0!</v>
      </c>
      <c r="I43" s="1504" t="s">
        <v>100</v>
      </c>
      <c r="J43" s="1502"/>
      <c r="K43" s="1503"/>
      <c r="L43" s="102">
        <f>L44/L45</f>
        <v>8.3333333333333339</v>
      </c>
      <c r="M43" s="103">
        <f>M44/M45</f>
        <v>8.6666666666666661</v>
      </c>
      <c r="N43" s="1504" t="s">
        <v>100</v>
      </c>
      <c r="O43" s="1502"/>
      <c r="P43" s="1503"/>
      <c r="Q43" s="102">
        <f>Q44/Q45</f>
        <v>200</v>
      </c>
      <c r="R43" s="1487" t="s">
        <v>100</v>
      </c>
      <c r="S43" s="1488"/>
      <c r="T43" s="1489"/>
      <c r="U43" s="102" t="e">
        <f>U44/U45</f>
        <v>#DIV/0!</v>
      </c>
      <c r="V43" s="103">
        <f>V44/V45</f>
        <v>56.5</v>
      </c>
    </row>
    <row r="44" spans="1:22" ht="30" customHeight="1">
      <c r="A44" s="1556"/>
      <c r="B44" s="1570" t="s">
        <v>367</v>
      </c>
      <c r="C44" s="1563" t="s">
        <v>361</v>
      </c>
      <c r="D44" s="228" t="s">
        <v>415</v>
      </c>
      <c r="E44" s="348"/>
      <c r="F44" s="349"/>
      <c r="G44" s="350">
        <v>1</v>
      </c>
      <c r="H44" s="108">
        <f>SUM(E44:G44)</f>
        <v>1</v>
      </c>
      <c r="I44" s="348">
        <v>0</v>
      </c>
      <c r="J44" s="349">
        <v>5</v>
      </c>
      <c r="K44" s="350">
        <v>20</v>
      </c>
      <c r="L44" s="108">
        <f>SUM(I44:K44)</f>
        <v>25</v>
      </c>
      <c r="M44" s="109">
        <f>+H44+L44</f>
        <v>26</v>
      </c>
      <c r="N44" s="348">
        <v>0</v>
      </c>
      <c r="O44" s="349">
        <v>200</v>
      </c>
      <c r="P44" s="350"/>
      <c r="Q44" s="108">
        <f>SUM(N44:P44)</f>
        <v>200</v>
      </c>
      <c r="R44" s="105"/>
      <c r="S44" s="106"/>
      <c r="T44" s="107"/>
      <c r="U44" s="108">
        <f>SUM(R44:T44)</f>
        <v>0</v>
      </c>
      <c r="V44" s="109">
        <f>+H44+L44+Q44+U44</f>
        <v>226</v>
      </c>
    </row>
    <row r="45" spans="1:22" ht="30" customHeight="1" thickBot="1">
      <c r="A45" s="1556"/>
      <c r="B45" s="1571"/>
      <c r="C45" s="1564"/>
      <c r="D45" s="225" t="s">
        <v>416</v>
      </c>
      <c r="E45" s="356"/>
      <c r="F45" s="357"/>
      <c r="G45" s="358"/>
      <c r="H45" s="112">
        <f>SUM(E45:G45)</f>
        <v>0</v>
      </c>
      <c r="I45" s="356">
        <v>1</v>
      </c>
      <c r="J45" s="357">
        <v>1</v>
      </c>
      <c r="K45" s="358">
        <v>1</v>
      </c>
      <c r="L45" s="112">
        <f>SUM(I45:K45)</f>
        <v>3</v>
      </c>
      <c r="M45" s="113">
        <f>+H45+L45</f>
        <v>3</v>
      </c>
      <c r="N45" s="356">
        <v>1</v>
      </c>
      <c r="O45" s="357"/>
      <c r="P45" s="358"/>
      <c r="Q45" s="112">
        <f>SUM(N45:P45)</f>
        <v>1</v>
      </c>
      <c r="R45" s="167"/>
      <c r="S45" s="166"/>
      <c r="T45" s="165"/>
      <c r="U45" s="112">
        <f>SUM(R45:T45)</f>
        <v>0</v>
      </c>
      <c r="V45" s="113">
        <f>+H45+L45+Q45+U45</f>
        <v>4</v>
      </c>
    </row>
    <row r="46" spans="1:22" ht="30" customHeight="1" thickBot="1">
      <c r="A46" s="1556"/>
      <c r="B46" s="159" t="s">
        <v>226</v>
      </c>
      <c r="C46" s="82" t="s">
        <v>98</v>
      </c>
      <c r="D46" s="226" t="s">
        <v>104</v>
      </c>
      <c r="E46" s="1502" t="s">
        <v>100</v>
      </c>
      <c r="F46" s="1502"/>
      <c r="G46" s="1503"/>
      <c r="H46" s="102">
        <f>H47/H48</f>
        <v>0</v>
      </c>
      <c r="I46" s="1504" t="s">
        <v>100</v>
      </c>
      <c r="J46" s="1502"/>
      <c r="K46" s="1503"/>
      <c r="L46" s="102">
        <f>L47/L48</f>
        <v>1.2222222222222223</v>
      </c>
      <c r="M46" s="103">
        <f>M47/M48</f>
        <v>0.91666666666666663</v>
      </c>
      <c r="N46" s="1504" t="s">
        <v>100</v>
      </c>
      <c r="O46" s="1502"/>
      <c r="P46" s="1503"/>
      <c r="Q46" s="102">
        <f>Q47/Q48</f>
        <v>0</v>
      </c>
      <c r="R46" s="1487" t="s">
        <v>100</v>
      </c>
      <c r="S46" s="1488"/>
      <c r="T46" s="1489"/>
      <c r="U46" s="102" t="e">
        <f>U47/U48</f>
        <v>#DIV/0!</v>
      </c>
      <c r="V46" s="103">
        <f>V47/V48</f>
        <v>0.73333333333333328</v>
      </c>
    </row>
    <row r="47" spans="1:22" ht="30" customHeight="1">
      <c r="A47" s="1556"/>
      <c r="B47" s="1498" t="s">
        <v>371</v>
      </c>
      <c r="C47" s="1563" t="s">
        <v>372</v>
      </c>
      <c r="D47" s="228" t="s">
        <v>417</v>
      </c>
      <c r="E47" s="348"/>
      <c r="F47" s="349"/>
      <c r="G47" s="350">
        <v>0</v>
      </c>
      <c r="H47" s="108">
        <f>SUM(E47:G47)</f>
        <v>0</v>
      </c>
      <c r="I47" s="348">
        <v>0</v>
      </c>
      <c r="J47" s="349">
        <v>1</v>
      </c>
      <c r="K47" s="350">
        <v>10</v>
      </c>
      <c r="L47" s="108">
        <f>SUM(I47:K47)</f>
        <v>11</v>
      </c>
      <c r="M47" s="109">
        <f>+H47+L47</f>
        <v>11</v>
      </c>
      <c r="N47" s="348">
        <v>0</v>
      </c>
      <c r="O47" s="349">
        <v>0</v>
      </c>
      <c r="P47" s="350"/>
      <c r="Q47" s="108">
        <f>SUM(N47:P47)</f>
        <v>0</v>
      </c>
      <c r="R47" s="105"/>
      <c r="S47" s="106"/>
      <c r="T47" s="107"/>
      <c r="U47" s="108">
        <f>SUM(R47:T47)</f>
        <v>0</v>
      </c>
      <c r="V47" s="109">
        <f>+H47+L47+Q47+U47</f>
        <v>11</v>
      </c>
    </row>
    <row r="48" spans="1:22" ht="30" customHeight="1" thickBot="1">
      <c r="A48" s="1556"/>
      <c r="B48" s="1499"/>
      <c r="C48" s="1564"/>
      <c r="D48" s="225" t="s">
        <v>418</v>
      </c>
      <c r="E48" s="356"/>
      <c r="F48" s="357"/>
      <c r="G48" s="358">
        <v>3</v>
      </c>
      <c r="H48" s="112">
        <f>SUM(E48:G48)</f>
        <v>3</v>
      </c>
      <c r="I48" s="356">
        <v>3</v>
      </c>
      <c r="J48" s="357">
        <v>3</v>
      </c>
      <c r="K48" s="358">
        <v>3</v>
      </c>
      <c r="L48" s="112">
        <f>SUM(I48:K48)</f>
        <v>9</v>
      </c>
      <c r="M48" s="113">
        <f>+H48+L48</f>
        <v>12</v>
      </c>
      <c r="N48" s="356">
        <v>3</v>
      </c>
      <c r="O48" s="357"/>
      <c r="P48" s="358"/>
      <c r="Q48" s="112">
        <f>SUM(N48:P48)</f>
        <v>3</v>
      </c>
      <c r="R48" s="167"/>
      <c r="S48" s="166"/>
      <c r="T48" s="165"/>
      <c r="U48" s="112">
        <f>SUM(R48:T48)</f>
        <v>0</v>
      </c>
      <c r="V48" s="113">
        <f>+H48+L48+Q48+U48</f>
        <v>15</v>
      </c>
    </row>
    <row r="49" spans="1:22" ht="30" customHeight="1" thickBot="1">
      <c r="A49" s="1556"/>
      <c r="B49" s="164" t="s">
        <v>228</v>
      </c>
      <c r="C49" s="82" t="s">
        <v>98</v>
      </c>
      <c r="D49" s="226" t="s">
        <v>104</v>
      </c>
      <c r="E49" s="1502" t="s">
        <v>100</v>
      </c>
      <c r="F49" s="1502"/>
      <c r="G49" s="1503"/>
      <c r="H49" s="102" t="e">
        <f>H50/H51</f>
        <v>#DIV/0!</v>
      </c>
      <c r="I49" s="1504" t="s">
        <v>100</v>
      </c>
      <c r="J49" s="1502"/>
      <c r="K49" s="1503"/>
      <c r="L49" s="102">
        <f>L50/L51</f>
        <v>20.066666666666666</v>
      </c>
      <c r="M49" s="103">
        <f>M50/M51</f>
        <v>20.066666666666666</v>
      </c>
      <c r="N49" s="1504" t="s">
        <v>100</v>
      </c>
      <c r="O49" s="1502"/>
      <c r="P49" s="1503"/>
      <c r="Q49" s="102">
        <f>Q50/Q51</f>
        <v>0</v>
      </c>
      <c r="R49" s="1487" t="s">
        <v>100</v>
      </c>
      <c r="S49" s="1488"/>
      <c r="T49" s="1489"/>
      <c r="U49" s="102" t="e">
        <f>U50/U51</f>
        <v>#DIV/0!</v>
      </c>
      <c r="V49" s="103">
        <f>V50/V51</f>
        <v>15.05</v>
      </c>
    </row>
    <row r="50" spans="1:22" ht="30" customHeight="1">
      <c r="A50" s="1556"/>
      <c r="B50" s="1792" t="s">
        <v>377</v>
      </c>
      <c r="C50" s="1563" t="s">
        <v>378</v>
      </c>
      <c r="D50" s="228" t="s">
        <v>417</v>
      </c>
      <c r="E50" s="348"/>
      <c r="F50" s="349"/>
      <c r="G50" s="350"/>
      <c r="H50" s="108">
        <f>SUM(E50:G50)</f>
        <v>0</v>
      </c>
      <c r="I50" s="348">
        <v>0</v>
      </c>
      <c r="J50" s="349">
        <v>1</v>
      </c>
      <c r="K50" s="350">
        <v>300</v>
      </c>
      <c r="L50" s="108">
        <f>SUM(I50:K50)</f>
        <v>301</v>
      </c>
      <c r="M50" s="109">
        <f>+H50+L50</f>
        <v>301</v>
      </c>
      <c r="N50" s="348">
        <v>0</v>
      </c>
      <c r="O50" s="349"/>
      <c r="P50" s="350"/>
      <c r="Q50" s="108">
        <f>SUM(N50:P50)</f>
        <v>0</v>
      </c>
      <c r="R50" s="105"/>
      <c r="S50" s="106"/>
      <c r="T50" s="107"/>
      <c r="U50" s="108">
        <f>SUM(R50:T50)</f>
        <v>0</v>
      </c>
      <c r="V50" s="109">
        <f>+H50+L50+Q50+U50</f>
        <v>301</v>
      </c>
    </row>
    <row r="51" spans="1:22" ht="33" customHeight="1" thickBot="1">
      <c r="A51" s="1557"/>
      <c r="B51" s="1793"/>
      <c r="C51" s="1564"/>
      <c r="D51" s="225" t="s">
        <v>418</v>
      </c>
      <c r="E51" s="356"/>
      <c r="F51" s="357"/>
      <c r="G51" s="358"/>
      <c r="H51" s="112">
        <f>SUM(E51:G51)</f>
        <v>0</v>
      </c>
      <c r="I51" s="356">
        <v>5</v>
      </c>
      <c r="J51" s="357">
        <v>5</v>
      </c>
      <c r="K51" s="358">
        <v>5</v>
      </c>
      <c r="L51" s="112">
        <f>SUM(I51:K51)</f>
        <v>15</v>
      </c>
      <c r="M51" s="113">
        <f>+H51+L51</f>
        <v>15</v>
      </c>
      <c r="N51" s="356">
        <v>5</v>
      </c>
      <c r="O51" s="357"/>
      <c r="P51" s="358"/>
      <c r="Q51" s="112">
        <f>SUM(N51:P51)</f>
        <v>5</v>
      </c>
      <c r="R51" s="167"/>
      <c r="S51" s="166"/>
      <c r="T51" s="165"/>
      <c r="U51" s="112">
        <f>SUM(R51:T51)</f>
        <v>0</v>
      </c>
      <c r="V51" s="113">
        <f>+H51+L51+Q51+U51</f>
        <v>20</v>
      </c>
    </row>
    <row r="52" spans="1:22" ht="34.5" customHeight="1" thickBot="1">
      <c r="A52" s="1500" t="s">
        <v>419</v>
      </c>
      <c r="B52" s="1501"/>
      <c r="C52" s="82" t="s">
        <v>98</v>
      </c>
      <c r="D52" s="226" t="s">
        <v>104</v>
      </c>
      <c r="E52" s="1502" t="s">
        <v>100</v>
      </c>
      <c r="F52" s="1502"/>
      <c r="G52" s="1503"/>
      <c r="H52" s="102" t="e">
        <f>H53/H54</f>
        <v>#DIV/0!</v>
      </c>
      <c r="I52" s="1504" t="s">
        <v>100</v>
      </c>
      <c r="J52" s="1502"/>
      <c r="K52" s="1503"/>
      <c r="L52" s="102">
        <f>L53/L54</f>
        <v>0</v>
      </c>
      <c r="M52" s="103">
        <f>M53/M54</f>
        <v>0</v>
      </c>
      <c r="N52" s="1504" t="s">
        <v>100</v>
      </c>
      <c r="O52" s="1502"/>
      <c r="P52" s="1503"/>
      <c r="Q52" s="102" t="e">
        <f>Q53/Q54</f>
        <v>#DIV/0!</v>
      </c>
      <c r="R52" s="1487" t="s">
        <v>100</v>
      </c>
      <c r="S52" s="1488"/>
      <c r="T52" s="1489"/>
      <c r="U52" s="102" t="e">
        <f>U53/U54</f>
        <v>#DIV/0!</v>
      </c>
      <c r="V52" s="103">
        <f>V53/V54</f>
        <v>0</v>
      </c>
    </row>
    <row r="53" spans="1:22" ht="32.25" customHeight="1">
      <c r="A53" s="1615" t="s">
        <v>420</v>
      </c>
      <c r="B53" s="1616"/>
      <c r="C53" s="1563" t="s">
        <v>384</v>
      </c>
      <c r="D53" s="224" t="s">
        <v>384</v>
      </c>
      <c r="E53" s="923"/>
      <c r="F53" s="349"/>
      <c r="G53" s="350"/>
      <c r="H53" s="108">
        <f>SUM(D53:G53)</f>
        <v>0</v>
      </c>
      <c r="I53" s="348"/>
      <c r="J53" s="349">
        <v>0</v>
      </c>
      <c r="K53" s="350"/>
      <c r="L53" s="108">
        <f>SUM(I53:K53)</f>
        <v>0</v>
      </c>
      <c r="M53" s="109">
        <f>+H53+L53</f>
        <v>0</v>
      </c>
      <c r="N53" s="348"/>
      <c r="O53" s="349"/>
      <c r="P53" s="350"/>
      <c r="Q53" s="108">
        <f>SUM(N53:P53)</f>
        <v>0</v>
      </c>
      <c r="R53" s="105"/>
      <c r="S53" s="106"/>
      <c r="T53" s="107"/>
      <c r="U53" s="108">
        <f>SUM(R53:T53)</f>
        <v>0</v>
      </c>
      <c r="V53" s="109">
        <f>+H53+L53+Q53+U53</f>
        <v>0</v>
      </c>
    </row>
    <row r="54" spans="1:22" ht="36" customHeight="1" thickBot="1">
      <c r="A54" s="1617"/>
      <c r="B54" s="1618"/>
      <c r="C54" s="1564"/>
      <c r="D54" s="225" t="s">
        <v>421</v>
      </c>
      <c r="E54" s="356"/>
      <c r="F54" s="357"/>
      <c r="G54" s="358"/>
      <c r="H54" s="112">
        <f>SUM(E54:G54)</f>
        <v>0</v>
      </c>
      <c r="I54" s="356"/>
      <c r="J54" s="357">
        <v>1</v>
      </c>
      <c r="K54" s="358"/>
      <c r="L54" s="112">
        <f>SUM(I54:K54)</f>
        <v>1</v>
      </c>
      <c r="M54" s="113">
        <f>+H54+L54</f>
        <v>1</v>
      </c>
      <c r="N54" s="356"/>
      <c r="O54" s="357"/>
      <c r="P54" s="358"/>
      <c r="Q54" s="112">
        <f>SUM(N54:P54)</f>
        <v>0</v>
      </c>
      <c r="R54" s="167"/>
      <c r="S54" s="166"/>
      <c r="T54" s="165"/>
      <c r="U54" s="112">
        <f>SUM(R54:T54)</f>
        <v>0</v>
      </c>
      <c r="V54" s="113">
        <f>+H54+L54+Q54+U54</f>
        <v>1</v>
      </c>
    </row>
    <row r="55" spans="1:22" ht="34.5" customHeight="1" thickBot="1">
      <c r="A55" s="1500" t="s">
        <v>234</v>
      </c>
      <c r="B55" s="1501"/>
      <c r="C55" s="82" t="s">
        <v>98</v>
      </c>
      <c r="D55" s="226" t="s">
        <v>104</v>
      </c>
      <c r="E55" s="1502" t="s">
        <v>100</v>
      </c>
      <c r="F55" s="1502"/>
      <c r="G55" s="1503"/>
      <c r="H55" s="102">
        <f>H56/H57</f>
        <v>0.66666666666666663</v>
      </c>
      <c r="I55" s="1504" t="s">
        <v>100</v>
      </c>
      <c r="J55" s="1502"/>
      <c r="K55" s="1503"/>
      <c r="L55" s="102">
        <f>L56/L57</f>
        <v>0</v>
      </c>
      <c r="M55" s="103">
        <f>M56/M57</f>
        <v>0.33333333333333331</v>
      </c>
      <c r="N55" s="1504" t="s">
        <v>100</v>
      </c>
      <c r="O55" s="1502"/>
      <c r="P55" s="1503"/>
      <c r="Q55" s="102">
        <f>Q56/Q57</f>
        <v>0</v>
      </c>
      <c r="R55" s="1487" t="s">
        <v>100</v>
      </c>
      <c r="S55" s="1488"/>
      <c r="T55" s="1489"/>
      <c r="U55" s="102">
        <f>U56/U57</f>
        <v>0</v>
      </c>
      <c r="V55" s="103">
        <f>V56/V57</f>
        <v>0.16666666666666666</v>
      </c>
    </row>
    <row r="56" spans="1:22" ht="33.75" customHeight="1">
      <c r="A56" s="1615" t="s">
        <v>390</v>
      </c>
      <c r="B56" s="1616"/>
      <c r="C56" s="1563" t="s">
        <v>391</v>
      </c>
      <c r="D56" s="229" t="s">
        <v>422</v>
      </c>
      <c r="E56" s="348">
        <v>1</v>
      </c>
      <c r="F56" s="349">
        <v>1</v>
      </c>
      <c r="G56" s="350">
        <v>0</v>
      </c>
      <c r="H56" s="108">
        <f>SUM(E56:G56)</f>
        <v>2</v>
      </c>
      <c r="I56" s="348">
        <v>0</v>
      </c>
      <c r="J56" s="349">
        <v>0</v>
      </c>
      <c r="K56" s="350">
        <v>0</v>
      </c>
      <c r="L56" s="108">
        <f>SUM(I56:K56)</f>
        <v>0</v>
      </c>
      <c r="M56" s="109">
        <f>+H56+L56</f>
        <v>2</v>
      </c>
      <c r="N56" s="348">
        <v>0</v>
      </c>
      <c r="O56" s="349">
        <v>0</v>
      </c>
      <c r="P56" s="350"/>
      <c r="Q56" s="108">
        <f>SUM(N56:P56)</f>
        <v>0</v>
      </c>
      <c r="R56" s="105"/>
      <c r="S56" s="106"/>
      <c r="T56" s="107"/>
      <c r="U56" s="108">
        <f>SUM(R56:T56)</f>
        <v>0</v>
      </c>
      <c r="V56" s="109">
        <f>+H56+L56+Q56+U56</f>
        <v>2</v>
      </c>
    </row>
    <row r="57" spans="1:22" ht="41.25" customHeight="1" thickBot="1">
      <c r="A57" s="1617"/>
      <c r="B57" s="1618"/>
      <c r="C57" s="1564"/>
      <c r="D57" s="225" t="s">
        <v>423</v>
      </c>
      <c r="E57" s="356">
        <v>1</v>
      </c>
      <c r="F57" s="357">
        <v>1</v>
      </c>
      <c r="G57" s="358">
        <v>1</v>
      </c>
      <c r="H57" s="112">
        <f>SUM(E57:G57)</f>
        <v>3</v>
      </c>
      <c r="I57" s="356">
        <v>1</v>
      </c>
      <c r="J57" s="357">
        <v>1</v>
      </c>
      <c r="K57" s="358">
        <v>1</v>
      </c>
      <c r="L57" s="112">
        <f>SUM(I57:K57)</f>
        <v>3</v>
      </c>
      <c r="M57" s="113">
        <f>+H57+L57</f>
        <v>6</v>
      </c>
      <c r="N57" s="356">
        <v>1</v>
      </c>
      <c r="O57" s="357">
        <v>1</v>
      </c>
      <c r="P57" s="358">
        <v>1</v>
      </c>
      <c r="Q57" s="112">
        <f>SUM(N57:P57)</f>
        <v>3</v>
      </c>
      <c r="R57" s="167">
        <v>1</v>
      </c>
      <c r="S57" s="166">
        <v>1</v>
      </c>
      <c r="T57" s="165">
        <v>1</v>
      </c>
      <c r="U57" s="112">
        <f>SUM(R57:T57)</f>
        <v>3</v>
      </c>
      <c r="V57" s="113">
        <f>+H57+L57+Q57+U57</f>
        <v>12</v>
      </c>
    </row>
    <row r="58" spans="1:22" ht="34.5" customHeight="1" thickBot="1">
      <c r="A58" s="1500" t="s">
        <v>237</v>
      </c>
      <c r="B58" s="1501"/>
      <c r="C58" s="82" t="s">
        <v>98</v>
      </c>
      <c r="D58" s="226" t="s">
        <v>104</v>
      </c>
      <c r="E58" s="1502" t="s">
        <v>100</v>
      </c>
      <c r="F58" s="1502"/>
      <c r="G58" s="1503"/>
      <c r="H58" s="102">
        <f>H59/H60</f>
        <v>1.3333333333333333</v>
      </c>
      <c r="I58" s="1504" t="s">
        <v>100</v>
      </c>
      <c r="J58" s="1502"/>
      <c r="K58" s="1503"/>
      <c r="L58" s="102">
        <f>L59/L60</f>
        <v>2.3333333333333335</v>
      </c>
      <c r="M58" s="103">
        <f>M59/M60</f>
        <v>1.8333333333333333</v>
      </c>
      <c r="N58" s="1504" t="s">
        <v>100</v>
      </c>
      <c r="O58" s="1502"/>
      <c r="P58" s="1503"/>
      <c r="Q58" s="102">
        <f>Q59/Q60</f>
        <v>1</v>
      </c>
      <c r="R58" s="1487" t="s">
        <v>100</v>
      </c>
      <c r="S58" s="1488"/>
      <c r="T58" s="1489"/>
      <c r="U58" s="102">
        <f>U59/U60</f>
        <v>0</v>
      </c>
      <c r="V58" s="103">
        <f>V59/V60</f>
        <v>1.1666666666666667</v>
      </c>
    </row>
    <row r="59" spans="1:22" ht="33" customHeight="1">
      <c r="A59" s="1615" t="s">
        <v>395</v>
      </c>
      <c r="B59" s="1616"/>
      <c r="C59" s="1563" t="s">
        <v>396</v>
      </c>
      <c r="D59" s="229" t="s">
        <v>424</v>
      </c>
      <c r="E59" s="348">
        <v>2</v>
      </c>
      <c r="F59" s="349">
        <v>1</v>
      </c>
      <c r="G59" s="350">
        <v>1</v>
      </c>
      <c r="H59" s="108">
        <f>SUM(E59:G59)</f>
        <v>4</v>
      </c>
      <c r="I59" s="348">
        <v>3</v>
      </c>
      <c r="J59" s="349">
        <v>1</v>
      </c>
      <c r="K59" s="350">
        <v>3</v>
      </c>
      <c r="L59" s="108">
        <f>SUM(I59:K59)</f>
        <v>7</v>
      </c>
      <c r="M59" s="109">
        <f>+H59+L59</f>
        <v>11</v>
      </c>
      <c r="N59" s="348">
        <v>1</v>
      </c>
      <c r="O59" s="349">
        <v>2</v>
      </c>
      <c r="P59" s="350"/>
      <c r="Q59" s="108">
        <f>SUM(N59:P59)</f>
        <v>3</v>
      </c>
      <c r="R59" s="105"/>
      <c r="S59" s="106"/>
      <c r="T59" s="107"/>
      <c r="U59" s="108">
        <f>SUM(R59:T59)</f>
        <v>0</v>
      </c>
      <c r="V59" s="109">
        <f>+H59+L59+Q59+U59</f>
        <v>14</v>
      </c>
    </row>
    <row r="60" spans="1:22" ht="44.25" customHeight="1" thickBot="1">
      <c r="A60" s="1617"/>
      <c r="B60" s="1618"/>
      <c r="C60" s="1564"/>
      <c r="D60" s="225" t="s">
        <v>425</v>
      </c>
      <c r="E60" s="356">
        <v>1</v>
      </c>
      <c r="F60" s="357">
        <v>1</v>
      </c>
      <c r="G60" s="358">
        <v>1</v>
      </c>
      <c r="H60" s="112">
        <f>SUM(E60:G60)</f>
        <v>3</v>
      </c>
      <c r="I60" s="356">
        <v>1</v>
      </c>
      <c r="J60" s="357">
        <v>1</v>
      </c>
      <c r="K60" s="358">
        <v>1</v>
      </c>
      <c r="L60" s="112">
        <f>SUM(I60:K60)</f>
        <v>3</v>
      </c>
      <c r="M60" s="113">
        <f>+H60+L60</f>
        <v>6</v>
      </c>
      <c r="N60" s="356">
        <v>1</v>
      </c>
      <c r="O60" s="357">
        <v>1</v>
      </c>
      <c r="P60" s="358">
        <v>1</v>
      </c>
      <c r="Q60" s="112">
        <f>SUM(N60:P60)</f>
        <v>3</v>
      </c>
      <c r="R60" s="167">
        <v>1</v>
      </c>
      <c r="S60" s="166">
        <v>1</v>
      </c>
      <c r="T60" s="165">
        <v>1</v>
      </c>
      <c r="U60" s="112">
        <f>SUM(R60:T60)</f>
        <v>3</v>
      </c>
      <c r="V60" s="113">
        <f>+H60+L60+Q60+U60</f>
        <v>12</v>
      </c>
    </row>
    <row r="61" spans="1:22" ht="34.5" customHeight="1" thickBot="1">
      <c r="A61" s="1500" t="s">
        <v>241</v>
      </c>
      <c r="B61" s="1501"/>
      <c r="C61" s="82" t="s">
        <v>98</v>
      </c>
      <c r="D61" s="226" t="s">
        <v>104</v>
      </c>
      <c r="E61" s="1502" t="s">
        <v>100</v>
      </c>
      <c r="F61" s="1502"/>
      <c r="G61" s="1503"/>
      <c r="H61" s="102" t="e">
        <f>H62/H63</f>
        <v>#DIV/0!</v>
      </c>
      <c r="I61" s="1504" t="s">
        <v>100</v>
      </c>
      <c r="J61" s="1502"/>
      <c r="K61" s="1503"/>
      <c r="L61" s="102">
        <f>L62/L63</f>
        <v>1</v>
      </c>
      <c r="M61" s="103">
        <f>M62/M63</f>
        <v>1</v>
      </c>
      <c r="N61" s="1504" t="s">
        <v>100</v>
      </c>
      <c r="O61" s="1502"/>
      <c r="P61" s="1503"/>
      <c r="Q61" s="102" t="e">
        <f>Q62/Q63</f>
        <v>#DIV/0!</v>
      </c>
      <c r="R61" s="1487" t="s">
        <v>100</v>
      </c>
      <c r="S61" s="1488"/>
      <c r="T61" s="1489"/>
      <c r="U61" s="102">
        <f>U62/U63</f>
        <v>0</v>
      </c>
      <c r="V61" s="103">
        <f>V62/V63</f>
        <v>0.5</v>
      </c>
    </row>
    <row r="62" spans="1:22" ht="33.75" customHeight="1">
      <c r="A62" s="1790" t="s">
        <v>710</v>
      </c>
      <c r="B62" s="1647"/>
      <c r="C62" s="1563" t="s">
        <v>402</v>
      </c>
      <c r="D62" s="160" t="s">
        <v>426</v>
      </c>
      <c r="E62" s="348"/>
      <c r="F62" s="349"/>
      <c r="G62" s="350"/>
      <c r="H62" s="108">
        <f>SUM(E62:G62)</f>
        <v>0</v>
      </c>
      <c r="I62" s="348"/>
      <c r="J62" s="349">
        <v>1</v>
      </c>
      <c r="K62" s="350"/>
      <c r="L62" s="108">
        <f>SUM(I62:K62)</f>
        <v>1</v>
      </c>
      <c r="M62" s="109">
        <f>+H62+L62</f>
        <v>1</v>
      </c>
      <c r="N62" s="348"/>
      <c r="O62" s="349"/>
      <c r="P62" s="350"/>
      <c r="Q62" s="108">
        <f>SUM(N62:P62)</f>
        <v>0</v>
      </c>
      <c r="R62" s="105"/>
      <c r="S62" s="106"/>
      <c r="T62" s="107"/>
      <c r="U62" s="108">
        <f>SUM(R62:T62)</f>
        <v>0</v>
      </c>
      <c r="V62" s="109">
        <f>+H62+L62+Q62+U62</f>
        <v>1</v>
      </c>
    </row>
    <row r="63" spans="1:22" ht="36" customHeight="1" thickBot="1">
      <c r="A63" s="1791"/>
      <c r="B63" s="1649"/>
      <c r="C63" s="1564"/>
      <c r="D63" s="225" t="s">
        <v>427</v>
      </c>
      <c r="E63" s="356"/>
      <c r="F63" s="357"/>
      <c r="G63" s="358"/>
      <c r="H63" s="112">
        <f>SUM(E63:G63)</f>
        <v>0</v>
      </c>
      <c r="I63" s="356"/>
      <c r="J63" s="357">
        <v>1</v>
      </c>
      <c r="K63" s="358"/>
      <c r="L63" s="112">
        <f>SUM(I63:K63)</f>
        <v>1</v>
      </c>
      <c r="M63" s="113">
        <f>+H63+L63</f>
        <v>1</v>
      </c>
      <c r="N63" s="356"/>
      <c r="O63" s="357"/>
      <c r="P63" s="358"/>
      <c r="Q63" s="112">
        <f>SUM(N63:P63)</f>
        <v>0</v>
      </c>
      <c r="R63" s="167">
        <v>1</v>
      </c>
      <c r="S63" s="166"/>
      <c r="T63" s="165"/>
      <c r="U63" s="112">
        <f>SUM(R63:T63)</f>
        <v>1</v>
      </c>
      <c r="V63" s="113">
        <f>+H63+L63+Q63+U63</f>
        <v>2</v>
      </c>
    </row>
    <row r="64" spans="1:22" ht="34.5" customHeight="1" thickBot="1">
      <c r="A64" s="1500" t="s">
        <v>428</v>
      </c>
      <c r="B64" s="1501"/>
      <c r="C64" s="82" t="s">
        <v>98</v>
      </c>
      <c r="D64" s="226" t="s">
        <v>104</v>
      </c>
      <c r="E64" s="1502" t="s">
        <v>100</v>
      </c>
      <c r="F64" s="1502"/>
      <c r="G64" s="1503"/>
      <c r="H64" s="102" t="e">
        <f>H65/H66</f>
        <v>#DIV/0!</v>
      </c>
      <c r="I64" s="1504" t="s">
        <v>100</v>
      </c>
      <c r="J64" s="1502"/>
      <c r="K64" s="1503"/>
      <c r="L64" s="102" t="e">
        <f>L65/L66</f>
        <v>#DIV/0!</v>
      </c>
      <c r="M64" s="103" t="e">
        <f>M65/M66</f>
        <v>#DIV/0!</v>
      </c>
      <c r="N64" s="1504" t="s">
        <v>100</v>
      </c>
      <c r="O64" s="1502"/>
      <c r="P64" s="1503"/>
      <c r="Q64" s="102" t="e">
        <f>Q65/Q66</f>
        <v>#DIV/0!</v>
      </c>
      <c r="R64" s="1487" t="s">
        <v>100</v>
      </c>
      <c r="S64" s="1488"/>
      <c r="T64" s="1489"/>
      <c r="U64" s="102" t="e">
        <f>U65/U66</f>
        <v>#DIV/0!</v>
      </c>
      <c r="V64" s="103" t="e">
        <f>V65/V66</f>
        <v>#DIV/0!</v>
      </c>
    </row>
    <row r="65" spans="1:22" ht="33.75" customHeight="1">
      <c r="A65" s="1490" t="s">
        <v>245</v>
      </c>
      <c r="B65" s="1491"/>
      <c r="C65" s="1494" t="s">
        <v>124</v>
      </c>
      <c r="D65" s="444" t="s">
        <v>125</v>
      </c>
      <c r="E65" s="348"/>
      <c r="F65" s="349"/>
      <c r="G65" s="350"/>
      <c r="H65" s="108">
        <f>SUM(E65:G65)</f>
        <v>0</v>
      </c>
      <c r="I65" s="348"/>
      <c r="J65" s="349"/>
      <c r="K65" s="350"/>
      <c r="L65" s="108">
        <f>SUM(I65:K65)</f>
        <v>0</v>
      </c>
      <c r="M65" s="109">
        <f>+H65+L65</f>
        <v>0</v>
      </c>
      <c r="N65" s="348"/>
      <c r="O65" s="349"/>
      <c r="P65" s="350"/>
      <c r="Q65" s="108">
        <f>SUM(N65:P65)</f>
        <v>0</v>
      </c>
      <c r="R65" s="105"/>
      <c r="S65" s="106"/>
      <c r="T65" s="107"/>
      <c r="U65" s="108">
        <f>SUM(R65:T65)</f>
        <v>0</v>
      </c>
      <c r="V65" s="109">
        <f>+H65+L65+Q65+U65</f>
        <v>0</v>
      </c>
    </row>
    <row r="66" spans="1:22" ht="32.25" customHeight="1" thickBot="1">
      <c r="A66" s="1492"/>
      <c r="B66" s="1493"/>
      <c r="C66" s="1495"/>
      <c r="D66" s="445" t="s">
        <v>126</v>
      </c>
      <c r="E66" s="356"/>
      <c r="F66" s="357"/>
      <c r="G66" s="358"/>
      <c r="H66" s="112">
        <f>SUM(E66:G66)</f>
        <v>0</v>
      </c>
      <c r="I66" s="356"/>
      <c r="J66" s="357"/>
      <c r="K66" s="358"/>
      <c r="L66" s="112">
        <f>SUM(I66:K66)</f>
        <v>0</v>
      </c>
      <c r="M66" s="113">
        <f>+H66+L66</f>
        <v>0</v>
      </c>
      <c r="N66" s="356"/>
      <c r="O66" s="357"/>
      <c r="P66" s="358"/>
      <c r="Q66" s="112">
        <f>SUM(N66:P66)</f>
        <v>0</v>
      </c>
      <c r="R66" s="115"/>
      <c r="S66" s="116"/>
      <c r="T66" s="117"/>
      <c r="U66" s="112">
        <f>SUM(R66:T66)</f>
        <v>0</v>
      </c>
      <c r="V66" s="113">
        <f>+H66+L66+Q66+U66</f>
        <v>0</v>
      </c>
    </row>
  </sheetData>
  <protectedRanges>
    <protectedRange sqref="R56:T56 R59:T59 R62:T62 R65:T66" name="Rango4"/>
    <protectedRange sqref="R29:T29 R32:T32 R35:T35 R38:T38" name="Rango1"/>
    <protectedRange sqref="R41:T41 R44:T44 R47:T47 R50:T50" name="Rango2"/>
    <protectedRange sqref="R53:T53" name="Rango3"/>
    <protectedRange sqref="E56:G56 E59:G59 E62:G62 E65:G66" name="Rango4_2"/>
    <protectedRange sqref="E29:G29 E32:G32 E35:G35 E38:G38" name="Rango1_2"/>
    <protectedRange sqref="E41:G41 E44:G44 E47:G47 E50:G50" name="Rango2_2"/>
    <protectedRange sqref="E29 E53:G53" name="Rango3_2"/>
    <protectedRange sqref="I56:K56 I59:K59 I62:K62 I65:K66" name="Rango4_1"/>
    <protectedRange sqref="I29:K29 I32:K32 I35:K35 I38:K38" name="Rango1_1"/>
    <protectedRange sqref="I41:K41 I44:K44 I47:K47 I50:K50" name="Rango2_1"/>
    <protectedRange sqref="I53:K53" name="Rango3_1"/>
    <protectedRange sqref="N56:P56 N59:P59 N62:P62 N65:P66" name="Rango4_4"/>
    <protectedRange sqref="N29:P29 N32:P32 N35:P35 N38:P38" name="Rango1_4"/>
    <protectedRange sqref="N41:P41 N44:P44 N47:P47 N50:P50" name="Rango2_4"/>
    <protectedRange sqref="N53:P53" name="Rango3_4"/>
  </protectedRanges>
  <mergeCells count="111">
    <mergeCell ref="A1:B1"/>
    <mergeCell ref="C1:P1"/>
    <mergeCell ref="A3:P3"/>
    <mergeCell ref="A24:D24"/>
    <mergeCell ref="E24:E27"/>
    <mergeCell ref="F24:F27"/>
    <mergeCell ref="G24:G27"/>
    <mergeCell ref="H24:H27"/>
    <mergeCell ref="I24:I27"/>
    <mergeCell ref="J24:J27"/>
    <mergeCell ref="A26:A27"/>
    <mergeCell ref="B26:C26"/>
    <mergeCell ref="D26:D27"/>
    <mergeCell ref="T24:T27"/>
    <mergeCell ref="U24:U27"/>
    <mergeCell ref="V24:V27"/>
    <mergeCell ref="K24:K27"/>
    <mergeCell ref="L24:L27"/>
    <mergeCell ref="M24:M27"/>
    <mergeCell ref="N24:N27"/>
    <mergeCell ref="O24:O27"/>
    <mergeCell ref="P24:P27"/>
    <mergeCell ref="E28:G28"/>
    <mergeCell ref="I28:K28"/>
    <mergeCell ref="N28:P28"/>
    <mergeCell ref="Q24:Q27"/>
    <mergeCell ref="R24:R27"/>
    <mergeCell ref="S24:S27"/>
    <mergeCell ref="A35:A39"/>
    <mergeCell ref="B35:B36"/>
    <mergeCell ref="C35:C36"/>
    <mergeCell ref="E37:G37"/>
    <mergeCell ref="I37:K37"/>
    <mergeCell ref="N37:P37"/>
    <mergeCell ref="R28:T28"/>
    <mergeCell ref="A29:A33"/>
    <mergeCell ref="B29:B30"/>
    <mergeCell ref="C29:C30"/>
    <mergeCell ref="E31:G31"/>
    <mergeCell ref="I31:K31"/>
    <mergeCell ref="N31:P31"/>
    <mergeCell ref="R31:T31"/>
    <mergeCell ref="B32:B33"/>
    <mergeCell ref="C32:C33"/>
    <mergeCell ref="R37:T37"/>
    <mergeCell ref="B38:B39"/>
    <mergeCell ref="C38:C39"/>
    <mergeCell ref="E40:G40"/>
    <mergeCell ref="I40:K40"/>
    <mergeCell ref="N40:P40"/>
    <mergeCell ref="R40:T40"/>
    <mergeCell ref="E34:G34"/>
    <mergeCell ref="I34:K34"/>
    <mergeCell ref="N34:P34"/>
    <mergeCell ref="R34:T34"/>
    <mergeCell ref="R43:T43"/>
    <mergeCell ref="B44:B45"/>
    <mergeCell ref="C44:C45"/>
    <mergeCell ref="E46:G46"/>
    <mergeCell ref="I46:K46"/>
    <mergeCell ref="N46:P46"/>
    <mergeCell ref="R46:T46"/>
    <mergeCell ref="A41:A51"/>
    <mergeCell ref="B41:B42"/>
    <mergeCell ref="C41:C42"/>
    <mergeCell ref="E43:G43"/>
    <mergeCell ref="I43:K43"/>
    <mergeCell ref="N43:P43"/>
    <mergeCell ref="B47:B48"/>
    <mergeCell ref="C47:C48"/>
    <mergeCell ref="E49:G49"/>
    <mergeCell ref="I49:K49"/>
    <mergeCell ref="A53:B54"/>
    <mergeCell ref="C53:C54"/>
    <mergeCell ref="A55:B55"/>
    <mergeCell ref="E55:G55"/>
    <mergeCell ref="I55:K55"/>
    <mergeCell ref="N55:P55"/>
    <mergeCell ref="N49:P49"/>
    <mergeCell ref="R49:T49"/>
    <mergeCell ref="B50:B51"/>
    <mergeCell ref="C50:C51"/>
    <mergeCell ref="A52:B52"/>
    <mergeCell ref="E52:G52"/>
    <mergeCell ref="I52:K52"/>
    <mergeCell ref="N52:P52"/>
    <mergeCell ref="R52:T52"/>
    <mergeCell ref="A59:B60"/>
    <mergeCell ref="C59:C60"/>
    <mergeCell ref="A61:B61"/>
    <mergeCell ref="E61:G61"/>
    <mergeCell ref="I61:K61"/>
    <mergeCell ref="N61:P61"/>
    <mergeCell ref="R55:T55"/>
    <mergeCell ref="A56:B57"/>
    <mergeCell ref="C56:C57"/>
    <mergeCell ref="A58:B58"/>
    <mergeCell ref="E58:G58"/>
    <mergeCell ref="I58:K58"/>
    <mergeCell ref="N58:P58"/>
    <mergeCell ref="R58:T58"/>
    <mergeCell ref="A65:B66"/>
    <mergeCell ref="C65:C66"/>
    <mergeCell ref="R61:T61"/>
    <mergeCell ref="A62:B63"/>
    <mergeCell ref="C62:C63"/>
    <mergeCell ref="A64:B64"/>
    <mergeCell ref="E64:G64"/>
    <mergeCell ref="I64:K64"/>
    <mergeCell ref="N64:P64"/>
    <mergeCell ref="R64:T64"/>
  </mergeCells>
  <conditionalFormatting sqref="H28">
    <cfRule type="cellIs" dxfId="4769" priority="463" operator="greaterThan">
      <formula>1</formula>
    </cfRule>
    <cfRule type="cellIs" dxfId="4768" priority="464" operator="greaterThan">
      <formula>0.89</formula>
    </cfRule>
    <cfRule type="cellIs" dxfId="4767" priority="465" operator="greaterThan">
      <formula>0.69</formula>
    </cfRule>
    <cfRule type="cellIs" dxfId="4766" priority="466" operator="greaterThan">
      <formula>0.49</formula>
    </cfRule>
    <cfRule type="cellIs" dxfId="4765" priority="467" operator="greaterThan">
      <formula>0.29</formula>
    </cfRule>
    <cfRule type="cellIs" dxfId="4764" priority="468" operator="lessThan">
      <formula>0.29</formula>
    </cfRule>
  </conditionalFormatting>
  <conditionalFormatting sqref="L28">
    <cfRule type="cellIs" dxfId="4763" priority="457" operator="greaterThan">
      <formula>1</formula>
    </cfRule>
    <cfRule type="cellIs" dxfId="4762" priority="458" operator="greaterThan">
      <formula>0.89</formula>
    </cfRule>
    <cfRule type="cellIs" dxfId="4761" priority="459" operator="greaterThan">
      <formula>0.69</formula>
    </cfRule>
    <cfRule type="cellIs" dxfId="4760" priority="460" operator="greaterThan">
      <formula>0.49</formula>
    </cfRule>
    <cfRule type="cellIs" dxfId="4759" priority="461" operator="greaterThan">
      <formula>0.29</formula>
    </cfRule>
    <cfRule type="cellIs" dxfId="4758" priority="462" operator="lessThan">
      <formula>0.29</formula>
    </cfRule>
  </conditionalFormatting>
  <conditionalFormatting sqref="M28">
    <cfRule type="cellIs" dxfId="4757" priority="451" operator="greaterThan">
      <formula>1</formula>
    </cfRule>
    <cfRule type="cellIs" dxfId="4756" priority="452" operator="greaterThan">
      <formula>0.89</formula>
    </cfRule>
    <cfRule type="cellIs" dxfId="4755" priority="453" operator="greaterThan">
      <formula>0.69</formula>
    </cfRule>
    <cfRule type="cellIs" dxfId="4754" priority="454" operator="greaterThan">
      <formula>0.49</formula>
    </cfRule>
    <cfRule type="cellIs" dxfId="4753" priority="455" operator="greaterThan">
      <formula>0.29</formula>
    </cfRule>
    <cfRule type="cellIs" dxfId="4752" priority="456" operator="lessThan">
      <formula>0.29</formula>
    </cfRule>
  </conditionalFormatting>
  <conditionalFormatting sqref="Q28">
    <cfRule type="cellIs" dxfId="4751" priority="445" operator="greaterThan">
      <formula>1</formula>
    </cfRule>
    <cfRule type="cellIs" dxfId="4750" priority="446" operator="greaterThan">
      <formula>0.89</formula>
    </cfRule>
    <cfRule type="cellIs" dxfId="4749" priority="447" operator="greaterThan">
      <formula>0.69</formula>
    </cfRule>
    <cfRule type="cellIs" dxfId="4748" priority="448" operator="greaterThan">
      <formula>0.49</formula>
    </cfRule>
    <cfRule type="cellIs" dxfId="4747" priority="449" operator="greaterThan">
      <formula>0.29</formula>
    </cfRule>
    <cfRule type="cellIs" dxfId="4746" priority="450" operator="lessThan">
      <formula>0.29</formula>
    </cfRule>
  </conditionalFormatting>
  <conditionalFormatting sqref="U28">
    <cfRule type="cellIs" dxfId="4745" priority="439" operator="greaterThan">
      <formula>1</formula>
    </cfRule>
    <cfRule type="cellIs" dxfId="4744" priority="440" operator="greaterThan">
      <formula>0.89</formula>
    </cfRule>
    <cfRule type="cellIs" dxfId="4743" priority="441" operator="greaterThan">
      <formula>0.69</formula>
    </cfRule>
    <cfRule type="cellIs" dxfId="4742" priority="442" operator="greaterThan">
      <formula>0.49</formula>
    </cfRule>
    <cfRule type="cellIs" dxfId="4741" priority="443" operator="greaterThan">
      <formula>0.29</formula>
    </cfRule>
    <cfRule type="cellIs" dxfId="4740" priority="444" operator="lessThan">
      <formula>0.29</formula>
    </cfRule>
  </conditionalFormatting>
  <conditionalFormatting sqref="V28">
    <cfRule type="cellIs" dxfId="4739" priority="433" operator="greaterThan">
      <formula>1</formula>
    </cfRule>
    <cfRule type="cellIs" dxfId="4738" priority="434" operator="greaterThan">
      <formula>0.89</formula>
    </cfRule>
    <cfRule type="cellIs" dxfId="4737" priority="435" operator="greaterThan">
      <formula>0.69</formula>
    </cfRule>
    <cfRule type="cellIs" dxfId="4736" priority="436" operator="greaterThan">
      <formula>0.49</formula>
    </cfRule>
    <cfRule type="cellIs" dxfId="4735" priority="437" operator="greaterThan">
      <formula>0.29</formula>
    </cfRule>
    <cfRule type="cellIs" dxfId="4734" priority="438" operator="lessThan">
      <formula>0.29</formula>
    </cfRule>
  </conditionalFormatting>
  <conditionalFormatting sqref="V40">
    <cfRule type="cellIs" dxfId="4733" priority="289" operator="greaterThan">
      <formula>1</formula>
    </cfRule>
    <cfRule type="cellIs" dxfId="4732" priority="290" operator="greaterThan">
      <formula>0.89</formula>
    </cfRule>
    <cfRule type="cellIs" dxfId="4731" priority="291" operator="greaterThan">
      <formula>0.69</formula>
    </cfRule>
    <cfRule type="cellIs" dxfId="4730" priority="292" operator="greaterThan">
      <formula>0.49</formula>
    </cfRule>
    <cfRule type="cellIs" dxfId="4729" priority="293" operator="greaterThan">
      <formula>0.29</formula>
    </cfRule>
    <cfRule type="cellIs" dxfId="4728" priority="294" operator="lessThan">
      <formula>0.29</formula>
    </cfRule>
  </conditionalFormatting>
  <conditionalFormatting sqref="H31">
    <cfRule type="cellIs" dxfId="4727" priority="427" operator="greaterThan">
      <formula>1</formula>
    </cfRule>
    <cfRule type="cellIs" dxfId="4726" priority="428" operator="greaterThan">
      <formula>0.89</formula>
    </cfRule>
    <cfRule type="cellIs" dxfId="4725" priority="429" operator="greaterThan">
      <formula>0.69</formula>
    </cfRule>
    <cfRule type="cellIs" dxfId="4724" priority="430" operator="greaterThan">
      <formula>0.49</formula>
    </cfRule>
    <cfRule type="cellIs" dxfId="4723" priority="431" operator="greaterThan">
      <formula>0.29</formula>
    </cfRule>
    <cfRule type="cellIs" dxfId="4722" priority="432" operator="lessThan">
      <formula>0.29</formula>
    </cfRule>
  </conditionalFormatting>
  <conditionalFormatting sqref="L31">
    <cfRule type="cellIs" dxfId="4721" priority="421" operator="greaterThan">
      <formula>1</formula>
    </cfRule>
    <cfRule type="cellIs" dxfId="4720" priority="422" operator="greaterThan">
      <formula>0.89</formula>
    </cfRule>
    <cfRule type="cellIs" dxfId="4719" priority="423" operator="greaterThan">
      <formula>0.69</formula>
    </cfRule>
    <cfRule type="cellIs" dxfId="4718" priority="424" operator="greaterThan">
      <formula>0.49</formula>
    </cfRule>
    <cfRule type="cellIs" dxfId="4717" priority="425" operator="greaterThan">
      <formula>0.29</formula>
    </cfRule>
    <cfRule type="cellIs" dxfId="4716" priority="426" operator="lessThan">
      <formula>0.29</formula>
    </cfRule>
  </conditionalFormatting>
  <conditionalFormatting sqref="M31">
    <cfRule type="cellIs" dxfId="4715" priority="415" operator="greaterThan">
      <formula>1</formula>
    </cfRule>
    <cfRule type="cellIs" dxfId="4714" priority="416" operator="greaterThan">
      <formula>0.89</formula>
    </cfRule>
    <cfRule type="cellIs" dxfId="4713" priority="417" operator="greaterThan">
      <formula>0.69</formula>
    </cfRule>
    <cfRule type="cellIs" dxfId="4712" priority="418" operator="greaterThan">
      <formula>0.49</formula>
    </cfRule>
    <cfRule type="cellIs" dxfId="4711" priority="419" operator="greaterThan">
      <formula>0.29</formula>
    </cfRule>
    <cfRule type="cellIs" dxfId="4710" priority="420" operator="lessThan">
      <formula>0.29</formula>
    </cfRule>
  </conditionalFormatting>
  <conditionalFormatting sqref="Q31">
    <cfRule type="cellIs" dxfId="4709" priority="409" operator="greaterThan">
      <formula>1</formula>
    </cfRule>
    <cfRule type="cellIs" dxfId="4708" priority="410" operator="greaterThan">
      <formula>0.89</formula>
    </cfRule>
    <cfRule type="cellIs" dxfId="4707" priority="411" operator="greaterThan">
      <formula>0.69</formula>
    </cfRule>
    <cfRule type="cellIs" dxfId="4706" priority="412" operator="greaterThan">
      <formula>0.49</formula>
    </cfRule>
    <cfRule type="cellIs" dxfId="4705" priority="413" operator="greaterThan">
      <formula>0.29</formula>
    </cfRule>
    <cfRule type="cellIs" dxfId="4704" priority="414" operator="lessThan">
      <formula>0.29</formula>
    </cfRule>
  </conditionalFormatting>
  <conditionalFormatting sqref="U31">
    <cfRule type="cellIs" dxfId="4703" priority="403" operator="greaterThan">
      <formula>1</formula>
    </cfRule>
    <cfRule type="cellIs" dxfId="4702" priority="404" operator="greaterThan">
      <formula>0.89</formula>
    </cfRule>
    <cfRule type="cellIs" dxfId="4701" priority="405" operator="greaterThan">
      <formula>0.69</formula>
    </cfRule>
    <cfRule type="cellIs" dxfId="4700" priority="406" operator="greaterThan">
      <formula>0.49</formula>
    </cfRule>
    <cfRule type="cellIs" dxfId="4699" priority="407" operator="greaterThan">
      <formula>0.29</formula>
    </cfRule>
    <cfRule type="cellIs" dxfId="4698" priority="408" operator="lessThan">
      <formula>0.29</formula>
    </cfRule>
  </conditionalFormatting>
  <conditionalFormatting sqref="V31">
    <cfRule type="cellIs" dxfId="4697" priority="397" operator="greaterThan">
      <formula>1</formula>
    </cfRule>
    <cfRule type="cellIs" dxfId="4696" priority="398" operator="greaterThan">
      <formula>0.89</formula>
    </cfRule>
    <cfRule type="cellIs" dxfId="4695" priority="399" operator="greaterThan">
      <formula>0.69</formula>
    </cfRule>
    <cfRule type="cellIs" dxfId="4694" priority="400" operator="greaterThan">
      <formula>0.49</formula>
    </cfRule>
    <cfRule type="cellIs" dxfId="4693" priority="401" operator="greaterThan">
      <formula>0.29</formula>
    </cfRule>
    <cfRule type="cellIs" dxfId="4692" priority="402" operator="lessThan">
      <formula>0.29</formula>
    </cfRule>
  </conditionalFormatting>
  <conditionalFormatting sqref="H52">
    <cfRule type="cellIs" dxfId="4691" priority="247" operator="greaterThan">
      <formula>1</formula>
    </cfRule>
    <cfRule type="cellIs" dxfId="4690" priority="248" operator="greaterThan">
      <formula>0.89</formula>
    </cfRule>
    <cfRule type="cellIs" dxfId="4689" priority="249" operator="greaterThan">
      <formula>0.69</formula>
    </cfRule>
    <cfRule type="cellIs" dxfId="4688" priority="250" operator="greaterThan">
      <formula>0.49</formula>
    </cfRule>
    <cfRule type="cellIs" dxfId="4687" priority="251" operator="greaterThan">
      <formula>0.29</formula>
    </cfRule>
    <cfRule type="cellIs" dxfId="4686" priority="252" operator="lessThan">
      <formula>0.29</formula>
    </cfRule>
  </conditionalFormatting>
  <conditionalFormatting sqref="L52">
    <cfRule type="cellIs" dxfId="4685" priority="241" operator="greaterThan">
      <formula>1</formula>
    </cfRule>
    <cfRule type="cellIs" dxfId="4684" priority="242" operator="greaterThan">
      <formula>0.89</formula>
    </cfRule>
    <cfRule type="cellIs" dxfId="4683" priority="243" operator="greaterThan">
      <formula>0.69</formula>
    </cfRule>
    <cfRule type="cellIs" dxfId="4682" priority="244" operator="greaterThan">
      <formula>0.49</formula>
    </cfRule>
    <cfRule type="cellIs" dxfId="4681" priority="245" operator="greaterThan">
      <formula>0.29</formula>
    </cfRule>
    <cfRule type="cellIs" dxfId="4680" priority="246" operator="lessThan">
      <formula>0.29</formula>
    </cfRule>
  </conditionalFormatting>
  <conditionalFormatting sqref="M52">
    <cfRule type="cellIs" dxfId="4679" priority="235" operator="greaterThan">
      <formula>1</formula>
    </cfRule>
    <cfRule type="cellIs" dxfId="4678" priority="236" operator="greaterThan">
      <formula>0.89</formula>
    </cfRule>
    <cfRule type="cellIs" dxfId="4677" priority="237" operator="greaterThan">
      <formula>0.69</formula>
    </cfRule>
    <cfRule type="cellIs" dxfId="4676" priority="238" operator="greaterThan">
      <formula>0.49</formula>
    </cfRule>
    <cfRule type="cellIs" dxfId="4675" priority="239" operator="greaterThan">
      <formula>0.29</formula>
    </cfRule>
    <cfRule type="cellIs" dxfId="4674" priority="240" operator="lessThan">
      <formula>0.29</formula>
    </cfRule>
  </conditionalFormatting>
  <conditionalFormatting sqref="Q52">
    <cfRule type="cellIs" dxfId="4673" priority="229" operator="greaterThan">
      <formula>1</formula>
    </cfRule>
    <cfRule type="cellIs" dxfId="4672" priority="230" operator="greaterThan">
      <formula>0.89</formula>
    </cfRule>
    <cfRule type="cellIs" dxfId="4671" priority="231" operator="greaterThan">
      <formula>0.69</formula>
    </cfRule>
    <cfRule type="cellIs" dxfId="4670" priority="232" operator="greaterThan">
      <formula>0.49</formula>
    </cfRule>
    <cfRule type="cellIs" dxfId="4669" priority="233" operator="greaterThan">
      <formula>0.29</formula>
    </cfRule>
    <cfRule type="cellIs" dxfId="4668" priority="234" operator="lessThan">
      <formula>0.29</formula>
    </cfRule>
  </conditionalFormatting>
  <conditionalFormatting sqref="U52">
    <cfRule type="cellIs" dxfId="4667" priority="223" operator="greaterThan">
      <formula>1</formula>
    </cfRule>
    <cfRule type="cellIs" dxfId="4666" priority="224" operator="greaterThan">
      <formula>0.89</formula>
    </cfRule>
    <cfRule type="cellIs" dxfId="4665" priority="225" operator="greaterThan">
      <formula>0.69</formula>
    </cfRule>
    <cfRule type="cellIs" dxfId="4664" priority="226" operator="greaterThan">
      <formula>0.49</formula>
    </cfRule>
    <cfRule type="cellIs" dxfId="4663" priority="227" operator="greaterThan">
      <formula>0.29</formula>
    </cfRule>
    <cfRule type="cellIs" dxfId="4662" priority="228" operator="lessThan">
      <formula>0.29</formula>
    </cfRule>
  </conditionalFormatting>
  <conditionalFormatting sqref="V52">
    <cfRule type="cellIs" dxfId="4661" priority="217" operator="greaterThan">
      <formula>1</formula>
    </cfRule>
    <cfRule type="cellIs" dxfId="4660" priority="218" operator="greaterThan">
      <formula>0.89</formula>
    </cfRule>
    <cfRule type="cellIs" dxfId="4659" priority="219" operator="greaterThan">
      <formula>0.69</formula>
    </cfRule>
    <cfRule type="cellIs" dxfId="4658" priority="220" operator="greaterThan">
      <formula>0.49</formula>
    </cfRule>
    <cfRule type="cellIs" dxfId="4657" priority="221" operator="greaterThan">
      <formula>0.29</formula>
    </cfRule>
    <cfRule type="cellIs" dxfId="4656" priority="222" operator="lessThan">
      <formula>0.29</formula>
    </cfRule>
  </conditionalFormatting>
  <conditionalFormatting sqref="H34">
    <cfRule type="cellIs" dxfId="4655" priority="391" operator="greaterThan">
      <formula>1</formula>
    </cfRule>
    <cfRule type="cellIs" dxfId="4654" priority="392" operator="greaterThan">
      <formula>0.89</formula>
    </cfRule>
    <cfRule type="cellIs" dxfId="4653" priority="393" operator="greaterThan">
      <formula>0.69</formula>
    </cfRule>
    <cfRule type="cellIs" dxfId="4652" priority="394" operator="greaterThan">
      <formula>0.49</formula>
    </cfRule>
    <cfRule type="cellIs" dxfId="4651" priority="395" operator="greaterThan">
      <formula>0.29</formula>
    </cfRule>
    <cfRule type="cellIs" dxfId="4650" priority="396" operator="lessThan">
      <formula>0.29</formula>
    </cfRule>
  </conditionalFormatting>
  <conditionalFormatting sqref="L34">
    <cfRule type="cellIs" dxfId="4649" priority="385" operator="greaterThan">
      <formula>1</formula>
    </cfRule>
    <cfRule type="cellIs" dxfId="4648" priority="386" operator="greaterThan">
      <formula>0.89</formula>
    </cfRule>
    <cfRule type="cellIs" dxfId="4647" priority="387" operator="greaterThan">
      <formula>0.69</formula>
    </cfRule>
    <cfRule type="cellIs" dxfId="4646" priority="388" operator="greaterThan">
      <formula>0.49</formula>
    </cfRule>
    <cfRule type="cellIs" dxfId="4645" priority="389" operator="greaterThan">
      <formula>0.29</formula>
    </cfRule>
    <cfRule type="cellIs" dxfId="4644" priority="390" operator="lessThan">
      <formula>0.29</formula>
    </cfRule>
  </conditionalFormatting>
  <conditionalFormatting sqref="M34">
    <cfRule type="cellIs" dxfId="4643" priority="379" operator="greaterThan">
      <formula>1</formula>
    </cfRule>
    <cfRule type="cellIs" dxfId="4642" priority="380" operator="greaterThan">
      <formula>0.89</formula>
    </cfRule>
    <cfRule type="cellIs" dxfId="4641" priority="381" operator="greaterThan">
      <formula>0.69</formula>
    </cfRule>
    <cfRule type="cellIs" dxfId="4640" priority="382" operator="greaterThan">
      <formula>0.49</formula>
    </cfRule>
    <cfRule type="cellIs" dxfId="4639" priority="383" operator="greaterThan">
      <formula>0.29</formula>
    </cfRule>
    <cfRule type="cellIs" dxfId="4638" priority="384" operator="lessThan">
      <formula>0.29</formula>
    </cfRule>
  </conditionalFormatting>
  <conditionalFormatting sqref="Q34">
    <cfRule type="cellIs" dxfId="4637" priority="373" operator="greaterThan">
      <formula>1</formula>
    </cfRule>
    <cfRule type="cellIs" dxfId="4636" priority="374" operator="greaterThan">
      <formula>0.89</formula>
    </cfRule>
    <cfRule type="cellIs" dxfId="4635" priority="375" operator="greaterThan">
      <formula>0.69</formula>
    </cfRule>
    <cfRule type="cellIs" dxfId="4634" priority="376" operator="greaterThan">
      <formula>0.49</formula>
    </cfRule>
    <cfRule type="cellIs" dxfId="4633" priority="377" operator="greaterThan">
      <formula>0.29</formula>
    </cfRule>
    <cfRule type="cellIs" dxfId="4632" priority="378" operator="lessThan">
      <formula>0.29</formula>
    </cfRule>
  </conditionalFormatting>
  <conditionalFormatting sqref="U34">
    <cfRule type="cellIs" dxfId="4631" priority="367" operator="greaterThan">
      <formula>1</formula>
    </cfRule>
    <cfRule type="cellIs" dxfId="4630" priority="368" operator="greaterThan">
      <formula>0.89</formula>
    </cfRule>
    <cfRule type="cellIs" dxfId="4629" priority="369" operator="greaterThan">
      <formula>0.69</formula>
    </cfRule>
    <cfRule type="cellIs" dxfId="4628" priority="370" operator="greaterThan">
      <formula>0.49</formula>
    </cfRule>
    <cfRule type="cellIs" dxfId="4627" priority="371" operator="greaterThan">
      <formula>0.29</formula>
    </cfRule>
    <cfRule type="cellIs" dxfId="4626" priority="372" operator="lessThan">
      <formula>0.29</formula>
    </cfRule>
  </conditionalFormatting>
  <conditionalFormatting sqref="V34">
    <cfRule type="cellIs" dxfId="4625" priority="361" operator="greaterThan">
      <formula>1</formula>
    </cfRule>
    <cfRule type="cellIs" dxfId="4624" priority="362" operator="greaterThan">
      <formula>0.89</formula>
    </cfRule>
    <cfRule type="cellIs" dxfId="4623" priority="363" operator="greaterThan">
      <formula>0.69</formula>
    </cfRule>
    <cfRule type="cellIs" dxfId="4622" priority="364" operator="greaterThan">
      <formula>0.49</formula>
    </cfRule>
    <cfRule type="cellIs" dxfId="4621" priority="365" operator="greaterThan">
      <formula>0.29</formula>
    </cfRule>
    <cfRule type="cellIs" dxfId="4620" priority="366" operator="lessThan">
      <formula>0.29</formula>
    </cfRule>
  </conditionalFormatting>
  <conditionalFormatting sqref="H37">
    <cfRule type="cellIs" dxfId="4619" priority="355" operator="greaterThan">
      <formula>1</formula>
    </cfRule>
    <cfRule type="cellIs" dxfId="4618" priority="356" operator="greaterThan">
      <formula>0.89</formula>
    </cfRule>
    <cfRule type="cellIs" dxfId="4617" priority="357" operator="greaterThan">
      <formula>0.69</formula>
    </cfRule>
    <cfRule type="cellIs" dxfId="4616" priority="358" operator="greaterThan">
      <formula>0.49</formula>
    </cfRule>
    <cfRule type="cellIs" dxfId="4615" priority="359" operator="greaterThan">
      <formula>0.29</formula>
    </cfRule>
    <cfRule type="cellIs" dxfId="4614" priority="360" operator="lessThan">
      <formula>0.29</formula>
    </cfRule>
  </conditionalFormatting>
  <conditionalFormatting sqref="L37">
    <cfRule type="cellIs" dxfId="4613" priority="349" operator="greaterThan">
      <formula>1</formula>
    </cfRule>
    <cfRule type="cellIs" dxfId="4612" priority="350" operator="greaterThan">
      <formula>0.89</formula>
    </cfRule>
    <cfRule type="cellIs" dxfId="4611" priority="351" operator="greaterThan">
      <formula>0.69</formula>
    </cfRule>
    <cfRule type="cellIs" dxfId="4610" priority="352" operator="greaterThan">
      <formula>0.49</formula>
    </cfRule>
    <cfRule type="cellIs" dxfId="4609" priority="353" operator="greaterThan">
      <formula>0.29</formula>
    </cfRule>
    <cfRule type="cellIs" dxfId="4608" priority="354" operator="lessThan">
      <formula>0.29</formula>
    </cfRule>
  </conditionalFormatting>
  <conditionalFormatting sqref="M37">
    <cfRule type="cellIs" dxfId="4607" priority="343" operator="greaterThan">
      <formula>1</formula>
    </cfRule>
    <cfRule type="cellIs" dxfId="4606" priority="344" operator="greaterThan">
      <formula>0.89</formula>
    </cfRule>
    <cfRule type="cellIs" dxfId="4605" priority="345" operator="greaterThan">
      <formula>0.69</formula>
    </cfRule>
    <cfRule type="cellIs" dxfId="4604" priority="346" operator="greaterThan">
      <formula>0.49</formula>
    </cfRule>
    <cfRule type="cellIs" dxfId="4603" priority="347" operator="greaterThan">
      <formula>0.29</formula>
    </cfRule>
    <cfRule type="cellIs" dxfId="4602" priority="348" operator="lessThan">
      <formula>0.29</formula>
    </cfRule>
  </conditionalFormatting>
  <conditionalFormatting sqref="Q37">
    <cfRule type="cellIs" dxfId="4601" priority="337" operator="greaterThan">
      <formula>1</formula>
    </cfRule>
    <cfRule type="cellIs" dxfId="4600" priority="338" operator="greaterThan">
      <formula>0.89</formula>
    </cfRule>
    <cfRule type="cellIs" dxfId="4599" priority="339" operator="greaterThan">
      <formula>0.69</formula>
    </cfRule>
    <cfRule type="cellIs" dxfId="4598" priority="340" operator="greaterThan">
      <formula>0.49</formula>
    </cfRule>
    <cfRule type="cellIs" dxfId="4597" priority="341" operator="greaterThan">
      <formula>0.29</formula>
    </cfRule>
    <cfRule type="cellIs" dxfId="4596" priority="342" operator="lessThan">
      <formula>0.29</formula>
    </cfRule>
  </conditionalFormatting>
  <conditionalFormatting sqref="U37">
    <cfRule type="cellIs" dxfId="4595" priority="331" operator="greaterThan">
      <formula>1</formula>
    </cfRule>
    <cfRule type="cellIs" dxfId="4594" priority="332" operator="greaterThan">
      <formula>0.89</formula>
    </cfRule>
    <cfRule type="cellIs" dxfId="4593" priority="333" operator="greaterThan">
      <formula>0.69</formula>
    </cfRule>
    <cfRule type="cellIs" dxfId="4592" priority="334" operator="greaterThan">
      <formula>0.49</formula>
    </cfRule>
    <cfRule type="cellIs" dxfId="4591" priority="335" operator="greaterThan">
      <formula>0.29</formula>
    </cfRule>
    <cfRule type="cellIs" dxfId="4590" priority="336" operator="lessThan">
      <formula>0.29</formula>
    </cfRule>
  </conditionalFormatting>
  <conditionalFormatting sqref="V37">
    <cfRule type="cellIs" dxfId="4589" priority="325" operator="greaterThan">
      <formula>1</formula>
    </cfRule>
    <cfRule type="cellIs" dxfId="4588" priority="326" operator="greaterThan">
      <formula>0.89</formula>
    </cfRule>
    <cfRule type="cellIs" dxfId="4587" priority="327" operator="greaterThan">
      <formula>0.69</formula>
    </cfRule>
    <cfRule type="cellIs" dxfId="4586" priority="328" operator="greaterThan">
      <formula>0.49</formula>
    </cfRule>
    <cfRule type="cellIs" dxfId="4585" priority="329" operator="greaterThan">
      <formula>0.29</formula>
    </cfRule>
    <cfRule type="cellIs" dxfId="4584" priority="330" operator="lessThan">
      <formula>0.29</formula>
    </cfRule>
  </conditionalFormatting>
  <conditionalFormatting sqref="H40">
    <cfRule type="cellIs" dxfId="4583" priority="319" operator="greaterThan">
      <formula>1</formula>
    </cfRule>
    <cfRule type="cellIs" dxfId="4582" priority="320" operator="greaterThan">
      <formula>0.89</formula>
    </cfRule>
    <cfRule type="cellIs" dxfId="4581" priority="321" operator="greaterThan">
      <formula>0.69</formula>
    </cfRule>
    <cfRule type="cellIs" dxfId="4580" priority="322" operator="greaterThan">
      <formula>0.49</formula>
    </cfRule>
    <cfRule type="cellIs" dxfId="4579" priority="323" operator="greaterThan">
      <formula>0.29</formula>
    </cfRule>
    <cfRule type="cellIs" dxfId="4578" priority="324" operator="lessThan">
      <formula>0.29</formula>
    </cfRule>
  </conditionalFormatting>
  <conditionalFormatting sqref="L40">
    <cfRule type="cellIs" dxfId="4577" priority="313" operator="greaterThan">
      <formula>1</formula>
    </cfRule>
    <cfRule type="cellIs" dxfId="4576" priority="314" operator="greaterThan">
      <formula>0.89</formula>
    </cfRule>
    <cfRule type="cellIs" dxfId="4575" priority="315" operator="greaterThan">
      <formula>0.69</formula>
    </cfRule>
    <cfRule type="cellIs" dxfId="4574" priority="316" operator="greaterThan">
      <formula>0.49</formula>
    </cfRule>
    <cfRule type="cellIs" dxfId="4573" priority="317" operator="greaterThan">
      <formula>0.29</formula>
    </cfRule>
    <cfRule type="cellIs" dxfId="4572" priority="318" operator="lessThan">
      <formula>0.29</formula>
    </cfRule>
  </conditionalFormatting>
  <conditionalFormatting sqref="M40">
    <cfRule type="cellIs" dxfId="4571" priority="307" operator="greaterThan">
      <formula>1</formula>
    </cfRule>
    <cfRule type="cellIs" dxfId="4570" priority="308" operator="greaterThan">
      <formula>0.89</formula>
    </cfRule>
    <cfRule type="cellIs" dxfId="4569" priority="309" operator="greaterThan">
      <formula>0.69</formula>
    </cfRule>
    <cfRule type="cellIs" dxfId="4568" priority="310" operator="greaterThan">
      <formula>0.49</formula>
    </cfRule>
    <cfRule type="cellIs" dxfId="4567" priority="311" operator="greaterThan">
      <formula>0.29</formula>
    </cfRule>
    <cfRule type="cellIs" dxfId="4566" priority="312" operator="lessThan">
      <formula>0.29</formula>
    </cfRule>
  </conditionalFormatting>
  <conditionalFormatting sqref="Q40">
    <cfRule type="cellIs" dxfId="4565" priority="301" operator="greaterThan">
      <formula>1</formula>
    </cfRule>
    <cfRule type="cellIs" dxfId="4564" priority="302" operator="greaterThan">
      <formula>0.89</formula>
    </cfRule>
    <cfRule type="cellIs" dxfId="4563" priority="303" operator="greaterThan">
      <formula>0.69</formula>
    </cfRule>
    <cfRule type="cellIs" dxfId="4562" priority="304" operator="greaterThan">
      <formula>0.49</formula>
    </cfRule>
    <cfRule type="cellIs" dxfId="4561" priority="305" operator="greaterThan">
      <formula>0.29</formula>
    </cfRule>
    <cfRule type="cellIs" dxfId="4560" priority="306" operator="lessThan">
      <formula>0.29</formula>
    </cfRule>
  </conditionalFormatting>
  <conditionalFormatting sqref="U40">
    <cfRule type="cellIs" dxfId="4559" priority="295" operator="greaterThan">
      <formula>1</formula>
    </cfRule>
    <cfRule type="cellIs" dxfId="4558" priority="296" operator="greaterThan">
      <formula>0.89</formula>
    </cfRule>
    <cfRule type="cellIs" dxfId="4557" priority="297" operator="greaterThan">
      <formula>0.69</formula>
    </cfRule>
    <cfRule type="cellIs" dxfId="4556" priority="298" operator="greaterThan">
      <formula>0.49</formula>
    </cfRule>
    <cfRule type="cellIs" dxfId="4555" priority="299" operator="greaterThan">
      <formula>0.29</formula>
    </cfRule>
    <cfRule type="cellIs" dxfId="4554" priority="300" operator="lessThan">
      <formula>0.29</formula>
    </cfRule>
  </conditionalFormatting>
  <conditionalFormatting sqref="V49">
    <cfRule type="cellIs" dxfId="4553" priority="253" operator="greaterThan">
      <formula>1</formula>
    </cfRule>
    <cfRule type="cellIs" dxfId="4552" priority="254" operator="greaterThan">
      <formula>0.89</formula>
    </cfRule>
    <cfRule type="cellIs" dxfId="4551" priority="255" operator="greaterThan">
      <formula>0.69</formula>
    </cfRule>
    <cfRule type="cellIs" dxfId="4550" priority="256" operator="greaterThan">
      <formula>0.49</formula>
    </cfRule>
    <cfRule type="cellIs" dxfId="4549" priority="257" operator="greaterThan">
      <formula>0.29</formula>
    </cfRule>
    <cfRule type="cellIs" dxfId="4548" priority="258" operator="lessThan">
      <formula>0.29</formula>
    </cfRule>
  </conditionalFormatting>
  <conditionalFormatting sqref="H49">
    <cfRule type="cellIs" dxfId="4547" priority="283" operator="greaterThan">
      <formula>1</formula>
    </cfRule>
    <cfRule type="cellIs" dxfId="4546" priority="284" operator="greaterThan">
      <formula>0.89</formula>
    </cfRule>
    <cfRule type="cellIs" dxfId="4545" priority="285" operator="greaterThan">
      <formula>0.69</formula>
    </cfRule>
    <cfRule type="cellIs" dxfId="4544" priority="286" operator="greaterThan">
      <formula>0.49</formula>
    </cfRule>
    <cfRule type="cellIs" dxfId="4543" priority="287" operator="greaterThan">
      <formula>0.29</formula>
    </cfRule>
    <cfRule type="cellIs" dxfId="4542" priority="288" operator="lessThan">
      <formula>0.29</formula>
    </cfRule>
  </conditionalFormatting>
  <conditionalFormatting sqref="L49">
    <cfRule type="cellIs" dxfId="4541" priority="277" operator="greaterThan">
      <formula>1</formula>
    </cfRule>
    <cfRule type="cellIs" dxfId="4540" priority="278" operator="greaterThan">
      <formula>0.89</formula>
    </cfRule>
    <cfRule type="cellIs" dxfId="4539" priority="279" operator="greaterThan">
      <formula>0.69</formula>
    </cfRule>
    <cfRule type="cellIs" dxfId="4538" priority="280" operator="greaterThan">
      <formula>0.49</formula>
    </cfRule>
    <cfRule type="cellIs" dxfId="4537" priority="281" operator="greaterThan">
      <formula>0.29</formula>
    </cfRule>
    <cfRule type="cellIs" dxfId="4536" priority="282" operator="lessThan">
      <formula>0.29</formula>
    </cfRule>
  </conditionalFormatting>
  <conditionalFormatting sqref="M49">
    <cfRule type="cellIs" dxfId="4535" priority="271" operator="greaterThan">
      <formula>1</formula>
    </cfRule>
    <cfRule type="cellIs" dxfId="4534" priority="272" operator="greaterThan">
      <formula>0.89</formula>
    </cfRule>
    <cfRule type="cellIs" dxfId="4533" priority="273" operator="greaterThan">
      <formula>0.69</formula>
    </cfRule>
    <cfRule type="cellIs" dxfId="4532" priority="274" operator="greaterThan">
      <formula>0.49</formula>
    </cfRule>
    <cfRule type="cellIs" dxfId="4531" priority="275" operator="greaterThan">
      <formula>0.29</formula>
    </cfRule>
    <cfRule type="cellIs" dxfId="4530" priority="276" operator="lessThan">
      <formula>0.29</formula>
    </cfRule>
  </conditionalFormatting>
  <conditionalFormatting sqref="Q49">
    <cfRule type="cellIs" dxfId="4529" priority="265" operator="greaterThan">
      <formula>1</formula>
    </cfRule>
    <cfRule type="cellIs" dxfId="4528" priority="266" operator="greaterThan">
      <formula>0.89</formula>
    </cfRule>
    <cfRule type="cellIs" dxfId="4527" priority="267" operator="greaterThan">
      <formula>0.69</formula>
    </cfRule>
    <cfRule type="cellIs" dxfId="4526" priority="268" operator="greaterThan">
      <formula>0.49</formula>
    </cfRule>
    <cfRule type="cellIs" dxfId="4525" priority="269" operator="greaterThan">
      <formula>0.29</formula>
    </cfRule>
    <cfRule type="cellIs" dxfId="4524" priority="270" operator="lessThan">
      <formula>0.29</formula>
    </cfRule>
  </conditionalFormatting>
  <conditionalFormatting sqref="U49">
    <cfRule type="cellIs" dxfId="4523" priority="259" operator="greaterThan">
      <formula>1</formula>
    </cfRule>
    <cfRule type="cellIs" dxfId="4522" priority="260" operator="greaterThan">
      <formula>0.89</formula>
    </cfRule>
    <cfRule type="cellIs" dxfId="4521" priority="261" operator="greaterThan">
      <formula>0.69</formula>
    </cfRule>
    <cfRule type="cellIs" dxfId="4520" priority="262" operator="greaterThan">
      <formula>0.49</formula>
    </cfRule>
    <cfRule type="cellIs" dxfId="4519" priority="263" operator="greaterThan">
      <formula>0.29</formula>
    </cfRule>
    <cfRule type="cellIs" dxfId="4518" priority="264" operator="lessThan">
      <formula>0.29</formula>
    </cfRule>
  </conditionalFormatting>
  <conditionalFormatting sqref="V64">
    <cfRule type="cellIs" dxfId="4517" priority="73" operator="greaterThan">
      <formula>1</formula>
    </cfRule>
    <cfRule type="cellIs" dxfId="4516" priority="74" operator="greaterThan">
      <formula>0.89</formula>
    </cfRule>
    <cfRule type="cellIs" dxfId="4515" priority="75" operator="greaterThan">
      <formula>0.69</formula>
    </cfRule>
    <cfRule type="cellIs" dxfId="4514" priority="76" operator="greaterThan">
      <formula>0.49</formula>
    </cfRule>
    <cfRule type="cellIs" dxfId="4513" priority="77" operator="greaterThan">
      <formula>0.29</formula>
    </cfRule>
    <cfRule type="cellIs" dxfId="4512" priority="78" operator="lessThan">
      <formula>0.29</formula>
    </cfRule>
  </conditionalFormatting>
  <conditionalFormatting sqref="V55">
    <cfRule type="cellIs" dxfId="4511" priority="181" operator="greaterThan">
      <formula>1</formula>
    </cfRule>
    <cfRule type="cellIs" dxfId="4510" priority="182" operator="greaterThan">
      <formula>0.89</formula>
    </cfRule>
    <cfRule type="cellIs" dxfId="4509" priority="183" operator="greaterThan">
      <formula>0.69</formula>
    </cfRule>
    <cfRule type="cellIs" dxfId="4508" priority="184" operator="greaterThan">
      <formula>0.49</formula>
    </cfRule>
    <cfRule type="cellIs" dxfId="4507" priority="185" operator="greaterThan">
      <formula>0.29</formula>
    </cfRule>
    <cfRule type="cellIs" dxfId="4506" priority="186" operator="lessThan">
      <formula>0.29</formula>
    </cfRule>
  </conditionalFormatting>
  <conditionalFormatting sqref="H55">
    <cfRule type="cellIs" dxfId="4505" priority="211" operator="greaterThan">
      <formula>1</formula>
    </cfRule>
    <cfRule type="cellIs" dxfId="4504" priority="212" operator="greaterThan">
      <formula>0.89</formula>
    </cfRule>
    <cfRule type="cellIs" dxfId="4503" priority="213" operator="greaterThan">
      <formula>0.69</formula>
    </cfRule>
    <cfRule type="cellIs" dxfId="4502" priority="214" operator="greaterThan">
      <formula>0.49</formula>
    </cfRule>
    <cfRule type="cellIs" dxfId="4501" priority="215" operator="greaterThan">
      <formula>0.29</formula>
    </cfRule>
    <cfRule type="cellIs" dxfId="4500" priority="216" operator="lessThan">
      <formula>0.29</formula>
    </cfRule>
  </conditionalFormatting>
  <conditionalFormatting sqref="L55">
    <cfRule type="cellIs" dxfId="4499" priority="205" operator="greaterThan">
      <formula>1</formula>
    </cfRule>
    <cfRule type="cellIs" dxfId="4498" priority="206" operator="greaterThan">
      <formula>0.89</formula>
    </cfRule>
    <cfRule type="cellIs" dxfId="4497" priority="207" operator="greaterThan">
      <formula>0.69</formula>
    </cfRule>
    <cfRule type="cellIs" dxfId="4496" priority="208" operator="greaterThan">
      <formula>0.49</formula>
    </cfRule>
    <cfRule type="cellIs" dxfId="4495" priority="209" operator="greaterThan">
      <formula>0.29</formula>
    </cfRule>
    <cfRule type="cellIs" dxfId="4494" priority="210" operator="lessThan">
      <formula>0.29</formula>
    </cfRule>
  </conditionalFormatting>
  <conditionalFormatting sqref="M55">
    <cfRule type="cellIs" dxfId="4493" priority="199" operator="greaterThan">
      <formula>1</formula>
    </cfRule>
    <cfRule type="cellIs" dxfId="4492" priority="200" operator="greaterThan">
      <formula>0.89</formula>
    </cfRule>
    <cfRule type="cellIs" dxfId="4491" priority="201" operator="greaterThan">
      <formula>0.69</formula>
    </cfRule>
    <cfRule type="cellIs" dxfId="4490" priority="202" operator="greaterThan">
      <formula>0.49</formula>
    </cfRule>
    <cfRule type="cellIs" dxfId="4489" priority="203" operator="greaterThan">
      <formula>0.29</formula>
    </cfRule>
    <cfRule type="cellIs" dxfId="4488" priority="204" operator="lessThan">
      <formula>0.29</formula>
    </cfRule>
  </conditionalFormatting>
  <conditionalFormatting sqref="Q55">
    <cfRule type="cellIs" dxfId="4487" priority="193" operator="greaterThan">
      <formula>1</formula>
    </cfRule>
    <cfRule type="cellIs" dxfId="4486" priority="194" operator="greaterThan">
      <formula>0.89</formula>
    </cfRule>
    <cfRule type="cellIs" dxfId="4485" priority="195" operator="greaterThan">
      <formula>0.69</formula>
    </cfRule>
    <cfRule type="cellIs" dxfId="4484" priority="196" operator="greaterThan">
      <formula>0.49</formula>
    </cfRule>
    <cfRule type="cellIs" dxfId="4483" priority="197" operator="greaterThan">
      <formula>0.29</formula>
    </cfRule>
    <cfRule type="cellIs" dxfId="4482" priority="198" operator="lessThan">
      <formula>0.29</formula>
    </cfRule>
  </conditionalFormatting>
  <conditionalFormatting sqref="U55">
    <cfRule type="cellIs" dxfId="4481" priority="187" operator="greaterThan">
      <formula>1</formula>
    </cfRule>
    <cfRule type="cellIs" dxfId="4480" priority="188" operator="greaterThan">
      <formula>0.89</formula>
    </cfRule>
    <cfRule type="cellIs" dxfId="4479" priority="189" operator="greaterThan">
      <formula>0.69</formula>
    </cfRule>
    <cfRule type="cellIs" dxfId="4478" priority="190" operator="greaterThan">
      <formula>0.49</formula>
    </cfRule>
    <cfRule type="cellIs" dxfId="4477" priority="191" operator="greaterThan">
      <formula>0.29</formula>
    </cfRule>
    <cfRule type="cellIs" dxfId="4476" priority="192" operator="lessThan">
      <formula>0.29</formula>
    </cfRule>
  </conditionalFormatting>
  <conditionalFormatting sqref="V58">
    <cfRule type="cellIs" dxfId="4475" priority="145" operator="greaterThan">
      <formula>1</formula>
    </cfRule>
    <cfRule type="cellIs" dxfId="4474" priority="146" operator="greaterThan">
      <formula>0.89</formula>
    </cfRule>
    <cfRule type="cellIs" dxfId="4473" priority="147" operator="greaterThan">
      <formula>0.69</formula>
    </cfRule>
    <cfRule type="cellIs" dxfId="4472" priority="148" operator="greaterThan">
      <formula>0.49</formula>
    </cfRule>
    <cfRule type="cellIs" dxfId="4471" priority="149" operator="greaterThan">
      <formula>0.29</formula>
    </cfRule>
    <cfRule type="cellIs" dxfId="4470" priority="150" operator="lessThan">
      <formula>0.29</formula>
    </cfRule>
  </conditionalFormatting>
  <conditionalFormatting sqref="H58">
    <cfRule type="cellIs" dxfId="4469" priority="175" operator="greaterThan">
      <formula>1</formula>
    </cfRule>
    <cfRule type="cellIs" dxfId="4468" priority="176" operator="greaterThan">
      <formula>0.89</formula>
    </cfRule>
    <cfRule type="cellIs" dxfId="4467" priority="177" operator="greaterThan">
      <formula>0.69</formula>
    </cfRule>
    <cfRule type="cellIs" dxfId="4466" priority="178" operator="greaterThan">
      <formula>0.49</formula>
    </cfRule>
    <cfRule type="cellIs" dxfId="4465" priority="179" operator="greaterThan">
      <formula>0.29</formula>
    </cfRule>
    <cfRule type="cellIs" dxfId="4464" priority="180" operator="lessThan">
      <formula>0.29</formula>
    </cfRule>
  </conditionalFormatting>
  <conditionalFormatting sqref="L58">
    <cfRule type="cellIs" dxfId="4463" priority="169" operator="greaterThan">
      <formula>1</formula>
    </cfRule>
    <cfRule type="cellIs" dxfId="4462" priority="170" operator="greaterThan">
      <formula>0.89</formula>
    </cfRule>
    <cfRule type="cellIs" dxfId="4461" priority="171" operator="greaterThan">
      <formula>0.69</formula>
    </cfRule>
    <cfRule type="cellIs" dxfId="4460" priority="172" operator="greaterThan">
      <formula>0.49</formula>
    </cfRule>
    <cfRule type="cellIs" dxfId="4459" priority="173" operator="greaterThan">
      <formula>0.29</formula>
    </cfRule>
    <cfRule type="cellIs" dxfId="4458" priority="174" operator="lessThan">
      <formula>0.29</formula>
    </cfRule>
  </conditionalFormatting>
  <conditionalFormatting sqref="M58">
    <cfRule type="cellIs" dxfId="4457" priority="163" operator="greaterThan">
      <formula>1</formula>
    </cfRule>
    <cfRule type="cellIs" dxfId="4456" priority="164" operator="greaterThan">
      <formula>0.89</formula>
    </cfRule>
    <cfRule type="cellIs" dxfId="4455" priority="165" operator="greaterThan">
      <formula>0.69</formula>
    </cfRule>
    <cfRule type="cellIs" dxfId="4454" priority="166" operator="greaterThan">
      <formula>0.49</formula>
    </cfRule>
    <cfRule type="cellIs" dxfId="4453" priority="167" operator="greaterThan">
      <formula>0.29</formula>
    </cfRule>
    <cfRule type="cellIs" dxfId="4452" priority="168" operator="lessThan">
      <formula>0.29</formula>
    </cfRule>
  </conditionalFormatting>
  <conditionalFormatting sqref="Q58">
    <cfRule type="cellIs" dxfId="4451" priority="157" operator="greaterThan">
      <formula>1</formula>
    </cfRule>
    <cfRule type="cellIs" dxfId="4450" priority="158" operator="greaterThan">
      <formula>0.89</formula>
    </cfRule>
    <cfRule type="cellIs" dxfId="4449" priority="159" operator="greaterThan">
      <formula>0.69</formula>
    </cfRule>
    <cfRule type="cellIs" dxfId="4448" priority="160" operator="greaterThan">
      <formula>0.49</formula>
    </cfRule>
    <cfRule type="cellIs" dxfId="4447" priority="161" operator="greaterThan">
      <formula>0.29</formula>
    </cfRule>
    <cfRule type="cellIs" dxfId="4446" priority="162" operator="lessThan">
      <formula>0.29</formula>
    </cfRule>
  </conditionalFormatting>
  <conditionalFormatting sqref="U58">
    <cfRule type="cellIs" dxfId="4445" priority="151" operator="greaterThan">
      <formula>1</formula>
    </cfRule>
    <cfRule type="cellIs" dxfId="4444" priority="152" operator="greaterThan">
      <formula>0.89</formula>
    </cfRule>
    <cfRule type="cellIs" dxfId="4443" priority="153" operator="greaterThan">
      <formula>0.69</formula>
    </cfRule>
    <cfRule type="cellIs" dxfId="4442" priority="154" operator="greaterThan">
      <formula>0.49</formula>
    </cfRule>
    <cfRule type="cellIs" dxfId="4441" priority="155" operator="greaterThan">
      <formula>0.29</formula>
    </cfRule>
    <cfRule type="cellIs" dxfId="4440" priority="156" operator="lessThan">
      <formula>0.29</formula>
    </cfRule>
  </conditionalFormatting>
  <conditionalFormatting sqref="V61">
    <cfRule type="cellIs" dxfId="4439" priority="109" operator="greaterThan">
      <formula>1</formula>
    </cfRule>
    <cfRule type="cellIs" dxfId="4438" priority="110" operator="greaterThan">
      <formula>0.89</formula>
    </cfRule>
    <cfRule type="cellIs" dxfId="4437" priority="111" operator="greaterThan">
      <formula>0.69</formula>
    </cfRule>
    <cfRule type="cellIs" dxfId="4436" priority="112" operator="greaterThan">
      <formula>0.49</formula>
    </cfRule>
    <cfRule type="cellIs" dxfId="4435" priority="113" operator="greaterThan">
      <formula>0.29</formula>
    </cfRule>
    <cfRule type="cellIs" dxfId="4434" priority="114" operator="lessThan">
      <formula>0.29</formula>
    </cfRule>
  </conditionalFormatting>
  <conditionalFormatting sqref="H61">
    <cfRule type="cellIs" dxfId="4433" priority="139" operator="greaterThan">
      <formula>1</formula>
    </cfRule>
    <cfRule type="cellIs" dxfId="4432" priority="140" operator="greaterThan">
      <formula>0.89</formula>
    </cfRule>
    <cfRule type="cellIs" dxfId="4431" priority="141" operator="greaterThan">
      <formula>0.69</formula>
    </cfRule>
    <cfRule type="cellIs" dxfId="4430" priority="142" operator="greaterThan">
      <formula>0.49</formula>
    </cfRule>
    <cfRule type="cellIs" dxfId="4429" priority="143" operator="greaterThan">
      <formula>0.29</formula>
    </cfRule>
    <cfRule type="cellIs" dxfId="4428" priority="144" operator="lessThan">
      <formula>0.29</formula>
    </cfRule>
  </conditionalFormatting>
  <conditionalFormatting sqref="L61">
    <cfRule type="cellIs" dxfId="4427" priority="133" operator="greaterThan">
      <formula>1</formula>
    </cfRule>
    <cfRule type="cellIs" dxfId="4426" priority="134" operator="greaterThan">
      <formula>0.89</formula>
    </cfRule>
    <cfRule type="cellIs" dxfId="4425" priority="135" operator="greaterThan">
      <formula>0.69</formula>
    </cfRule>
    <cfRule type="cellIs" dxfId="4424" priority="136" operator="greaterThan">
      <formula>0.49</formula>
    </cfRule>
    <cfRule type="cellIs" dxfId="4423" priority="137" operator="greaterThan">
      <formula>0.29</formula>
    </cfRule>
    <cfRule type="cellIs" dxfId="4422" priority="138" operator="lessThan">
      <formula>0.29</formula>
    </cfRule>
  </conditionalFormatting>
  <conditionalFormatting sqref="M61">
    <cfRule type="cellIs" dxfId="4421" priority="127" operator="greaterThan">
      <formula>1</formula>
    </cfRule>
    <cfRule type="cellIs" dxfId="4420" priority="128" operator="greaterThan">
      <formula>0.89</formula>
    </cfRule>
    <cfRule type="cellIs" dxfId="4419" priority="129" operator="greaterThan">
      <formula>0.69</formula>
    </cfRule>
    <cfRule type="cellIs" dxfId="4418" priority="130" operator="greaterThan">
      <formula>0.49</formula>
    </cfRule>
    <cfRule type="cellIs" dxfId="4417" priority="131" operator="greaterThan">
      <formula>0.29</formula>
    </cfRule>
    <cfRule type="cellIs" dxfId="4416" priority="132" operator="lessThan">
      <formula>0.29</formula>
    </cfRule>
  </conditionalFormatting>
  <conditionalFormatting sqref="Q61">
    <cfRule type="cellIs" dxfId="4415" priority="121" operator="greaterThan">
      <formula>1</formula>
    </cfRule>
    <cfRule type="cellIs" dxfId="4414" priority="122" operator="greaterThan">
      <formula>0.89</formula>
    </cfRule>
    <cfRule type="cellIs" dxfId="4413" priority="123" operator="greaterThan">
      <formula>0.69</formula>
    </cfRule>
    <cfRule type="cellIs" dxfId="4412" priority="124" operator="greaterThan">
      <formula>0.49</formula>
    </cfRule>
    <cfRule type="cellIs" dxfId="4411" priority="125" operator="greaterThan">
      <formula>0.29</formula>
    </cfRule>
    <cfRule type="cellIs" dxfId="4410" priority="126" operator="lessThan">
      <formula>0.29</formula>
    </cfRule>
  </conditionalFormatting>
  <conditionalFormatting sqref="U61">
    <cfRule type="cellIs" dxfId="4409" priority="115" operator="greaterThan">
      <formula>1</formula>
    </cfRule>
    <cfRule type="cellIs" dxfId="4408" priority="116" operator="greaterThan">
      <formula>0.89</formula>
    </cfRule>
    <cfRule type="cellIs" dxfId="4407" priority="117" operator="greaterThan">
      <formula>0.69</formula>
    </cfRule>
    <cfRule type="cellIs" dxfId="4406" priority="118" operator="greaterThan">
      <formula>0.49</formula>
    </cfRule>
    <cfRule type="cellIs" dxfId="4405" priority="119" operator="greaterThan">
      <formula>0.29</formula>
    </cfRule>
    <cfRule type="cellIs" dxfId="4404" priority="120" operator="lessThan">
      <formula>0.29</formula>
    </cfRule>
  </conditionalFormatting>
  <conditionalFormatting sqref="H64">
    <cfRule type="cellIs" dxfId="4403" priority="103" operator="greaterThan">
      <formula>1</formula>
    </cfRule>
    <cfRule type="cellIs" dxfId="4402" priority="104" operator="greaterThan">
      <formula>0.89</formula>
    </cfRule>
    <cfRule type="cellIs" dxfId="4401" priority="105" operator="greaterThan">
      <formula>0.69</formula>
    </cfRule>
    <cfRule type="cellIs" dxfId="4400" priority="106" operator="greaterThan">
      <formula>0.49</formula>
    </cfRule>
    <cfRule type="cellIs" dxfId="4399" priority="107" operator="greaterThan">
      <formula>0.29</formula>
    </cfRule>
    <cfRule type="cellIs" dxfId="4398" priority="108" operator="lessThan">
      <formula>0.29</formula>
    </cfRule>
  </conditionalFormatting>
  <conditionalFormatting sqref="L64">
    <cfRule type="cellIs" dxfId="4397" priority="97" operator="greaterThan">
      <formula>1</formula>
    </cfRule>
    <cfRule type="cellIs" dxfId="4396" priority="98" operator="greaterThan">
      <formula>0.89</formula>
    </cfRule>
    <cfRule type="cellIs" dxfId="4395" priority="99" operator="greaterThan">
      <formula>0.69</formula>
    </cfRule>
    <cfRule type="cellIs" dxfId="4394" priority="100" operator="greaterThan">
      <formula>0.49</formula>
    </cfRule>
    <cfRule type="cellIs" dxfId="4393" priority="101" operator="greaterThan">
      <formula>0.29</formula>
    </cfRule>
    <cfRule type="cellIs" dxfId="4392" priority="102" operator="lessThan">
      <formula>0.29</formula>
    </cfRule>
  </conditionalFormatting>
  <conditionalFormatting sqref="M64">
    <cfRule type="cellIs" dxfId="4391" priority="91" operator="greaterThan">
      <formula>1</formula>
    </cfRule>
    <cfRule type="cellIs" dxfId="4390" priority="92" operator="greaterThan">
      <formula>0.89</formula>
    </cfRule>
    <cfRule type="cellIs" dxfId="4389" priority="93" operator="greaterThan">
      <formula>0.69</formula>
    </cfRule>
    <cfRule type="cellIs" dxfId="4388" priority="94" operator="greaterThan">
      <formula>0.49</formula>
    </cfRule>
    <cfRule type="cellIs" dxfId="4387" priority="95" operator="greaterThan">
      <formula>0.29</formula>
    </cfRule>
    <cfRule type="cellIs" dxfId="4386" priority="96" operator="lessThan">
      <formula>0.29</formula>
    </cfRule>
  </conditionalFormatting>
  <conditionalFormatting sqref="Q64">
    <cfRule type="cellIs" dxfId="4385" priority="85" operator="greaterThan">
      <formula>1</formula>
    </cfRule>
    <cfRule type="cellIs" dxfId="4384" priority="86" operator="greaterThan">
      <formula>0.89</formula>
    </cfRule>
    <cfRule type="cellIs" dxfId="4383" priority="87" operator="greaterThan">
      <formula>0.69</formula>
    </cfRule>
    <cfRule type="cellIs" dxfId="4382" priority="88" operator="greaterThan">
      <formula>0.49</formula>
    </cfRule>
    <cfRule type="cellIs" dxfId="4381" priority="89" operator="greaterThan">
      <formula>0.29</formula>
    </cfRule>
    <cfRule type="cellIs" dxfId="4380" priority="90" operator="lessThan">
      <formula>0.29</formula>
    </cfRule>
  </conditionalFormatting>
  <conditionalFormatting sqref="U64">
    <cfRule type="cellIs" dxfId="4379" priority="79" operator="greaterThan">
      <formula>1</formula>
    </cfRule>
    <cfRule type="cellIs" dxfId="4378" priority="80" operator="greaterThan">
      <formula>0.89</formula>
    </cfRule>
    <cfRule type="cellIs" dxfId="4377" priority="81" operator="greaterThan">
      <formula>0.69</formula>
    </cfRule>
    <cfRule type="cellIs" dxfId="4376" priority="82" operator="greaterThan">
      <formula>0.49</formula>
    </cfRule>
    <cfRule type="cellIs" dxfId="4375" priority="83" operator="greaterThan">
      <formula>0.29</formula>
    </cfRule>
    <cfRule type="cellIs" dxfId="4374" priority="84" operator="lessThan">
      <formula>0.29</formula>
    </cfRule>
  </conditionalFormatting>
  <conditionalFormatting sqref="V43">
    <cfRule type="cellIs" dxfId="4373" priority="37" operator="greaterThan">
      <formula>1</formula>
    </cfRule>
    <cfRule type="cellIs" dxfId="4372" priority="38" operator="greaterThan">
      <formula>0.89</formula>
    </cfRule>
    <cfRule type="cellIs" dxfId="4371" priority="39" operator="greaterThan">
      <formula>0.69</formula>
    </cfRule>
    <cfRule type="cellIs" dxfId="4370" priority="40" operator="greaterThan">
      <formula>0.49</formula>
    </cfRule>
    <cfRule type="cellIs" dxfId="4369" priority="41" operator="greaterThan">
      <formula>0.29</formula>
    </cfRule>
    <cfRule type="cellIs" dxfId="4368" priority="42" operator="lessThan">
      <formula>0.29</formula>
    </cfRule>
  </conditionalFormatting>
  <conditionalFormatting sqref="H43">
    <cfRule type="cellIs" dxfId="4367" priority="67" operator="greaterThan">
      <formula>1</formula>
    </cfRule>
    <cfRule type="cellIs" dxfId="4366" priority="68" operator="greaterThan">
      <formula>0.89</formula>
    </cfRule>
    <cfRule type="cellIs" dxfId="4365" priority="69" operator="greaterThan">
      <formula>0.69</formula>
    </cfRule>
    <cfRule type="cellIs" dxfId="4364" priority="70" operator="greaterThan">
      <formula>0.49</formula>
    </cfRule>
    <cfRule type="cellIs" dxfId="4363" priority="71" operator="greaterThan">
      <formula>0.29</formula>
    </cfRule>
    <cfRule type="cellIs" dxfId="4362" priority="72" operator="lessThan">
      <formula>0.29</formula>
    </cfRule>
  </conditionalFormatting>
  <conditionalFormatting sqref="L43">
    <cfRule type="cellIs" dxfId="4361" priority="61" operator="greaterThan">
      <formula>1</formula>
    </cfRule>
    <cfRule type="cellIs" dxfId="4360" priority="62" operator="greaterThan">
      <formula>0.89</formula>
    </cfRule>
    <cfRule type="cellIs" dxfId="4359" priority="63" operator="greaterThan">
      <formula>0.69</formula>
    </cfRule>
    <cfRule type="cellIs" dxfId="4358" priority="64" operator="greaterThan">
      <formula>0.49</formula>
    </cfRule>
    <cfRule type="cellIs" dxfId="4357" priority="65" operator="greaterThan">
      <formula>0.29</formula>
    </cfRule>
    <cfRule type="cellIs" dxfId="4356" priority="66" operator="lessThan">
      <formula>0.29</formula>
    </cfRule>
  </conditionalFormatting>
  <conditionalFormatting sqref="M43">
    <cfRule type="cellIs" dxfId="4355" priority="55" operator="greaterThan">
      <formula>1</formula>
    </cfRule>
    <cfRule type="cellIs" dxfId="4354" priority="56" operator="greaterThan">
      <formula>0.89</formula>
    </cfRule>
    <cfRule type="cellIs" dxfId="4353" priority="57" operator="greaterThan">
      <formula>0.69</formula>
    </cfRule>
    <cfRule type="cellIs" dxfId="4352" priority="58" operator="greaterThan">
      <formula>0.49</formula>
    </cfRule>
    <cfRule type="cellIs" dxfId="4351" priority="59" operator="greaterThan">
      <formula>0.29</formula>
    </cfRule>
    <cfRule type="cellIs" dxfId="4350" priority="60" operator="lessThan">
      <formula>0.29</formula>
    </cfRule>
  </conditionalFormatting>
  <conditionalFormatting sqref="Q43">
    <cfRule type="cellIs" dxfId="4349" priority="49" operator="greaterThan">
      <formula>1</formula>
    </cfRule>
    <cfRule type="cellIs" dxfId="4348" priority="50" operator="greaterThan">
      <formula>0.89</formula>
    </cfRule>
    <cfRule type="cellIs" dxfId="4347" priority="51" operator="greaterThan">
      <formula>0.69</formula>
    </cfRule>
    <cfRule type="cellIs" dxfId="4346" priority="52" operator="greaterThan">
      <formula>0.49</formula>
    </cfRule>
    <cfRule type="cellIs" dxfId="4345" priority="53" operator="greaterThan">
      <formula>0.29</formula>
    </cfRule>
    <cfRule type="cellIs" dxfId="4344" priority="54" operator="lessThan">
      <formula>0.29</formula>
    </cfRule>
  </conditionalFormatting>
  <conditionalFormatting sqref="U43">
    <cfRule type="cellIs" dxfId="4343" priority="43" operator="greaterThan">
      <formula>1</formula>
    </cfRule>
    <cfRule type="cellIs" dxfId="4342" priority="44" operator="greaterThan">
      <formula>0.89</formula>
    </cfRule>
    <cfRule type="cellIs" dxfId="4341" priority="45" operator="greaterThan">
      <formula>0.69</formula>
    </cfRule>
    <cfRule type="cellIs" dxfId="4340" priority="46" operator="greaterThan">
      <formula>0.49</formula>
    </cfRule>
    <cfRule type="cellIs" dxfId="4339" priority="47" operator="greaterThan">
      <formula>0.29</formula>
    </cfRule>
    <cfRule type="cellIs" dxfId="4338" priority="48" operator="lessThan">
      <formula>0.29</formula>
    </cfRule>
  </conditionalFormatting>
  <conditionalFormatting sqref="V46">
    <cfRule type="cellIs" dxfId="4337" priority="1" operator="greaterThan">
      <formula>1</formula>
    </cfRule>
    <cfRule type="cellIs" dxfId="4336" priority="2" operator="greaterThan">
      <formula>0.89</formula>
    </cfRule>
    <cfRule type="cellIs" dxfId="4335" priority="3" operator="greaterThan">
      <formula>0.69</formula>
    </cfRule>
    <cfRule type="cellIs" dxfId="4334" priority="4" operator="greaterThan">
      <formula>0.49</formula>
    </cfRule>
    <cfRule type="cellIs" dxfId="4333" priority="5" operator="greaterThan">
      <formula>0.29</formula>
    </cfRule>
    <cfRule type="cellIs" dxfId="4332" priority="6" operator="lessThan">
      <formula>0.29</formula>
    </cfRule>
  </conditionalFormatting>
  <conditionalFormatting sqref="H46">
    <cfRule type="cellIs" dxfId="4331" priority="31" operator="greaterThan">
      <formula>1</formula>
    </cfRule>
    <cfRule type="cellIs" dxfId="4330" priority="32" operator="greaterThan">
      <formula>0.89</formula>
    </cfRule>
    <cfRule type="cellIs" dxfId="4329" priority="33" operator="greaterThan">
      <formula>0.69</formula>
    </cfRule>
    <cfRule type="cellIs" dxfId="4328" priority="34" operator="greaterThan">
      <formula>0.49</formula>
    </cfRule>
    <cfRule type="cellIs" dxfId="4327" priority="35" operator="greaterThan">
      <formula>0.29</formula>
    </cfRule>
    <cfRule type="cellIs" dxfId="4326" priority="36" operator="lessThan">
      <formula>0.29</formula>
    </cfRule>
  </conditionalFormatting>
  <conditionalFormatting sqref="L46">
    <cfRule type="cellIs" dxfId="4325" priority="25" operator="greaterThan">
      <formula>1</formula>
    </cfRule>
    <cfRule type="cellIs" dxfId="4324" priority="26" operator="greaterThan">
      <formula>0.89</formula>
    </cfRule>
    <cfRule type="cellIs" dxfId="4323" priority="27" operator="greaterThan">
      <formula>0.69</formula>
    </cfRule>
    <cfRule type="cellIs" dxfId="4322" priority="28" operator="greaterThan">
      <formula>0.49</formula>
    </cfRule>
    <cfRule type="cellIs" dxfId="4321" priority="29" operator="greaterThan">
      <formula>0.29</formula>
    </cfRule>
    <cfRule type="cellIs" dxfId="4320" priority="30" operator="lessThan">
      <formula>0.29</formula>
    </cfRule>
  </conditionalFormatting>
  <conditionalFormatting sqref="M46">
    <cfRule type="cellIs" dxfId="4319" priority="19" operator="greaterThan">
      <formula>1</formula>
    </cfRule>
    <cfRule type="cellIs" dxfId="4318" priority="20" operator="greaterThan">
      <formula>0.89</formula>
    </cfRule>
    <cfRule type="cellIs" dxfId="4317" priority="21" operator="greaterThan">
      <formula>0.69</formula>
    </cfRule>
    <cfRule type="cellIs" dxfId="4316" priority="22" operator="greaterThan">
      <formula>0.49</formula>
    </cfRule>
    <cfRule type="cellIs" dxfId="4315" priority="23" operator="greaterThan">
      <formula>0.29</formula>
    </cfRule>
    <cfRule type="cellIs" dxfId="4314" priority="24" operator="lessThan">
      <formula>0.29</formula>
    </cfRule>
  </conditionalFormatting>
  <conditionalFormatting sqref="Q46">
    <cfRule type="cellIs" dxfId="4313" priority="13" operator="greaterThan">
      <formula>1</formula>
    </cfRule>
    <cfRule type="cellIs" dxfId="4312" priority="14" operator="greaterThan">
      <formula>0.89</formula>
    </cfRule>
    <cfRule type="cellIs" dxfId="4311" priority="15" operator="greaterThan">
      <formula>0.69</formula>
    </cfRule>
    <cfRule type="cellIs" dxfId="4310" priority="16" operator="greaterThan">
      <formula>0.49</formula>
    </cfRule>
    <cfRule type="cellIs" dxfId="4309" priority="17" operator="greaterThan">
      <formula>0.29</formula>
    </cfRule>
    <cfRule type="cellIs" dxfId="4308" priority="18" operator="lessThan">
      <formula>0.29</formula>
    </cfRule>
  </conditionalFormatting>
  <conditionalFormatting sqref="U46">
    <cfRule type="cellIs" dxfId="4307" priority="7" operator="greaterThan">
      <formula>1</formula>
    </cfRule>
    <cfRule type="cellIs" dxfId="4306" priority="8" operator="greaterThan">
      <formula>0.89</formula>
    </cfRule>
    <cfRule type="cellIs" dxfId="4305" priority="9" operator="greaterThan">
      <formula>0.69</formula>
    </cfRule>
    <cfRule type="cellIs" dxfId="4304" priority="10" operator="greaterThan">
      <formula>0.49</formula>
    </cfRule>
    <cfRule type="cellIs" dxfId="4303" priority="11" operator="greaterThan">
      <formula>0.29</formula>
    </cfRule>
    <cfRule type="cellIs" dxfId="4302"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9 L5:L17">
      <formula1>0.0001</formula1>
      <formula2>100000000</formula2>
    </dataValidation>
    <dataValidation type="list" allowBlank="1" showInputMessage="1" showErrorMessage="1" sqref="J11:J12 J5:J9 J14:J20">
      <formula1>Frecuencia</formula1>
    </dataValidation>
    <dataValidation type="list" allowBlank="1" showInputMessage="1" showErrorMessage="1" sqref="F11:F12 F5:F9 F14:F17">
      <formula1>Tipo</formula1>
    </dataValidation>
    <dataValidation type="list" allowBlank="1" showInputMessage="1" showErrorMessage="1" sqref="E11:E12 E5:E9 E14:E17">
      <formula1>Dimension</formula1>
    </dataValidation>
  </dataValidations>
  <pageMargins left="0.25" right="0.25" top="0.75" bottom="0.75" header="0.3" footer="0.3"/>
  <pageSetup paperSize="9" orientation="landscape"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46"/>
  <sheetViews>
    <sheetView topLeftCell="A27" zoomScale="50" zoomScaleNormal="50" workbookViewId="0">
      <selection activeCell="N32" sqref="N32:O32"/>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725</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252.75" customHeight="1">
      <c r="A5" s="8" t="s">
        <v>18</v>
      </c>
      <c r="B5" s="34" t="s">
        <v>726</v>
      </c>
      <c r="C5" s="10"/>
      <c r="D5" s="10"/>
      <c r="E5" s="10"/>
      <c r="F5" s="10"/>
      <c r="G5" s="10"/>
      <c r="H5" s="11"/>
      <c r="I5" s="12"/>
      <c r="J5" s="13"/>
      <c r="K5" s="10"/>
      <c r="L5" s="12"/>
      <c r="M5" s="10"/>
      <c r="N5" s="13"/>
      <c r="O5" s="14"/>
      <c r="P5" s="15"/>
      <c r="Q5" s="2"/>
      <c r="R5" s="3"/>
      <c r="S5" s="3"/>
      <c r="T5" s="3"/>
      <c r="U5" s="3"/>
      <c r="V5" s="3"/>
      <c r="W5" s="3"/>
    </row>
    <row r="6" spans="1:23" ht="174.75" customHeight="1" thickBot="1">
      <c r="A6" s="67" t="s">
        <v>20</v>
      </c>
      <c r="B6" s="272" t="s">
        <v>727</v>
      </c>
      <c r="C6" s="332"/>
      <c r="D6" s="70"/>
      <c r="E6" s="70"/>
      <c r="F6" s="70"/>
      <c r="G6" s="70"/>
      <c r="H6" s="241"/>
      <c r="I6" s="333"/>
      <c r="J6" s="334"/>
      <c r="K6" s="70"/>
      <c r="L6" s="333"/>
      <c r="M6" s="70"/>
      <c r="N6" s="334"/>
      <c r="O6" s="72"/>
      <c r="P6" s="335"/>
      <c r="Q6" s="2"/>
      <c r="R6" s="3"/>
      <c r="S6" s="3"/>
      <c r="T6" s="3"/>
      <c r="U6" s="3"/>
      <c r="V6" s="3"/>
      <c r="W6" s="3"/>
    </row>
    <row r="7" spans="1:23" ht="122.25" customHeight="1">
      <c r="A7" s="336" t="s">
        <v>22</v>
      </c>
      <c r="B7" s="337" t="s">
        <v>728</v>
      </c>
      <c r="C7" s="118"/>
      <c r="D7" s="10"/>
      <c r="E7" s="10"/>
      <c r="F7" s="10"/>
      <c r="G7" s="10"/>
      <c r="H7" s="11"/>
      <c r="I7" s="12"/>
      <c r="J7" s="13"/>
      <c r="K7" s="10"/>
      <c r="L7" s="12"/>
      <c r="M7" s="10"/>
      <c r="N7" s="13"/>
      <c r="O7" s="14"/>
      <c r="P7" s="15"/>
      <c r="Q7" s="2"/>
      <c r="R7" s="3"/>
      <c r="S7" s="3"/>
      <c r="T7" s="3"/>
      <c r="U7" s="3"/>
      <c r="V7" s="3"/>
      <c r="W7" s="3"/>
    </row>
    <row r="8" spans="1:23" ht="144" customHeight="1">
      <c r="A8" s="174" t="s">
        <v>24</v>
      </c>
      <c r="B8" s="173" t="s">
        <v>729</v>
      </c>
      <c r="C8" s="45" t="s">
        <v>730</v>
      </c>
      <c r="D8" s="45" t="s">
        <v>731</v>
      </c>
      <c r="E8" s="45" t="s">
        <v>134</v>
      </c>
      <c r="F8" s="45" t="s">
        <v>29</v>
      </c>
      <c r="G8" s="45" t="s">
        <v>732</v>
      </c>
      <c r="H8" s="45">
        <v>5</v>
      </c>
      <c r="I8" s="45">
        <v>5</v>
      </c>
      <c r="J8" s="45" t="s">
        <v>136</v>
      </c>
      <c r="K8" s="45" t="s">
        <v>137</v>
      </c>
      <c r="L8" s="175">
        <v>1</v>
      </c>
      <c r="M8" s="175" t="s">
        <v>733</v>
      </c>
      <c r="N8" s="45" t="s">
        <v>734</v>
      </c>
      <c r="O8" s="45">
        <v>0</v>
      </c>
      <c r="P8" s="48" t="s">
        <v>140</v>
      </c>
      <c r="Q8" s="153"/>
    </row>
    <row r="9" spans="1:23" ht="102.75" customHeight="1">
      <c r="A9" s="174" t="s">
        <v>36</v>
      </c>
      <c r="B9" s="173" t="s">
        <v>735</v>
      </c>
      <c r="C9" s="45" t="s">
        <v>736</v>
      </c>
      <c r="D9" s="45" t="s">
        <v>731</v>
      </c>
      <c r="E9" s="45" t="s">
        <v>134</v>
      </c>
      <c r="F9" s="45" t="s">
        <v>29</v>
      </c>
      <c r="G9" s="45" t="s">
        <v>732</v>
      </c>
      <c r="H9" s="45">
        <v>3</v>
      </c>
      <c r="I9" s="45">
        <v>3</v>
      </c>
      <c r="J9" s="45" t="s">
        <v>1019</v>
      </c>
      <c r="K9" s="45" t="s">
        <v>137</v>
      </c>
      <c r="L9" s="175">
        <v>1</v>
      </c>
      <c r="M9" s="175" t="s">
        <v>737</v>
      </c>
      <c r="N9" s="45" t="s">
        <v>738</v>
      </c>
      <c r="O9" s="45">
        <v>0</v>
      </c>
      <c r="P9" s="48" t="s">
        <v>140</v>
      </c>
      <c r="Q9" s="153"/>
    </row>
    <row r="10" spans="1:23" ht="102.75" customHeight="1">
      <c r="A10" s="174" t="s">
        <v>41</v>
      </c>
      <c r="B10" s="173" t="s">
        <v>739</v>
      </c>
      <c r="C10" s="45" t="s">
        <v>740</v>
      </c>
      <c r="D10" s="45" t="s">
        <v>731</v>
      </c>
      <c r="E10" s="45" t="s">
        <v>134</v>
      </c>
      <c r="F10" s="45" t="s">
        <v>29</v>
      </c>
      <c r="G10" s="45" t="s">
        <v>732</v>
      </c>
      <c r="H10" s="45">
        <v>2</v>
      </c>
      <c r="I10" s="45">
        <v>2</v>
      </c>
      <c r="J10" s="45" t="s">
        <v>1019</v>
      </c>
      <c r="K10" s="45" t="s">
        <v>137</v>
      </c>
      <c r="L10" s="175">
        <v>1</v>
      </c>
      <c r="M10" s="175" t="s">
        <v>737</v>
      </c>
      <c r="N10" s="45" t="s">
        <v>741</v>
      </c>
      <c r="O10" s="45">
        <v>0</v>
      </c>
      <c r="P10" s="48" t="s">
        <v>140</v>
      </c>
      <c r="Q10" s="153"/>
    </row>
    <row r="11" spans="1:23" ht="84" customHeight="1" thickBot="1">
      <c r="A11" s="171" t="s">
        <v>47</v>
      </c>
      <c r="B11" s="182" t="s">
        <v>1270</v>
      </c>
      <c r="C11" s="50" t="s">
        <v>742</v>
      </c>
      <c r="D11" s="50" t="s">
        <v>731</v>
      </c>
      <c r="E11" s="55" t="s">
        <v>134</v>
      </c>
      <c r="F11" s="55" t="s">
        <v>29</v>
      </c>
      <c r="G11" s="50" t="s">
        <v>732</v>
      </c>
      <c r="H11" s="55">
        <v>2</v>
      </c>
      <c r="I11" s="55">
        <v>2</v>
      </c>
      <c r="J11" s="55" t="s">
        <v>1019</v>
      </c>
      <c r="K11" s="55" t="s">
        <v>137</v>
      </c>
      <c r="L11" s="338">
        <v>1</v>
      </c>
      <c r="M11" s="338" t="s">
        <v>737</v>
      </c>
      <c r="N11" s="50" t="s">
        <v>743</v>
      </c>
      <c r="O11" s="55">
        <v>0</v>
      </c>
      <c r="P11" s="189" t="s">
        <v>140</v>
      </c>
      <c r="Q11" s="153"/>
    </row>
    <row r="12" spans="1:23" ht="73.5" customHeight="1">
      <c r="A12" s="336" t="s">
        <v>53</v>
      </c>
      <c r="B12" s="258" t="s">
        <v>744</v>
      </c>
      <c r="C12" s="131"/>
      <c r="D12" s="131"/>
      <c r="E12" s="131"/>
      <c r="F12" s="131"/>
      <c r="G12" s="131"/>
      <c r="H12" s="131"/>
      <c r="I12" s="131"/>
      <c r="J12" s="131"/>
      <c r="K12" s="131"/>
      <c r="L12" s="178"/>
      <c r="M12" s="178"/>
      <c r="N12" s="131"/>
      <c r="O12" s="131"/>
      <c r="P12" s="132"/>
      <c r="Q12" s="153"/>
    </row>
    <row r="13" spans="1:23" ht="120.75" customHeight="1">
      <c r="A13" s="174" t="s">
        <v>55</v>
      </c>
      <c r="B13" s="173" t="s">
        <v>745</v>
      </c>
      <c r="C13" s="43" t="s">
        <v>746</v>
      </c>
      <c r="D13" s="43" t="s">
        <v>747</v>
      </c>
      <c r="E13" s="43" t="s">
        <v>134</v>
      </c>
      <c r="F13" s="43" t="s">
        <v>29</v>
      </c>
      <c r="G13" s="45" t="s">
        <v>748</v>
      </c>
      <c r="H13" s="45">
        <v>100</v>
      </c>
      <c r="I13" s="45">
        <v>100</v>
      </c>
      <c r="J13" s="45" t="s">
        <v>136</v>
      </c>
      <c r="K13" s="45" t="s">
        <v>137</v>
      </c>
      <c r="L13" s="175">
        <v>1</v>
      </c>
      <c r="M13" s="175" t="s">
        <v>749</v>
      </c>
      <c r="N13" s="45" t="s">
        <v>63</v>
      </c>
      <c r="O13" s="45">
        <v>0</v>
      </c>
      <c r="P13" s="48" t="s">
        <v>140</v>
      </c>
      <c r="Q13" s="153"/>
    </row>
    <row r="14" spans="1:23" ht="125.25" customHeight="1">
      <c r="A14" s="151" t="s">
        <v>64</v>
      </c>
      <c r="B14" s="141" t="s">
        <v>750</v>
      </c>
      <c r="C14" s="69" t="s">
        <v>751</v>
      </c>
      <c r="D14" s="43" t="s">
        <v>752</v>
      </c>
      <c r="E14" s="69" t="s">
        <v>134</v>
      </c>
      <c r="F14" s="69" t="s">
        <v>29</v>
      </c>
      <c r="G14" s="142" t="s">
        <v>748</v>
      </c>
      <c r="H14" s="142">
        <v>36</v>
      </c>
      <c r="I14" s="142">
        <v>36</v>
      </c>
      <c r="J14" s="142" t="s">
        <v>136</v>
      </c>
      <c r="K14" s="142" t="s">
        <v>137</v>
      </c>
      <c r="L14" s="152">
        <v>1</v>
      </c>
      <c r="M14" s="152" t="s">
        <v>753</v>
      </c>
      <c r="N14" s="142" t="s">
        <v>63</v>
      </c>
      <c r="O14" s="142">
        <v>0</v>
      </c>
      <c r="P14" s="146" t="s">
        <v>140</v>
      </c>
      <c r="Q14" s="153"/>
    </row>
    <row r="15" spans="1:23" ht="98.25" customHeight="1" thickBot="1">
      <c r="A15" s="171" t="s">
        <v>69</v>
      </c>
      <c r="B15" s="182" t="s">
        <v>754</v>
      </c>
      <c r="C15" s="55" t="s">
        <v>755</v>
      </c>
      <c r="D15" s="55" t="s">
        <v>756</v>
      </c>
      <c r="E15" s="55" t="s">
        <v>134</v>
      </c>
      <c r="F15" s="55" t="s">
        <v>29</v>
      </c>
      <c r="G15" s="55" t="s">
        <v>757</v>
      </c>
      <c r="H15" s="55">
        <v>2400</v>
      </c>
      <c r="I15" s="55">
        <v>2400</v>
      </c>
      <c r="J15" s="55" t="s">
        <v>136</v>
      </c>
      <c r="K15" s="55" t="s">
        <v>137</v>
      </c>
      <c r="L15" s="338">
        <v>1</v>
      </c>
      <c r="M15" s="338" t="s">
        <v>758</v>
      </c>
      <c r="N15" s="55" t="s">
        <v>759</v>
      </c>
      <c r="O15" s="55">
        <v>0</v>
      </c>
      <c r="P15" s="189" t="s">
        <v>140</v>
      </c>
      <c r="Q15" s="153"/>
    </row>
    <row r="16" spans="1:23" ht="30" customHeight="1"/>
    <row r="17" spans="1:22" ht="30" customHeight="1" thickBot="1"/>
    <row r="18" spans="1:22" ht="30" customHeight="1" thickBot="1">
      <c r="A18" s="1573" t="s">
        <v>75</v>
      </c>
      <c r="B18" s="1574"/>
      <c r="C18" s="1574"/>
      <c r="D18" s="1575"/>
      <c r="E18" s="1576" t="s">
        <v>76</v>
      </c>
      <c r="F18" s="1579" t="s">
        <v>77</v>
      </c>
      <c r="G18" s="1576" t="s">
        <v>78</v>
      </c>
      <c r="H18" s="1579" t="s">
        <v>79</v>
      </c>
      <c r="I18" s="1576" t="s">
        <v>80</v>
      </c>
      <c r="J18" s="1579" t="s">
        <v>81</v>
      </c>
      <c r="K18" s="1576" t="s">
        <v>82</v>
      </c>
      <c r="L18" s="1579" t="s">
        <v>79</v>
      </c>
      <c r="M18" s="1576" t="s">
        <v>83</v>
      </c>
      <c r="N18" s="1579" t="s">
        <v>84</v>
      </c>
      <c r="O18" s="1576" t="s">
        <v>85</v>
      </c>
      <c r="P18" s="1579" t="s">
        <v>86</v>
      </c>
      <c r="Q18" s="1576" t="s">
        <v>79</v>
      </c>
      <c r="R18" s="1579" t="s">
        <v>87</v>
      </c>
      <c r="S18" s="1576" t="s">
        <v>88</v>
      </c>
      <c r="T18" s="1579" t="s">
        <v>89</v>
      </c>
      <c r="U18" s="1576" t="s">
        <v>79</v>
      </c>
      <c r="V18" s="1579" t="s">
        <v>90</v>
      </c>
    </row>
    <row r="19" spans="1:22" ht="30" customHeight="1" thickBot="1">
      <c r="A19" s="339" t="s">
        <v>91</v>
      </c>
      <c r="B19" s="340" t="s">
        <v>92</v>
      </c>
      <c r="C19" s="341" t="s">
        <v>93</v>
      </c>
      <c r="D19" s="342" t="s">
        <v>94</v>
      </c>
      <c r="E19" s="1577"/>
      <c r="F19" s="1580"/>
      <c r="G19" s="1577"/>
      <c r="H19" s="1580"/>
      <c r="I19" s="1577"/>
      <c r="J19" s="1580"/>
      <c r="K19" s="1577"/>
      <c r="L19" s="1580"/>
      <c r="M19" s="1577"/>
      <c r="N19" s="1580"/>
      <c r="O19" s="1577"/>
      <c r="P19" s="1580"/>
      <c r="Q19" s="1577"/>
      <c r="R19" s="1580"/>
      <c r="S19" s="1577"/>
      <c r="T19" s="1580"/>
      <c r="U19" s="1577"/>
      <c r="V19" s="1580"/>
    </row>
    <row r="20" spans="1:22" ht="30" customHeight="1" thickBot="1">
      <c r="A20" s="1582"/>
      <c r="B20" s="1584" t="s">
        <v>95</v>
      </c>
      <c r="C20" s="1585"/>
      <c r="D20" s="1586"/>
      <c r="E20" s="1577"/>
      <c r="F20" s="1580"/>
      <c r="G20" s="1577"/>
      <c r="H20" s="1580"/>
      <c r="I20" s="1577"/>
      <c r="J20" s="1580"/>
      <c r="K20" s="1577"/>
      <c r="L20" s="1580"/>
      <c r="M20" s="1577"/>
      <c r="N20" s="1580"/>
      <c r="O20" s="1577"/>
      <c r="P20" s="1580"/>
      <c r="Q20" s="1577"/>
      <c r="R20" s="1580"/>
      <c r="S20" s="1577"/>
      <c r="T20" s="1580"/>
      <c r="U20" s="1577"/>
      <c r="V20" s="1580"/>
    </row>
    <row r="21" spans="1:22" ht="9.75" customHeight="1" thickBot="1">
      <c r="A21" s="1583"/>
      <c r="B21" s="343"/>
      <c r="C21" s="343"/>
      <c r="D21" s="1587"/>
      <c r="E21" s="1578"/>
      <c r="F21" s="1581"/>
      <c r="G21" s="1578"/>
      <c r="H21" s="1581"/>
      <c r="I21" s="1578"/>
      <c r="J21" s="1581"/>
      <c r="K21" s="1578"/>
      <c r="L21" s="1581"/>
      <c r="M21" s="1578"/>
      <c r="N21" s="1581"/>
      <c r="O21" s="1578"/>
      <c r="P21" s="1581"/>
      <c r="Q21" s="1578"/>
      <c r="R21" s="1581"/>
      <c r="S21" s="1578"/>
      <c r="T21" s="1581"/>
      <c r="U21" s="1578"/>
      <c r="V21" s="1581"/>
    </row>
    <row r="22" spans="1:22" ht="30" customHeight="1" thickBot="1">
      <c r="A22" s="261" t="s">
        <v>96</v>
      </c>
      <c r="B22" s="260" t="s">
        <v>97</v>
      </c>
      <c r="C22" s="261" t="s">
        <v>98</v>
      </c>
      <c r="D22" s="344" t="s">
        <v>760</v>
      </c>
      <c r="E22" s="1588" t="s">
        <v>100</v>
      </c>
      <c r="F22" s="1588"/>
      <c r="G22" s="1589"/>
      <c r="H22" s="345">
        <f>H23/H24</f>
        <v>0.4</v>
      </c>
      <c r="I22" s="1590" t="s">
        <v>100</v>
      </c>
      <c r="J22" s="1588"/>
      <c r="K22" s="1589"/>
      <c r="L22" s="345" t="e">
        <f>L23/L24</f>
        <v>#DIV/0!</v>
      </c>
      <c r="M22" s="346">
        <f>M23/M24</f>
        <v>0.4</v>
      </c>
      <c r="N22" s="1590" t="s">
        <v>100</v>
      </c>
      <c r="O22" s="1588"/>
      <c r="P22" s="1589"/>
      <c r="Q22" s="345" t="e">
        <f>Q23/Q24</f>
        <v>#DIV/0!</v>
      </c>
      <c r="R22" s="1590" t="s">
        <v>100</v>
      </c>
      <c r="S22" s="1588"/>
      <c r="T22" s="1589"/>
      <c r="U22" s="345" t="e">
        <f>U23/U24</f>
        <v>#DIV/0!</v>
      </c>
      <c r="V22" s="346">
        <f>V23/V24</f>
        <v>0.4</v>
      </c>
    </row>
    <row r="23" spans="1:22" ht="75" customHeight="1">
      <c r="A23" s="1794" t="s">
        <v>728</v>
      </c>
      <c r="B23" s="1498" t="s">
        <v>729</v>
      </c>
      <c r="C23" s="1498" t="s">
        <v>730</v>
      </c>
      <c r="D23" s="347" t="s">
        <v>761</v>
      </c>
      <c r="E23" s="348">
        <v>1</v>
      </c>
      <c r="F23" s="349">
        <v>1</v>
      </c>
      <c r="G23" s="350">
        <v>0</v>
      </c>
      <c r="H23" s="351">
        <f>SUM(E23:G23)</f>
        <v>2</v>
      </c>
      <c r="I23" s="348"/>
      <c r="J23" s="349"/>
      <c r="K23" s="350"/>
      <c r="L23" s="351">
        <f>SUM(I23:K23)</f>
        <v>0</v>
      </c>
      <c r="M23" s="352">
        <f>+H23+L23</f>
        <v>2</v>
      </c>
      <c r="N23" s="348"/>
      <c r="O23" s="349"/>
      <c r="P23" s="350"/>
      <c r="Q23" s="351">
        <f>SUM(N23:P23)</f>
        <v>0</v>
      </c>
      <c r="R23" s="348"/>
      <c r="S23" s="349"/>
      <c r="T23" s="350"/>
      <c r="U23" s="351">
        <f>SUM(R23:T23)</f>
        <v>0</v>
      </c>
      <c r="V23" s="352">
        <f>+H23+L23+Q23+U23</f>
        <v>2</v>
      </c>
    </row>
    <row r="24" spans="1:22" ht="85.5" customHeight="1" thickBot="1">
      <c r="A24" s="1795"/>
      <c r="B24" s="1499"/>
      <c r="C24" s="1499"/>
      <c r="D24" s="355" t="s">
        <v>762</v>
      </c>
      <c r="E24" s="356">
        <v>2</v>
      </c>
      <c r="F24" s="357">
        <v>2</v>
      </c>
      <c r="G24" s="358">
        <v>1</v>
      </c>
      <c r="H24" s="353">
        <f>SUM(E24:G24)</f>
        <v>5</v>
      </c>
      <c r="I24" s="356"/>
      <c r="J24" s="357"/>
      <c r="K24" s="358"/>
      <c r="L24" s="353">
        <f>SUM(I24:K24)</f>
        <v>0</v>
      </c>
      <c r="M24" s="354">
        <f>+H24+L24</f>
        <v>5</v>
      </c>
      <c r="N24" s="356"/>
      <c r="O24" s="357"/>
      <c r="P24" s="358"/>
      <c r="Q24" s="353">
        <f>SUM(N24:P24)</f>
        <v>0</v>
      </c>
      <c r="R24" s="356"/>
      <c r="S24" s="357"/>
      <c r="T24" s="358"/>
      <c r="U24" s="353">
        <f>SUM(R24:T24)</f>
        <v>0</v>
      </c>
      <c r="V24" s="354">
        <f>+H24+L24+Q24+U24</f>
        <v>5</v>
      </c>
    </row>
    <row r="25" spans="1:22" ht="30" customHeight="1" thickBot="1">
      <c r="A25" s="1795"/>
      <c r="B25" s="261" t="s">
        <v>103</v>
      </c>
      <c r="C25" s="261" t="s">
        <v>98</v>
      </c>
      <c r="D25" s="262" t="s">
        <v>104</v>
      </c>
      <c r="E25" s="1502" t="s">
        <v>100</v>
      </c>
      <c r="F25" s="1502"/>
      <c r="G25" s="1503"/>
      <c r="H25" s="263">
        <f>H26/H27</f>
        <v>0</v>
      </c>
      <c r="I25" s="1504" t="s">
        <v>100</v>
      </c>
      <c r="J25" s="1502"/>
      <c r="K25" s="1503"/>
      <c r="L25" s="263">
        <f>L26/L27</f>
        <v>1</v>
      </c>
      <c r="M25" s="264">
        <f>M26/M27</f>
        <v>0.5</v>
      </c>
      <c r="N25" s="1504" t="s">
        <v>100</v>
      </c>
      <c r="O25" s="1502"/>
      <c r="P25" s="1503"/>
      <c r="Q25" s="263" t="e">
        <f>Q26/Q27</f>
        <v>#DIV/0!</v>
      </c>
      <c r="R25" s="1504" t="s">
        <v>100</v>
      </c>
      <c r="S25" s="1502"/>
      <c r="T25" s="1503"/>
      <c r="U25" s="263" t="e">
        <f>U26/U27</f>
        <v>#DIV/0!</v>
      </c>
      <c r="V25" s="264">
        <f>V26/V27</f>
        <v>0.5</v>
      </c>
    </row>
    <row r="26" spans="1:22" ht="51" customHeight="1">
      <c r="A26" s="1795"/>
      <c r="B26" s="1498" t="s">
        <v>735</v>
      </c>
      <c r="C26" s="1498" t="s">
        <v>736</v>
      </c>
      <c r="D26" s="347" t="s">
        <v>761</v>
      </c>
      <c r="E26" s="348">
        <v>0</v>
      </c>
      <c r="F26" s="349"/>
      <c r="G26" s="350"/>
      <c r="H26" s="351">
        <f>SUM(E26:G26)</f>
        <v>0</v>
      </c>
      <c r="I26" s="348">
        <v>0</v>
      </c>
      <c r="J26" s="349"/>
      <c r="K26" s="350">
        <v>1</v>
      </c>
      <c r="L26" s="351">
        <f>SUM(I26:K26)</f>
        <v>1</v>
      </c>
      <c r="M26" s="352">
        <f>+H26+L26</f>
        <v>1</v>
      </c>
      <c r="N26" s="348"/>
      <c r="O26" s="349"/>
      <c r="P26" s="350"/>
      <c r="Q26" s="351">
        <f>SUM(N26:P26)</f>
        <v>0</v>
      </c>
      <c r="R26" s="348"/>
      <c r="S26" s="349"/>
      <c r="T26" s="350"/>
      <c r="U26" s="351">
        <f>SUM(R26:T26)</f>
        <v>0</v>
      </c>
      <c r="V26" s="352">
        <f>+H26+L26+Q26+U26</f>
        <v>1</v>
      </c>
    </row>
    <row r="27" spans="1:22" ht="43.5" customHeight="1" thickBot="1">
      <c r="A27" s="1795"/>
      <c r="B27" s="1499"/>
      <c r="C27" s="1499"/>
      <c r="D27" s="355" t="s">
        <v>762</v>
      </c>
      <c r="E27" s="356">
        <v>1</v>
      </c>
      <c r="F27" s="357"/>
      <c r="G27" s="358"/>
      <c r="H27" s="353">
        <f>SUM(E27:G27)</f>
        <v>1</v>
      </c>
      <c r="I27" s="356">
        <v>1</v>
      </c>
      <c r="J27" s="357"/>
      <c r="K27" s="358"/>
      <c r="L27" s="353">
        <f>SUM(I27:K27)</f>
        <v>1</v>
      </c>
      <c r="M27" s="354">
        <f>+H27+L27</f>
        <v>2</v>
      </c>
      <c r="N27" s="356"/>
      <c r="O27" s="357"/>
      <c r="P27" s="358"/>
      <c r="Q27" s="353">
        <f>SUM(N27:P27)</f>
        <v>0</v>
      </c>
      <c r="R27" s="356"/>
      <c r="S27" s="357"/>
      <c r="T27" s="358"/>
      <c r="U27" s="353">
        <f>SUM(R27:T27)</f>
        <v>0</v>
      </c>
      <c r="V27" s="354">
        <f>+H27+L27+Q27+U27</f>
        <v>2</v>
      </c>
    </row>
    <row r="28" spans="1:22" ht="30" customHeight="1" thickBot="1">
      <c r="A28" s="1795"/>
      <c r="B28" s="261" t="s">
        <v>107</v>
      </c>
      <c r="C28" s="261" t="s">
        <v>98</v>
      </c>
      <c r="D28" s="262" t="s">
        <v>104</v>
      </c>
      <c r="E28" s="1502" t="s">
        <v>100</v>
      </c>
      <c r="F28" s="1502"/>
      <c r="G28" s="1503"/>
      <c r="H28" s="263">
        <f>H29/H30</f>
        <v>0</v>
      </c>
      <c r="I28" s="1504" t="s">
        <v>100</v>
      </c>
      <c r="J28" s="1502"/>
      <c r="K28" s="1503"/>
      <c r="L28" s="263">
        <f>L29/L30</f>
        <v>0</v>
      </c>
      <c r="M28" s="264">
        <f>M29/M30</f>
        <v>0</v>
      </c>
      <c r="N28" s="1504" t="s">
        <v>100</v>
      </c>
      <c r="O28" s="1502"/>
      <c r="P28" s="1503"/>
      <c r="Q28" s="263" t="e">
        <f>Q29/Q30</f>
        <v>#DIV/0!</v>
      </c>
      <c r="R28" s="1504" t="s">
        <v>100</v>
      </c>
      <c r="S28" s="1502"/>
      <c r="T28" s="1503"/>
      <c r="U28" s="263" t="e">
        <f>U29/U30</f>
        <v>#DIV/0!</v>
      </c>
      <c r="V28" s="264">
        <f>V29/V30</f>
        <v>0</v>
      </c>
    </row>
    <row r="29" spans="1:22" ht="42" customHeight="1">
      <c r="A29" s="1795"/>
      <c r="B29" s="1498" t="s">
        <v>739</v>
      </c>
      <c r="C29" s="1498" t="s">
        <v>740</v>
      </c>
      <c r="D29" s="347" t="s">
        <v>761</v>
      </c>
      <c r="E29" s="348">
        <v>0</v>
      </c>
      <c r="F29" s="349"/>
      <c r="G29" s="350"/>
      <c r="H29" s="351">
        <f>SUM(E29:G29)</f>
        <v>0</v>
      </c>
      <c r="I29" s="348"/>
      <c r="J29" s="349"/>
      <c r="K29" s="350"/>
      <c r="L29" s="351">
        <f>SUM(I29:K29)</f>
        <v>0</v>
      </c>
      <c r="M29" s="352">
        <f>+H29+L29</f>
        <v>0</v>
      </c>
      <c r="N29" s="348"/>
      <c r="O29" s="349"/>
      <c r="P29" s="350"/>
      <c r="Q29" s="351">
        <f>SUM(N29:P29)</f>
        <v>0</v>
      </c>
      <c r="R29" s="348"/>
      <c r="S29" s="349"/>
      <c r="T29" s="350"/>
      <c r="U29" s="351">
        <f>SUM(R29:T29)</f>
        <v>0</v>
      </c>
      <c r="V29" s="352">
        <f>+H29+L29+Q29+U29</f>
        <v>0</v>
      </c>
    </row>
    <row r="30" spans="1:22" ht="43.5" customHeight="1" thickBot="1">
      <c r="A30" s="1795"/>
      <c r="B30" s="1499"/>
      <c r="C30" s="1499"/>
      <c r="D30" s="355" t="s">
        <v>762</v>
      </c>
      <c r="E30" s="356">
        <v>1</v>
      </c>
      <c r="F30" s="357"/>
      <c r="G30" s="358"/>
      <c r="H30" s="353">
        <f>SUM(E30:G30)</f>
        <v>1</v>
      </c>
      <c r="I30" s="356">
        <v>1</v>
      </c>
      <c r="J30" s="357"/>
      <c r="K30" s="358"/>
      <c r="L30" s="353">
        <f>SUM(I30:K30)</f>
        <v>1</v>
      </c>
      <c r="M30" s="354">
        <f>+H30+L30</f>
        <v>2</v>
      </c>
      <c r="N30" s="356"/>
      <c r="O30" s="357"/>
      <c r="P30" s="358"/>
      <c r="Q30" s="353">
        <f>SUM(N30:P30)</f>
        <v>0</v>
      </c>
      <c r="R30" s="356"/>
      <c r="S30" s="357"/>
      <c r="T30" s="358"/>
      <c r="U30" s="353">
        <f>SUM(R30:T30)</f>
        <v>0</v>
      </c>
      <c r="V30" s="354">
        <f>+H30+L30+Q30+U30</f>
        <v>2</v>
      </c>
    </row>
    <row r="31" spans="1:22" ht="30" customHeight="1" thickBot="1">
      <c r="A31" s="1795"/>
      <c r="B31" s="261" t="s">
        <v>110</v>
      </c>
      <c r="C31" s="261" t="s">
        <v>98</v>
      </c>
      <c r="D31" s="262" t="s">
        <v>104</v>
      </c>
      <c r="E31" s="1502" t="s">
        <v>100</v>
      </c>
      <c r="F31" s="1502"/>
      <c r="G31" s="1503"/>
      <c r="H31" s="263">
        <f>H32/H33</f>
        <v>1</v>
      </c>
      <c r="I31" s="1504" t="s">
        <v>100</v>
      </c>
      <c r="J31" s="1502"/>
      <c r="K31" s="1503"/>
      <c r="L31" s="263">
        <f>L32/L33</f>
        <v>0</v>
      </c>
      <c r="M31" s="264">
        <f>M32/M33</f>
        <v>0.5</v>
      </c>
      <c r="N31" s="1504" t="s">
        <v>100</v>
      </c>
      <c r="O31" s="1502"/>
      <c r="P31" s="1503"/>
      <c r="Q31" s="263" t="e">
        <f>Q32/Q33</f>
        <v>#DIV/0!</v>
      </c>
      <c r="R31" s="1504" t="s">
        <v>100</v>
      </c>
      <c r="S31" s="1502"/>
      <c r="T31" s="1503"/>
      <c r="U31" s="263" t="e">
        <f>U32/U33</f>
        <v>#DIV/0!</v>
      </c>
      <c r="V31" s="264">
        <f>V32/V33</f>
        <v>0.5</v>
      </c>
    </row>
    <row r="32" spans="1:22" ht="43.5" customHeight="1">
      <c r="A32" s="1795"/>
      <c r="B32" s="1498" t="s">
        <v>1270</v>
      </c>
      <c r="C32" s="1498" t="s">
        <v>742</v>
      </c>
      <c r="D32" s="347" t="s">
        <v>761</v>
      </c>
      <c r="E32" s="348">
        <v>0</v>
      </c>
      <c r="F32" s="349">
        <v>1</v>
      </c>
      <c r="G32" s="350"/>
      <c r="H32" s="351">
        <f>SUM(E32:G32)</f>
        <v>1</v>
      </c>
      <c r="I32" s="348">
        <v>0</v>
      </c>
      <c r="J32" s="349"/>
      <c r="K32" s="350"/>
      <c r="L32" s="351">
        <f>SUM(I32:K32)</f>
        <v>0</v>
      </c>
      <c r="M32" s="352">
        <f>+H32+L32</f>
        <v>1</v>
      </c>
      <c r="N32" s="348"/>
      <c r="O32" s="349"/>
      <c r="P32" s="350"/>
      <c r="Q32" s="351">
        <f>SUM(N32:P32)</f>
        <v>0</v>
      </c>
      <c r="R32" s="348"/>
      <c r="S32" s="349"/>
      <c r="T32" s="350"/>
      <c r="U32" s="351">
        <f>SUM(R32:T32)</f>
        <v>0</v>
      </c>
      <c r="V32" s="352">
        <f>+H32+L32+Q32+U32</f>
        <v>1</v>
      </c>
    </row>
    <row r="33" spans="1:22" ht="48" customHeight="1" thickBot="1">
      <c r="A33" s="1796"/>
      <c r="B33" s="1499"/>
      <c r="C33" s="1499"/>
      <c r="D33" s="355" t="s">
        <v>762</v>
      </c>
      <c r="E33" s="356">
        <v>1</v>
      </c>
      <c r="F33" s="357"/>
      <c r="G33" s="358"/>
      <c r="H33" s="353">
        <f>SUM(E33:G33)</f>
        <v>1</v>
      </c>
      <c r="I33" s="356">
        <v>1</v>
      </c>
      <c r="J33" s="357"/>
      <c r="K33" s="358"/>
      <c r="L33" s="353">
        <f>SUM(I33:K33)</f>
        <v>1</v>
      </c>
      <c r="M33" s="354">
        <f>+H33+L33</f>
        <v>2</v>
      </c>
      <c r="N33" s="356"/>
      <c r="O33" s="357"/>
      <c r="P33" s="358"/>
      <c r="Q33" s="353">
        <f>SUM(N33:P33)</f>
        <v>0</v>
      </c>
      <c r="R33" s="356"/>
      <c r="S33" s="357"/>
      <c r="T33" s="358"/>
      <c r="U33" s="353">
        <f>SUM(R33:T33)</f>
        <v>0</v>
      </c>
      <c r="V33" s="354">
        <f>+H33+L33+Q33+U33</f>
        <v>2</v>
      </c>
    </row>
    <row r="34" spans="1:22" ht="30" customHeight="1" thickBot="1">
      <c r="A34" s="261" t="s">
        <v>113</v>
      </c>
      <c r="B34" s="261" t="s">
        <v>114</v>
      </c>
      <c r="C34" s="261" t="s">
        <v>98</v>
      </c>
      <c r="D34" s="262" t="s">
        <v>104</v>
      </c>
      <c r="E34" s="1502" t="s">
        <v>100</v>
      </c>
      <c r="F34" s="1502"/>
      <c r="G34" s="1503"/>
      <c r="H34" s="263">
        <f>H35/H36</f>
        <v>2.4333333333333331</v>
      </c>
      <c r="I34" s="1504" t="s">
        <v>100</v>
      </c>
      <c r="J34" s="1502"/>
      <c r="K34" s="1503"/>
      <c r="L34" s="263">
        <f>L35/L36</f>
        <v>2.8666666666666667</v>
      </c>
      <c r="M34" s="264">
        <f>M35/M36</f>
        <v>2.65</v>
      </c>
      <c r="N34" s="1504" t="s">
        <v>100</v>
      </c>
      <c r="O34" s="1502"/>
      <c r="P34" s="1503"/>
      <c r="Q34" s="263">
        <f>Q35/Q36</f>
        <v>3.64</v>
      </c>
      <c r="R34" s="1504" t="s">
        <v>100</v>
      </c>
      <c r="S34" s="1502"/>
      <c r="T34" s="1503"/>
      <c r="U34" s="263">
        <f>U35/U36</f>
        <v>0</v>
      </c>
      <c r="V34" s="264">
        <f>V35/V36</f>
        <v>2.5</v>
      </c>
    </row>
    <row r="35" spans="1:22" ht="45" customHeight="1">
      <c r="A35" s="1616" t="s">
        <v>744</v>
      </c>
      <c r="B35" s="1498" t="s">
        <v>745</v>
      </c>
      <c r="C35" s="1498" t="s">
        <v>746</v>
      </c>
      <c r="D35" s="347" t="s">
        <v>763</v>
      </c>
      <c r="E35" s="348">
        <v>28</v>
      </c>
      <c r="F35" s="349">
        <v>13</v>
      </c>
      <c r="G35" s="350">
        <v>32</v>
      </c>
      <c r="H35" s="351">
        <f>SUM(E35:G35)</f>
        <v>73</v>
      </c>
      <c r="I35" s="348">
        <v>6</v>
      </c>
      <c r="J35" s="349">
        <v>33</v>
      </c>
      <c r="K35" s="350">
        <v>47</v>
      </c>
      <c r="L35" s="351">
        <f>SUM(I35:K35)</f>
        <v>86</v>
      </c>
      <c r="M35" s="352">
        <f>+H35+L35</f>
        <v>159</v>
      </c>
      <c r="N35" s="348">
        <v>45</v>
      </c>
      <c r="O35" s="349">
        <v>46</v>
      </c>
      <c r="P35" s="350"/>
      <c r="Q35" s="351">
        <f>SUM(N35:P35)</f>
        <v>91</v>
      </c>
      <c r="R35" s="348"/>
      <c r="S35" s="349"/>
      <c r="T35" s="350"/>
      <c r="U35" s="351">
        <f>SUM(R35:T35)</f>
        <v>0</v>
      </c>
      <c r="V35" s="352">
        <f>+H35+L35+Q35+U35</f>
        <v>250</v>
      </c>
    </row>
    <row r="36" spans="1:22" ht="46.5" customHeight="1" thickBot="1">
      <c r="A36" s="1797"/>
      <c r="B36" s="1499"/>
      <c r="C36" s="1499"/>
      <c r="D36" s="355" t="s">
        <v>764</v>
      </c>
      <c r="E36" s="356">
        <v>10</v>
      </c>
      <c r="F36" s="357">
        <v>10</v>
      </c>
      <c r="G36" s="358">
        <v>10</v>
      </c>
      <c r="H36" s="353">
        <f>SUM(E36:G36)</f>
        <v>30</v>
      </c>
      <c r="I36" s="356">
        <v>10</v>
      </c>
      <c r="J36" s="357">
        <v>10</v>
      </c>
      <c r="K36" s="358">
        <v>10</v>
      </c>
      <c r="L36" s="353">
        <f>SUM(I36:K36)</f>
        <v>30</v>
      </c>
      <c r="M36" s="354">
        <f>+H36+L36</f>
        <v>60</v>
      </c>
      <c r="N36" s="356">
        <v>10</v>
      </c>
      <c r="O36" s="357">
        <v>10</v>
      </c>
      <c r="P36" s="358">
        <v>5</v>
      </c>
      <c r="Q36" s="353">
        <f>SUM(N36:P36)</f>
        <v>25</v>
      </c>
      <c r="R36" s="356">
        <v>5</v>
      </c>
      <c r="S36" s="357">
        <v>5</v>
      </c>
      <c r="T36" s="358">
        <v>5</v>
      </c>
      <c r="U36" s="353">
        <f>SUM(R36:T36)</f>
        <v>15</v>
      </c>
      <c r="V36" s="354">
        <f>+H36+L36+Q36+U36</f>
        <v>100</v>
      </c>
    </row>
    <row r="37" spans="1:22" ht="30" customHeight="1" thickBot="1">
      <c r="A37" s="1797"/>
      <c r="B37" s="261" t="s">
        <v>117</v>
      </c>
      <c r="C37" s="261" t="s">
        <v>98</v>
      </c>
      <c r="D37" s="262" t="s">
        <v>104</v>
      </c>
      <c r="E37" s="1502" t="s">
        <v>100</v>
      </c>
      <c r="F37" s="1502"/>
      <c r="G37" s="1503"/>
      <c r="H37" s="263">
        <f>H38/H39</f>
        <v>1</v>
      </c>
      <c r="I37" s="1504" t="s">
        <v>100</v>
      </c>
      <c r="J37" s="1502"/>
      <c r="K37" s="1503"/>
      <c r="L37" s="263">
        <f>L38/L39</f>
        <v>0.88888888888888884</v>
      </c>
      <c r="M37" s="264">
        <f>M38/M39</f>
        <v>0.94444444444444442</v>
      </c>
      <c r="N37" s="1504" t="s">
        <v>100</v>
      </c>
      <c r="O37" s="1502"/>
      <c r="P37" s="1503"/>
      <c r="Q37" s="263">
        <f>Q38/Q39</f>
        <v>0.77777777777777779</v>
      </c>
      <c r="R37" s="1504" t="s">
        <v>100</v>
      </c>
      <c r="S37" s="1502"/>
      <c r="T37" s="1503"/>
      <c r="U37" s="263">
        <f>U38/U39</f>
        <v>0</v>
      </c>
      <c r="V37" s="264">
        <f>V38/V39</f>
        <v>0.66666666666666663</v>
      </c>
    </row>
    <row r="38" spans="1:22" ht="30" customHeight="1">
      <c r="A38" s="1797"/>
      <c r="B38" s="1498" t="s">
        <v>750</v>
      </c>
      <c r="C38" s="1498" t="s">
        <v>751</v>
      </c>
      <c r="D38" s="347" t="s">
        <v>763</v>
      </c>
      <c r="E38" s="348">
        <v>3</v>
      </c>
      <c r="F38" s="349">
        <v>3</v>
      </c>
      <c r="G38" s="350">
        <v>3</v>
      </c>
      <c r="H38" s="351">
        <f>SUM(E38:G38)</f>
        <v>9</v>
      </c>
      <c r="I38" s="348">
        <v>0</v>
      </c>
      <c r="J38" s="349">
        <v>3</v>
      </c>
      <c r="K38" s="350">
        <v>5</v>
      </c>
      <c r="L38" s="351">
        <f>SUM(I38:K38)</f>
        <v>8</v>
      </c>
      <c r="M38" s="352">
        <f>+H38+L38</f>
        <v>17</v>
      </c>
      <c r="N38" s="348">
        <v>2</v>
      </c>
      <c r="O38" s="349">
        <v>5</v>
      </c>
      <c r="P38" s="350"/>
      <c r="Q38" s="351">
        <f>SUM(N38:P38)</f>
        <v>7</v>
      </c>
      <c r="R38" s="348"/>
      <c r="S38" s="349"/>
      <c r="T38" s="350"/>
      <c r="U38" s="351">
        <f>SUM(R38:T38)</f>
        <v>0</v>
      </c>
      <c r="V38" s="352">
        <f>+H38+L38+Q38+U38</f>
        <v>24</v>
      </c>
    </row>
    <row r="39" spans="1:22" ht="38.25" customHeight="1" thickBot="1">
      <c r="A39" s="1797"/>
      <c r="B39" s="1499"/>
      <c r="C39" s="1499"/>
      <c r="D39" s="355" t="s">
        <v>764</v>
      </c>
      <c r="E39" s="356">
        <v>3</v>
      </c>
      <c r="F39" s="357">
        <v>3</v>
      </c>
      <c r="G39" s="358">
        <v>3</v>
      </c>
      <c r="H39" s="353">
        <f>SUM(E39:G39)</f>
        <v>9</v>
      </c>
      <c r="I39" s="356">
        <v>3</v>
      </c>
      <c r="J39" s="357">
        <v>3</v>
      </c>
      <c r="K39" s="358">
        <v>3</v>
      </c>
      <c r="L39" s="353">
        <f>SUM(I39:K39)</f>
        <v>9</v>
      </c>
      <c r="M39" s="354">
        <f>+H39+L39</f>
        <v>18</v>
      </c>
      <c r="N39" s="356">
        <v>3</v>
      </c>
      <c r="O39" s="357">
        <v>3</v>
      </c>
      <c r="P39" s="358">
        <v>3</v>
      </c>
      <c r="Q39" s="353">
        <f>SUM(N39:P39)</f>
        <v>9</v>
      </c>
      <c r="R39" s="356">
        <v>3</v>
      </c>
      <c r="S39" s="357">
        <v>3</v>
      </c>
      <c r="T39" s="358">
        <v>3</v>
      </c>
      <c r="U39" s="353">
        <f>SUM(R39:T39)</f>
        <v>9</v>
      </c>
      <c r="V39" s="354">
        <f>+H39+L39+Q39+U39</f>
        <v>36</v>
      </c>
    </row>
    <row r="40" spans="1:22" ht="30" customHeight="1" thickBot="1">
      <c r="A40" s="1797"/>
      <c r="B40" s="261" t="s">
        <v>117</v>
      </c>
      <c r="C40" s="261" t="s">
        <v>98</v>
      </c>
      <c r="D40" s="262" t="s">
        <v>104</v>
      </c>
      <c r="E40" s="1502" t="s">
        <v>100</v>
      </c>
      <c r="F40" s="1502"/>
      <c r="G40" s="1503"/>
      <c r="H40" s="263">
        <f>H41/H42</f>
        <v>1.0533333333333332</v>
      </c>
      <c r="I40" s="1504" t="s">
        <v>100</v>
      </c>
      <c r="J40" s="1502"/>
      <c r="K40" s="1503"/>
      <c r="L40" s="263">
        <f>L41/L42</f>
        <v>0.8666666666666667</v>
      </c>
      <c r="M40" s="264">
        <f>M41/M42</f>
        <v>0.96</v>
      </c>
      <c r="N40" s="1504" t="s">
        <v>100</v>
      </c>
      <c r="O40" s="1502"/>
      <c r="P40" s="1503"/>
      <c r="Q40" s="263">
        <f>Q41/Q42</f>
        <v>0.53833333333333333</v>
      </c>
      <c r="R40" s="1504" t="s">
        <v>100</v>
      </c>
      <c r="S40" s="1502"/>
      <c r="T40" s="1503"/>
      <c r="U40" s="263">
        <f>U41/U42</f>
        <v>0</v>
      </c>
      <c r="V40" s="264">
        <f>V41/V42</f>
        <v>0.61458333333333337</v>
      </c>
    </row>
    <row r="41" spans="1:22" ht="34.5" customHeight="1">
      <c r="A41" s="1797"/>
      <c r="B41" s="1498" t="s">
        <v>754</v>
      </c>
      <c r="C41" s="1498" t="s">
        <v>755</v>
      </c>
      <c r="D41" s="347" t="s">
        <v>765</v>
      </c>
      <c r="E41" s="348">
        <v>215</v>
      </c>
      <c r="F41" s="349">
        <v>199</v>
      </c>
      <c r="G41" s="350">
        <v>218</v>
      </c>
      <c r="H41" s="351">
        <f>SUM(E41:G41)</f>
        <v>632</v>
      </c>
      <c r="I41" s="348">
        <v>161</v>
      </c>
      <c r="J41" s="349">
        <v>188</v>
      </c>
      <c r="K41" s="350">
        <v>171</v>
      </c>
      <c r="L41" s="351">
        <f>SUM(I41:K41)</f>
        <v>520</v>
      </c>
      <c r="M41" s="352">
        <f>+H41+L41</f>
        <v>1152</v>
      </c>
      <c r="N41" s="348">
        <v>155</v>
      </c>
      <c r="O41" s="349">
        <v>168</v>
      </c>
      <c r="P41" s="350"/>
      <c r="Q41" s="351">
        <f>SUM(N41:P41)</f>
        <v>323</v>
      </c>
      <c r="R41" s="348"/>
      <c r="S41" s="349"/>
      <c r="T41" s="350"/>
      <c r="U41" s="351">
        <f>SUM(R41:T41)</f>
        <v>0</v>
      </c>
      <c r="V41" s="352">
        <f>+H41+L41+Q41+U41</f>
        <v>1475</v>
      </c>
    </row>
    <row r="42" spans="1:22" ht="34.5" customHeight="1" thickBot="1">
      <c r="A42" s="1618"/>
      <c r="B42" s="1499"/>
      <c r="C42" s="1499"/>
      <c r="D42" s="355" t="s">
        <v>766</v>
      </c>
      <c r="E42" s="356">
        <v>200</v>
      </c>
      <c r="F42" s="357">
        <v>200</v>
      </c>
      <c r="G42" s="358">
        <v>200</v>
      </c>
      <c r="H42" s="353">
        <f>SUM(E42:G42)</f>
        <v>600</v>
      </c>
      <c r="I42" s="356">
        <v>200</v>
      </c>
      <c r="J42" s="357">
        <v>200</v>
      </c>
      <c r="K42" s="358">
        <v>200</v>
      </c>
      <c r="L42" s="353">
        <f>SUM(I42:K42)</f>
        <v>600</v>
      </c>
      <c r="M42" s="354">
        <f>+H42+L42</f>
        <v>1200</v>
      </c>
      <c r="N42" s="356">
        <v>200</v>
      </c>
      <c r="O42" s="357">
        <v>200</v>
      </c>
      <c r="P42" s="358">
        <v>200</v>
      </c>
      <c r="Q42" s="353">
        <f>SUM(N42:P42)</f>
        <v>600</v>
      </c>
      <c r="R42" s="356">
        <v>200</v>
      </c>
      <c r="S42" s="357">
        <v>200</v>
      </c>
      <c r="T42" s="358">
        <v>200</v>
      </c>
      <c r="U42" s="353">
        <f>SUM(R42:T42)</f>
        <v>600</v>
      </c>
      <c r="V42" s="354">
        <f>+H42+L42+Q42+U42</f>
        <v>2400</v>
      </c>
    </row>
    <row r="43" spans="1:22" ht="30" customHeight="1" thickBot="1">
      <c r="A43" s="1500" t="s">
        <v>123</v>
      </c>
      <c r="B43" s="1501"/>
      <c r="C43" s="82" t="s">
        <v>98</v>
      </c>
      <c r="D43" s="101" t="s">
        <v>104</v>
      </c>
      <c r="E43" s="1502" t="s">
        <v>100</v>
      </c>
      <c r="F43" s="1502"/>
      <c r="G43" s="1503"/>
      <c r="H43" s="102">
        <f>H44/H45</f>
        <v>1</v>
      </c>
      <c r="I43" s="1504" t="s">
        <v>100</v>
      </c>
      <c r="J43" s="1502"/>
      <c r="K43" s="1503"/>
      <c r="L43" s="102">
        <f>L44/L45</f>
        <v>1</v>
      </c>
      <c r="M43" s="103">
        <f>M44/M45</f>
        <v>1</v>
      </c>
      <c r="N43" s="1504" t="s">
        <v>100</v>
      </c>
      <c r="O43" s="1502"/>
      <c r="P43" s="1503"/>
      <c r="Q43" s="102">
        <f>Q44/Q45</f>
        <v>1</v>
      </c>
      <c r="R43" s="1487" t="s">
        <v>100</v>
      </c>
      <c r="S43" s="1488"/>
      <c r="T43" s="1489"/>
      <c r="U43" s="102" t="e">
        <f>U44/U45</f>
        <v>#DIV/0!</v>
      </c>
      <c r="V43" s="103">
        <f>V44/V45</f>
        <v>1</v>
      </c>
    </row>
    <row r="44" spans="1:22" ht="30" customHeight="1">
      <c r="A44" s="1490" t="s">
        <v>245</v>
      </c>
      <c r="B44" s="1491"/>
      <c r="C44" s="1494" t="s">
        <v>124</v>
      </c>
      <c r="D44" s="444" t="s">
        <v>125</v>
      </c>
      <c r="E44" s="348">
        <v>1</v>
      </c>
      <c r="F44" s="349">
        <v>1</v>
      </c>
      <c r="G44" s="350">
        <v>1</v>
      </c>
      <c r="H44" s="108">
        <f>SUM(E44:G44)</f>
        <v>3</v>
      </c>
      <c r="I44" s="348">
        <v>1</v>
      </c>
      <c r="J44" s="349">
        <v>1</v>
      </c>
      <c r="K44" s="350">
        <v>1</v>
      </c>
      <c r="L44" s="108">
        <f>SUM(I44:K44)</f>
        <v>3</v>
      </c>
      <c r="M44" s="109">
        <f>+H44+L44</f>
        <v>6</v>
      </c>
      <c r="N44" s="348">
        <v>2</v>
      </c>
      <c r="O44" s="349">
        <v>2</v>
      </c>
      <c r="P44" s="350"/>
      <c r="Q44" s="108">
        <f>SUM(N44:P44)</f>
        <v>4</v>
      </c>
      <c r="R44" s="105"/>
      <c r="S44" s="106"/>
      <c r="T44" s="107"/>
      <c r="U44" s="108">
        <f>SUM(R44:T44)</f>
        <v>0</v>
      </c>
      <c r="V44" s="109">
        <f>+H44+L44+Q44+U44</f>
        <v>10</v>
      </c>
    </row>
    <row r="45" spans="1:22" ht="30" customHeight="1" thickBot="1">
      <c r="A45" s="1492"/>
      <c r="B45" s="1493"/>
      <c r="C45" s="1495"/>
      <c r="D45" s="445" t="s">
        <v>126</v>
      </c>
      <c r="E45" s="356">
        <v>1</v>
      </c>
      <c r="F45" s="357">
        <v>1</v>
      </c>
      <c r="G45" s="358">
        <v>1</v>
      </c>
      <c r="H45" s="112">
        <f>SUM(E45:G45)</f>
        <v>3</v>
      </c>
      <c r="I45" s="356">
        <v>1</v>
      </c>
      <c r="J45" s="357">
        <v>1</v>
      </c>
      <c r="K45" s="358">
        <v>1</v>
      </c>
      <c r="L45" s="112">
        <f>SUM(I45:K45)</f>
        <v>3</v>
      </c>
      <c r="M45" s="113">
        <f>+H45+L45</f>
        <v>6</v>
      </c>
      <c r="N45" s="356">
        <v>2</v>
      </c>
      <c r="O45" s="357">
        <v>2</v>
      </c>
      <c r="P45" s="358"/>
      <c r="Q45" s="112">
        <f>SUM(N45:P45)</f>
        <v>4</v>
      </c>
      <c r="R45" s="115"/>
      <c r="S45" s="116"/>
      <c r="T45" s="117"/>
      <c r="U45" s="112">
        <f>SUM(R45:T45)</f>
        <v>0</v>
      </c>
      <c r="V45" s="113">
        <f>+H45+L45+Q45+U45</f>
        <v>10</v>
      </c>
    </row>
    <row r="46" spans="1:22" ht="30" customHeight="1"/>
  </sheetData>
  <protectedRanges>
    <protectedRange sqref="R35:T35 R38:T38 R41:T41 R44:T45" name="Rango2"/>
    <protectedRange sqref="R23:T23 R26:T26 R29:T29 R32:T32" name="Rango1"/>
    <protectedRange sqref="E35:G35 E38:G38 E41:G41 E44:G45" name="Rango2_1"/>
    <protectedRange sqref="E23:G23 E26:G26 E29:G29 E32:G32" name="Rango1_1"/>
    <protectedRange sqref="I35:K35 I38:K38 I41:K41 I44:K45" name="Rango2_2"/>
    <protectedRange sqref="I23:K23 I26:K26 I29:K29 I32:K32" name="Rango1_2"/>
    <protectedRange sqref="N35:P35 N38:P38 N41:P41 N44:P45" name="Rango2_5"/>
    <protectedRange sqref="N23:P23 N26:P26 N29:P29 N32:P32" name="Rango1_5"/>
  </protectedRanges>
  <mergeCells count="76">
    <mergeCell ref="R43:T43"/>
    <mergeCell ref="A44:B45"/>
    <mergeCell ref="C44:C45"/>
    <mergeCell ref="B41:B42"/>
    <mergeCell ref="C41:C42"/>
    <mergeCell ref="A43:B43"/>
    <mergeCell ref="E43:G43"/>
    <mergeCell ref="I43:K43"/>
    <mergeCell ref="N43:P43"/>
    <mergeCell ref="R34:T34"/>
    <mergeCell ref="A35:A42"/>
    <mergeCell ref="B35:B36"/>
    <mergeCell ref="C35:C36"/>
    <mergeCell ref="E37:G37"/>
    <mergeCell ref="I37:K37"/>
    <mergeCell ref="N37:P37"/>
    <mergeCell ref="R37:T37"/>
    <mergeCell ref="B38:B39"/>
    <mergeCell ref="C38:C39"/>
    <mergeCell ref="E40:G40"/>
    <mergeCell ref="I40:K40"/>
    <mergeCell ref="N40:P40"/>
    <mergeCell ref="R40:T40"/>
    <mergeCell ref="B32:B33"/>
    <mergeCell ref="C32:C33"/>
    <mergeCell ref="E34:G34"/>
    <mergeCell ref="I34:K34"/>
    <mergeCell ref="N34:P34"/>
    <mergeCell ref="R28:T28"/>
    <mergeCell ref="B29:B30"/>
    <mergeCell ref="C29:C30"/>
    <mergeCell ref="E31:G31"/>
    <mergeCell ref="I31:K31"/>
    <mergeCell ref="N31:P31"/>
    <mergeCell ref="R31:T31"/>
    <mergeCell ref="E22:G22"/>
    <mergeCell ref="I22:K22"/>
    <mergeCell ref="R22:T22"/>
    <mergeCell ref="A23:A33"/>
    <mergeCell ref="B23:B24"/>
    <mergeCell ref="C23:C24"/>
    <mergeCell ref="E25:G25"/>
    <mergeCell ref="I25:K25"/>
    <mergeCell ref="N25:P25"/>
    <mergeCell ref="R25:T25"/>
    <mergeCell ref="B26:B27"/>
    <mergeCell ref="C26:C27"/>
    <mergeCell ref="N22:P22"/>
    <mergeCell ref="E28:G28"/>
    <mergeCell ref="I28:K28"/>
    <mergeCell ref="N28:P28"/>
    <mergeCell ref="V18:V21"/>
    <mergeCell ref="K18:K21"/>
    <mergeCell ref="L18:L21"/>
    <mergeCell ref="M18:M21"/>
    <mergeCell ref="N18:N21"/>
    <mergeCell ref="O18:O21"/>
    <mergeCell ref="P18:P21"/>
    <mergeCell ref="Q18:Q21"/>
    <mergeCell ref="R18:R21"/>
    <mergeCell ref="S18:S21"/>
    <mergeCell ref="T18:T21"/>
    <mergeCell ref="U18:U21"/>
    <mergeCell ref="A1:B1"/>
    <mergeCell ref="C1:P1"/>
    <mergeCell ref="A3:P3"/>
    <mergeCell ref="A18:D18"/>
    <mergeCell ref="E18:E21"/>
    <mergeCell ref="F18:F21"/>
    <mergeCell ref="G18:G21"/>
    <mergeCell ref="H18:H21"/>
    <mergeCell ref="I18:I21"/>
    <mergeCell ref="J18:J21"/>
    <mergeCell ref="A20:A21"/>
    <mergeCell ref="B20:C20"/>
    <mergeCell ref="D20:D21"/>
  </mergeCells>
  <conditionalFormatting sqref="V28">
    <cfRule type="cellIs" dxfId="4301" priority="109" operator="greaterThan">
      <formula>1</formula>
    </cfRule>
    <cfRule type="cellIs" dxfId="4300" priority="110" operator="greaterThan">
      <formula>0.89</formula>
    </cfRule>
    <cfRule type="cellIs" dxfId="4299" priority="111" operator="greaterThan">
      <formula>0.69</formula>
    </cfRule>
    <cfRule type="cellIs" dxfId="4298" priority="112" operator="greaterThan">
      <formula>0.49</formula>
    </cfRule>
    <cfRule type="cellIs" dxfId="4297" priority="113" operator="greaterThan">
      <formula>0.29</formula>
    </cfRule>
    <cfRule type="cellIs" dxfId="4296" priority="114" operator="lessThan">
      <formula>0.29</formula>
    </cfRule>
  </conditionalFormatting>
  <conditionalFormatting sqref="V31">
    <cfRule type="cellIs" dxfId="4295" priority="73" operator="greaterThan">
      <formula>1</formula>
    </cfRule>
    <cfRule type="cellIs" dxfId="4294" priority="74" operator="greaterThan">
      <formula>0.89</formula>
    </cfRule>
    <cfRule type="cellIs" dxfId="4293" priority="75" operator="greaterThan">
      <formula>0.69</formula>
    </cfRule>
    <cfRule type="cellIs" dxfId="4292" priority="76" operator="greaterThan">
      <formula>0.49</formula>
    </cfRule>
    <cfRule type="cellIs" dxfId="4291" priority="77" operator="greaterThan">
      <formula>0.29</formula>
    </cfRule>
    <cfRule type="cellIs" dxfId="4290" priority="78" operator="lessThan">
      <formula>0.29</formula>
    </cfRule>
  </conditionalFormatting>
  <conditionalFormatting sqref="V40">
    <cfRule type="cellIs" dxfId="4289" priority="37" operator="greaterThan">
      <formula>1</formula>
    </cfRule>
    <cfRule type="cellIs" dxfId="4288" priority="38" operator="greaterThan">
      <formula>0.89</formula>
    </cfRule>
    <cfRule type="cellIs" dxfId="4287" priority="39" operator="greaterThan">
      <formula>0.69</formula>
    </cfRule>
    <cfRule type="cellIs" dxfId="4286" priority="40" operator="greaterThan">
      <formula>0.49</formula>
    </cfRule>
    <cfRule type="cellIs" dxfId="4285" priority="41" operator="greaterThan">
      <formula>0.29</formula>
    </cfRule>
    <cfRule type="cellIs" dxfId="4284" priority="42" operator="lessThan">
      <formula>0.29</formula>
    </cfRule>
  </conditionalFormatting>
  <conditionalFormatting sqref="H22">
    <cfRule type="cellIs" dxfId="4283" priority="283" operator="greaterThan">
      <formula>1</formula>
    </cfRule>
    <cfRule type="cellIs" dxfId="4282" priority="284" operator="greaterThan">
      <formula>0.89</formula>
    </cfRule>
    <cfRule type="cellIs" dxfId="4281" priority="285" operator="greaterThan">
      <formula>0.69</formula>
    </cfRule>
    <cfRule type="cellIs" dxfId="4280" priority="286" operator="greaterThan">
      <formula>0.49</formula>
    </cfRule>
    <cfRule type="cellIs" dxfId="4279" priority="287" operator="greaterThan">
      <formula>0.29</formula>
    </cfRule>
    <cfRule type="cellIs" dxfId="4278" priority="288" operator="lessThan">
      <formula>0.29</formula>
    </cfRule>
  </conditionalFormatting>
  <conditionalFormatting sqref="L22">
    <cfRule type="cellIs" dxfId="4277" priority="277" operator="greaterThan">
      <formula>1</formula>
    </cfRule>
    <cfRule type="cellIs" dxfId="4276" priority="278" operator="greaterThan">
      <formula>0.89</formula>
    </cfRule>
    <cfRule type="cellIs" dxfId="4275" priority="279" operator="greaterThan">
      <formula>0.69</formula>
    </cfRule>
    <cfRule type="cellIs" dxfId="4274" priority="280" operator="greaterThan">
      <formula>0.49</formula>
    </cfRule>
    <cfRule type="cellIs" dxfId="4273" priority="281" operator="greaterThan">
      <formula>0.29</formula>
    </cfRule>
    <cfRule type="cellIs" dxfId="4272" priority="282" operator="lessThan">
      <formula>0.29</formula>
    </cfRule>
  </conditionalFormatting>
  <conditionalFormatting sqref="M22">
    <cfRule type="cellIs" dxfId="4271" priority="271" operator="greaterThan">
      <formula>1</formula>
    </cfRule>
    <cfRule type="cellIs" dxfId="4270" priority="272" operator="greaterThan">
      <formula>0.89</formula>
    </cfRule>
    <cfRule type="cellIs" dxfId="4269" priority="273" operator="greaterThan">
      <formula>0.69</formula>
    </cfRule>
    <cfRule type="cellIs" dxfId="4268" priority="274" operator="greaterThan">
      <formula>0.49</formula>
    </cfRule>
    <cfRule type="cellIs" dxfId="4267" priority="275" operator="greaterThan">
      <formula>0.29</formula>
    </cfRule>
    <cfRule type="cellIs" dxfId="4266" priority="276" operator="lessThan">
      <formula>0.29</formula>
    </cfRule>
  </conditionalFormatting>
  <conditionalFormatting sqref="Q22">
    <cfRule type="cellIs" dxfId="4265" priority="265" operator="greaterThan">
      <formula>1</formula>
    </cfRule>
    <cfRule type="cellIs" dxfId="4264" priority="266" operator="greaterThan">
      <formula>0.89</formula>
    </cfRule>
    <cfRule type="cellIs" dxfId="4263" priority="267" operator="greaterThan">
      <formula>0.69</formula>
    </cfRule>
    <cfRule type="cellIs" dxfId="4262" priority="268" operator="greaterThan">
      <formula>0.49</formula>
    </cfRule>
    <cfRule type="cellIs" dxfId="4261" priority="269" operator="greaterThan">
      <formula>0.29</formula>
    </cfRule>
    <cfRule type="cellIs" dxfId="4260" priority="270" operator="lessThan">
      <formula>0.29</formula>
    </cfRule>
  </conditionalFormatting>
  <conditionalFormatting sqref="U22">
    <cfRule type="cellIs" dxfId="4259" priority="259" operator="greaterThan">
      <formula>1</formula>
    </cfRule>
    <cfRule type="cellIs" dxfId="4258" priority="260" operator="greaterThan">
      <formula>0.89</formula>
    </cfRule>
    <cfRule type="cellIs" dxfId="4257" priority="261" operator="greaterThan">
      <formula>0.69</formula>
    </cfRule>
    <cfRule type="cellIs" dxfId="4256" priority="262" operator="greaterThan">
      <formula>0.49</formula>
    </cfRule>
    <cfRule type="cellIs" dxfId="4255" priority="263" operator="greaterThan">
      <formula>0.29</formula>
    </cfRule>
    <cfRule type="cellIs" dxfId="4254" priority="264" operator="lessThan">
      <formula>0.29</formula>
    </cfRule>
  </conditionalFormatting>
  <conditionalFormatting sqref="V22">
    <cfRule type="cellIs" dxfId="4253" priority="253" operator="greaterThan">
      <formula>1</formula>
    </cfRule>
    <cfRule type="cellIs" dxfId="4252" priority="254" operator="greaterThan">
      <formula>0.89</formula>
    </cfRule>
    <cfRule type="cellIs" dxfId="4251" priority="255" operator="greaterThan">
      <formula>0.69</formula>
    </cfRule>
    <cfRule type="cellIs" dxfId="4250" priority="256" operator="greaterThan">
      <formula>0.49</formula>
    </cfRule>
    <cfRule type="cellIs" dxfId="4249" priority="257" operator="greaterThan">
      <formula>0.29</formula>
    </cfRule>
    <cfRule type="cellIs" dxfId="4248" priority="258" operator="lessThan">
      <formula>0.29</formula>
    </cfRule>
  </conditionalFormatting>
  <conditionalFormatting sqref="H25">
    <cfRule type="cellIs" dxfId="4247" priority="247" operator="greaterThan">
      <formula>1</formula>
    </cfRule>
    <cfRule type="cellIs" dxfId="4246" priority="248" operator="greaterThan">
      <formula>0.89</formula>
    </cfRule>
    <cfRule type="cellIs" dxfId="4245" priority="249" operator="greaterThan">
      <formula>0.69</formula>
    </cfRule>
    <cfRule type="cellIs" dxfId="4244" priority="250" operator="greaterThan">
      <formula>0.49</formula>
    </cfRule>
    <cfRule type="cellIs" dxfId="4243" priority="251" operator="greaterThan">
      <formula>0.29</formula>
    </cfRule>
    <cfRule type="cellIs" dxfId="4242" priority="252" operator="lessThan">
      <formula>0.29</formula>
    </cfRule>
  </conditionalFormatting>
  <conditionalFormatting sqref="L25">
    <cfRule type="cellIs" dxfId="4241" priority="241" operator="greaterThan">
      <formula>1</formula>
    </cfRule>
    <cfRule type="cellIs" dxfId="4240" priority="242" operator="greaterThan">
      <formula>0.89</formula>
    </cfRule>
    <cfRule type="cellIs" dxfId="4239" priority="243" operator="greaterThan">
      <formula>0.69</formula>
    </cfRule>
    <cfRule type="cellIs" dxfId="4238" priority="244" operator="greaterThan">
      <formula>0.49</formula>
    </cfRule>
    <cfRule type="cellIs" dxfId="4237" priority="245" operator="greaterThan">
      <formula>0.29</formula>
    </cfRule>
    <cfRule type="cellIs" dxfId="4236" priority="246" operator="lessThan">
      <formula>0.29</formula>
    </cfRule>
  </conditionalFormatting>
  <conditionalFormatting sqref="M25">
    <cfRule type="cellIs" dxfId="4235" priority="235" operator="greaterThan">
      <formula>1</formula>
    </cfRule>
    <cfRule type="cellIs" dxfId="4234" priority="236" operator="greaterThan">
      <formula>0.89</formula>
    </cfRule>
    <cfRule type="cellIs" dxfId="4233" priority="237" operator="greaterThan">
      <formula>0.69</formula>
    </cfRule>
    <cfRule type="cellIs" dxfId="4232" priority="238" operator="greaterThan">
      <formula>0.49</formula>
    </cfRule>
    <cfRule type="cellIs" dxfId="4231" priority="239" operator="greaterThan">
      <formula>0.29</formula>
    </cfRule>
    <cfRule type="cellIs" dxfId="4230" priority="240" operator="lessThan">
      <formula>0.29</formula>
    </cfRule>
  </conditionalFormatting>
  <conditionalFormatting sqref="Q25">
    <cfRule type="cellIs" dxfId="4229" priority="229" operator="greaterThan">
      <formula>1</formula>
    </cfRule>
    <cfRule type="cellIs" dxfId="4228" priority="230" operator="greaterThan">
      <formula>0.89</formula>
    </cfRule>
    <cfRule type="cellIs" dxfId="4227" priority="231" operator="greaterThan">
      <formula>0.69</formula>
    </cfRule>
    <cfRule type="cellIs" dxfId="4226" priority="232" operator="greaterThan">
      <formula>0.49</formula>
    </cfRule>
    <cfRule type="cellIs" dxfId="4225" priority="233" operator="greaterThan">
      <formula>0.29</formula>
    </cfRule>
    <cfRule type="cellIs" dxfId="4224" priority="234" operator="lessThan">
      <formula>0.29</formula>
    </cfRule>
  </conditionalFormatting>
  <conditionalFormatting sqref="U25">
    <cfRule type="cellIs" dxfId="4223" priority="223" operator="greaterThan">
      <formula>1</formula>
    </cfRule>
    <cfRule type="cellIs" dxfId="4222" priority="224" operator="greaterThan">
      <formula>0.89</formula>
    </cfRule>
    <cfRule type="cellIs" dxfId="4221" priority="225" operator="greaterThan">
      <formula>0.69</formula>
    </cfRule>
    <cfRule type="cellIs" dxfId="4220" priority="226" operator="greaterThan">
      <formula>0.49</formula>
    </cfRule>
    <cfRule type="cellIs" dxfId="4219" priority="227" operator="greaterThan">
      <formula>0.29</formula>
    </cfRule>
    <cfRule type="cellIs" dxfId="4218" priority="228" operator="lessThan">
      <formula>0.29</formula>
    </cfRule>
  </conditionalFormatting>
  <conditionalFormatting sqref="V25">
    <cfRule type="cellIs" dxfId="4217" priority="217" operator="greaterThan">
      <formula>1</formula>
    </cfRule>
    <cfRule type="cellIs" dxfId="4216" priority="218" operator="greaterThan">
      <formula>0.89</formula>
    </cfRule>
    <cfRule type="cellIs" dxfId="4215" priority="219" operator="greaterThan">
      <formula>0.69</formula>
    </cfRule>
    <cfRule type="cellIs" dxfId="4214" priority="220" operator="greaterThan">
      <formula>0.49</formula>
    </cfRule>
    <cfRule type="cellIs" dxfId="4213" priority="221" operator="greaterThan">
      <formula>0.29</formula>
    </cfRule>
    <cfRule type="cellIs" dxfId="4212" priority="222" operator="lessThan">
      <formula>0.29</formula>
    </cfRule>
  </conditionalFormatting>
  <conditionalFormatting sqref="H34">
    <cfRule type="cellIs" dxfId="4211" priority="211" operator="greaterThan">
      <formula>1</formula>
    </cfRule>
    <cfRule type="cellIs" dxfId="4210" priority="212" operator="greaterThan">
      <formula>0.89</formula>
    </cfRule>
    <cfRule type="cellIs" dxfId="4209" priority="213" operator="greaterThan">
      <formula>0.69</formula>
    </cfRule>
    <cfRule type="cellIs" dxfId="4208" priority="214" operator="greaterThan">
      <formula>0.49</formula>
    </cfRule>
    <cfRule type="cellIs" dxfId="4207" priority="215" operator="greaterThan">
      <formula>0.29</formula>
    </cfRule>
    <cfRule type="cellIs" dxfId="4206" priority="216" operator="lessThan">
      <formula>0.29</formula>
    </cfRule>
  </conditionalFormatting>
  <conditionalFormatting sqref="L34">
    <cfRule type="cellIs" dxfId="4205" priority="205" operator="greaterThan">
      <formula>1</formula>
    </cfRule>
    <cfRule type="cellIs" dxfId="4204" priority="206" operator="greaterThan">
      <formula>0.89</formula>
    </cfRule>
    <cfRule type="cellIs" dxfId="4203" priority="207" operator="greaterThan">
      <formula>0.69</formula>
    </cfRule>
    <cfRule type="cellIs" dxfId="4202" priority="208" operator="greaterThan">
      <formula>0.49</formula>
    </cfRule>
    <cfRule type="cellIs" dxfId="4201" priority="209" operator="greaterThan">
      <formula>0.29</formula>
    </cfRule>
    <cfRule type="cellIs" dxfId="4200" priority="210" operator="lessThan">
      <formula>0.29</formula>
    </cfRule>
  </conditionalFormatting>
  <conditionalFormatting sqref="M34">
    <cfRule type="cellIs" dxfId="4199" priority="199" operator="greaterThan">
      <formula>1</formula>
    </cfRule>
    <cfRule type="cellIs" dxfId="4198" priority="200" operator="greaterThan">
      <formula>0.89</formula>
    </cfRule>
    <cfRule type="cellIs" dxfId="4197" priority="201" operator="greaterThan">
      <formula>0.69</formula>
    </cfRule>
    <cfRule type="cellIs" dxfId="4196" priority="202" operator="greaterThan">
      <formula>0.49</formula>
    </cfRule>
    <cfRule type="cellIs" dxfId="4195" priority="203" operator="greaterThan">
      <formula>0.29</formula>
    </cfRule>
    <cfRule type="cellIs" dxfId="4194" priority="204" operator="lessThan">
      <formula>0.29</formula>
    </cfRule>
  </conditionalFormatting>
  <conditionalFormatting sqref="Q34">
    <cfRule type="cellIs" dxfId="4193" priority="193" operator="greaterThan">
      <formula>1</formula>
    </cfRule>
    <cfRule type="cellIs" dxfId="4192" priority="194" operator="greaterThan">
      <formula>0.89</formula>
    </cfRule>
    <cfRule type="cellIs" dxfId="4191" priority="195" operator="greaterThan">
      <formula>0.69</formula>
    </cfRule>
    <cfRule type="cellIs" dxfId="4190" priority="196" operator="greaterThan">
      <formula>0.49</formula>
    </cfRule>
    <cfRule type="cellIs" dxfId="4189" priority="197" operator="greaterThan">
      <formula>0.29</formula>
    </cfRule>
    <cfRule type="cellIs" dxfId="4188" priority="198" operator="lessThan">
      <formula>0.29</formula>
    </cfRule>
  </conditionalFormatting>
  <conditionalFormatting sqref="U34">
    <cfRule type="cellIs" dxfId="4187" priority="187" operator="greaterThan">
      <formula>1</formula>
    </cfRule>
    <cfRule type="cellIs" dxfId="4186" priority="188" operator="greaterThan">
      <formula>0.89</formula>
    </cfRule>
    <cfRule type="cellIs" dxfId="4185" priority="189" operator="greaterThan">
      <formula>0.69</formula>
    </cfRule>
    <cfRule type="cellIs" dxfId="4184" priority="190" operator="greaterThan">
      <formula>0.49</formula>
    </cfRule>
    <cfRule type="cellIs" dxfId="4183" priority="191" operator="greaterThan">
      <formula>0.29</formula>
    </cfRule>
    <cfRule type="cellIs" dxfId="4182" priority="192" operator="lessThan">
      <formula>0.29</formula>
    </cfRule>
  </conditionalFormatting>
  <conditionalFormatting sqref="V34">
    <cfRule type="cellIs" dxfId="4181" priority="181" operator="greaterThan">
      <formula>1</formula>
    </cfRule>
    <cfRule type="cellIs" dxfId="4180" priority="182" operator="greaterThan">
      <formula>0.89</formula>
    </cfRule>
    <cfRule type="cellIs" dxfId="4179" priority="183" operator="greaterThan">
      <formula>0.69</formula>
    </cfRule>
    <cfRule type="cellIs" dxfId="4178" priority="184" operator="greaterThan">
      <formula>0.49</formula>
    </cfRule>
    <cfRule type="cellIs" dxfId="4177" priority="185" operator="greaterThan">
      <formula>0.29</formula>
    </cfRule>
    <cfRule type="cellIs" dxfId="4176" priority="186" operator="lessThan">
      <formula>0.29</formula>
    </cfRule>
  </conditionalFormatting>
  <conditionalFormatting sqref="H37">
    <cfRule type="cellIs" dxfId="4175" priority="175" operator="greaterThan">
      <formula>1</formula>
    </cfRule>
    <cfRule type="cellIs" dxfId="4174" priority="176" operator="greaterThan">
      <formula>0.89</formula>
    </cfRule>
    <cfRule type="cellIs" dxfId="4173" priority="177" operator="greaterThan">
      <formula>0.69</formula>
    </cfRule>
    <cfRule type="cellIs" dxfId="4172" priority="178" operator="greaterThan">
      <formula>0.49</formula>
    </cfRule>
    <cfRule type="cellIs" dxfId="4171" priority="179" operator="greaterThan">
      <formula>0.29</formula>
    </cfRule>
    <cfRule type="cellIs" dxfId="4170" priority="180" operator="lessThan">
      <formula>0.29</formula>
    </cfRule>
  </conditionalFormatting>
  <conditionalFormatting sqref="L37">
    <cfRule type="cellIs" dxfId="4169" priority="169" operator="greaterThan">
      <formula>1</formula>
    </cfRule>
    <cfRule type="cellIs" dxfId="4168" priority="170" operator="greaterThan">
      <formula>0.89</formula>
    </cfRule>
    <cfRule type="cellIs" dxfId="4167" priority="171" operator="greaterThan">
      <formula>0.69</formula>
    </cfRule>
    <cfRule type="cellIs" dxfId="4166" priority="172" operator="greaterThan">
      <formula>0.49</formula>
    </cfRule>
    <cfRule type="cellIs" dxfId="4165" priority="173" operator="greaterThan">
      <formula>0.29</formula>
    </cfRule>
    <cfRule type="cellIs" dxfId="4164" priority="174" operator="lessThan">
      <formula>0.29</formula>
    </cfRule>
  </conditionalFormatting>
  <conditionalFormatting sqref="M37">
    <cfRule type="cellIs" dxfId="4163" priority="163" operator="greaterThan">
      <formula>1</formula>
    </cfRule>
    <cfRule type="cellIs" dxfId="4162" priority="164" operator="greaterThan">
      <formula>0.89</formula>
    </cfRule>
    <cfRule type="cellIs" dxfId="4161" priority="165" operator="greaterThan">
      <formula>0.69</formula>
    </cfRule>
    <cfRule type="cellIs" dxfId="4160" priority="166" operator="greaterThan">
      <formula>0.49</formula>
    </cfRule>
    <cfRule type="cellIs" dxfId="4159" priority="167" operator="greaterThan">
      <formula>0.29</formula>
    </cfRule>
    <cfRule type="cellIs" dxfId="4158" priority="168" operator="lessThan">
      <formula>0.29</formula>
    </cfRule>
  </conditionalFormatting>
  <conditionalFormatting sqref="Q37">
    <cfRule type="cellIs" dxfId="4157" priority="157" operator="greaterThan">
      <formula>1</formula>
    </cfRule>
    <cfRule type="cellIs" dxfId="4156" priority="158" operator="greaterThan">
      <formula>0.89</formula>
    </cfRule>
    <cfRule type="cellIs" dxfId="4155" priority="159" operator="greaterThan">
      <formula>0.69</formula>
    </cfRule>
    <cfRule type="cellIs" dxfId="4154" priority="160" operator="greaterThan">
      <formula>0.49</formula>
    </cfRule>
    <cfRule type="cellIs" dxfId="4153" priority="161" operator="greaterThan">
      <formula>0.29</formula>
    </cfRule>
    <cfRule type="cellIs" dxfId="4152" priority="162" operator="lessThan">
      <formula>0.29</formula>
    </cfRule>
  </conditionalFormatting>
  <conditionalFormatting sqref="U37">
    <cfRule type="cellIs" dxfId="4151" priority="151" operator="greaterThan">
      <formula>1</formula>
    </cfRule>
    <cfRule type="cellIs" dxfId="4150" priority="152" operator="greaterThan">
      <formula>0.89</formula>
    </cfRule>
    <cfRule type="cellIs" dxfId="4149" priority="153" operator="greaterThan">
      <formula>0.69</formula>
    </cfRule>
    <cfRule type="cellIs" dxfId="4148" priority="154" operator="greaterThan">
      <formula>0.49</formula>
    </cfRule>
    <cfRule type="cellIs" dxfId="4147" priority="155" operator="greaterThan">
      <formula>0.29</formula>
    </cfRule>
    <cfRule type="cellIs" dxfId="4146" priority="156" operator="lessThan">
      <formula>0.29</formula>
    </cfRule>
  </conditionalFormatting>
  <conditionalFormatting sqref="V37">
    <cfRule type="cellIs" dxfId="4145" priority="145" operator="greaterThan">
      <formula>1</formula>
    </cfRule>
    <cfRule type="cellIs" dxfId="4144" priority="146" operator="greaterThan">
      <formula>0.89</formula>
    </cfRule>
    <cfRule type="cellIs" dxfId="4143" priority="147" operator="greaterThan">
      <formula>0.69</formula>
    </cfRule>
    <cfRule type="cellIs" dxfId="4142" priority="148" operator="greaterThan">
      <formula>0.49</formula>
    </cfRule>
    <cfRule type="cellIs" dxfId="4141" priority="149" operator="greaterThan">
      <formula>0.29</formula>
    </cfRule>
    <cfRule type="cellIs" dxfId="4140" priority="150" operator="lessThan">
      <formula>0.29</formula>
    </cfRule>
  </conditionalFormatting>
  <conditionalFormatting sqref="H28">
    <cfRule type="cellIs" dxfId="4139" priority="139" operator="greaterThan">
      <formula>1</formula>
    </cfRule>
    <cfRule type="cellIs" dxfId="4138" priority="140" operator="greaterThan">
      <formula>0.89</formula>
    </cfRule>
    <cfRule type="cellIs" dxfId="4137" priority="141" operator="greaterThan">
      <formula>0.69</formula>
    </cfRule>
    <cfRule type="cellIs" dxfId="4136" priority="142" operator="greaterThan">
      <formula>0.49</formula>
    </cfRule>
    <cfRule type="cellIs" dxfId="4135" priority="143" operator="greaterThan">
      <formula>0.29</formula>
    </cfRule>
    <cfRule type="cellIs" dxfId="4134" priority="144" operator="lessThan">
      <formula>0.29</formula>
    </cfRule>
  </conditionalFormatting>
  <conditionalFormatting sqref="L28">
    <cfRule type="cellIs" dxfId="4133" priority="133" operator="greaterThan">
      <formula>1</formula>
    </cfRule>
    <cfRule type="cellIs" dxfId="4132" priority="134" operator="greaterThan">
      <formula>0.89</formula>
    </cfRule>
    <cfRule type="cellIs" dxfId="4131" priority="135" operator="greaterThan">
      <formula>0.69</formula>
    </cfRule>
    <cfRule type="cellIs" dxfId="4130" priority="136" operator="greaterThan">
      <formula>0.49</formula>
    </cfRule>
    <cfRule type="cellIs" dxfId="4129" priority="137" operator="greaterThan">
      <formula>0.29</formula>
    </cfRule>
    <cfRule type="cellIs" dxfId="4128" priority="138" operator="lessThan">
      <formula>0.29</formula>
    </cfRule>
  </conditionalFormatting>
  <conditionalFormatting sqref="M28">
    <cfRule type="cellIs" dxfId="4127" priority="127" operator="greaterThan">
      <formula>1</formula>
    </cfRule>
    <cfRule type="cellIs" dxfId="4126" priority="128" operator="greaterThan">
      <formula>0.89</formula>
    </cfRule>
    <cfRule type="cellIs" dxfId="4125" priority="129" operator="greaterThan">
      <formula>0.69</formula>
    </cfRule>
    <cfRule type="cellIs" dxfId="4124" priority="130" operator="greaterThan">
      <formula>0.49</formula>
    </cfRule>
    <cfRule type="cellIs" dxfId="4123" priority="131" operator="greaterThan">
      <formula>0.29</formula>
    </cfRule>
    <cfRule type="cellIs" dxfId="4122" priority="132" operator="lessThan">
      <formula>0.29</formula>
    </cfRule>
  </conditionalFormatting>
  <conditionalFormatting sqref="Q28">
    <cfRule type="cellIs" dxfId="4121" priority="121" operator="greaterThan">
      <formula>1</formula>
    </cfRule>
    <cfRule type="cellIs" dxfId="4120" priority="122" operator="greaterThan">
      <formula>0.89</formula>
    </cfRule>
    <cfRule type="cellIs" dxfId="4119" priority="123" operator="greaterThan">
      <formula>0.69</formula>
    </cfRule>
    <cfRule type="cellIs" dxfId="4118" priority="124" operator="greaterThan">
      <formula>0.49</formula>
    </cfRule>
    <cfRule type="cellIs" dxfId="4117" priority="125" operator="greaterThan">
      <formula>0.29</formula>
    </cfRule>
    <cfRule type="cellIs" dxfId="4116" priority="126" operator="lessThan">
      <formula>0.29</formula>
    </cfRule>
  </conditionalFormatting>
  <conditionalFormatting sqref="U28">
    <cfRule type="cellIs" dxfId="4115" priority="115" operator="greaterThan">
      <formula>1</formula>
    </cfRule>
    <cfRule type="cellIs" dxfId="4114" priority="116" operator="greaterThan">
      <formula>0.89</formula>
    </cfRule>
    <cfRule type="cellIs" dxfId="4113" priority="117" operator="greaterThan">
      <formula>0.69</formula>
    </cfRule>
    <cfRule type="cellIs" dxfId="4112" priority="118" operator="greaterThan">
      <formula>0.49</formula>
    </cfRule>
    <cfRule type="cellIs" dxfId="4111" priority="119" operator="greaterThan">
      <formula>0.29</formula>
    </cfRule>
    <cfRule type="cellIs" dxfId="4110" priority="120" operator="lessThan">
      <formula>0.29</formula>
    </cfRule>
  </conditionalFormatting>
  <conditionalFormatting sqref="H31">
    <cfRule type="cellIs" dxfId="4109" priority="103" operator="greaterThan">
      <formula>1</formula>
    </cfRule>
    <cfRule type="cellIs" dxfId="4108" priority="104" operator="greaterThan">
      <formula>0.89</formula>
    </cfRule>
    <cfRule type="cellIs" dxfId="4107" priority="105" operator="greaterThan">
      <formula>0.69</formula>
    </cfRule>
    <cfRule type="cellIs" dxfId="4106" priority="106" operator="greaterThan">
      <formula>0.49</formula>
    </cfRule>
    <cfRule type="cellIs" dxfId="4105" priority="107" operator="greaterThan">
      <formula>0.29</formula>
    </cfRule>
    <cfRule type="cellIs" dxfId="4104" priority="108" operator="lessThan">
      <formula>0.29</formula>
    </cfRule>
  </conditionalFormatting>
  <conditionalFormatting sqref="L31">
    <cfRule type="cellIs" dxfId="4103" priority="97" operator="greaterThan">
      <formula>1</formula>
    </cfRule>
    <cfRule type="cellIs" dxfId="4102" priority="98" operator="greaterThan">
      <formula>0.89</formula>
    </cfRule>
    <cfRule type="cellIs" dxfId="4101" priority="99" operator="greaterThan">
      <formula>0.69</formula>
    </cfRule>
    <cfRule type="cellIs" dxfId="4100" priority="100" operator="greaterThan">
      <formula>0.49</formula>
    </cfRule>
    <cfRule type="cellIs" dxfId="4099" priority="101" operator="greaterThan">
      <formula>0.29</formula>
    </cfRule>
    <cfRule type="cellIs" dxfId="4098" priority="102" operator="lessThan">
      <formula>0.29</formula>
    </cfRule>
  </conditionalFormatting>
  <conditionalFormatting sqref="M31">
    <cfRule type="cellIs" dxfId="4097" priority="91" operator="greaterThan">
      <formula>1</formula>
    </cfRule>
    <cfRule type="cellIs" dxfId="4096" priority="92" operator="greaterThan">
      <formula>0.89</formula>
    </cfRule>
    <cfRule type="cellIs" dxfId="4095" priority="93" operator="greaterThan">
      <formula>0.69</formula>
    </cfRule>
    <cfRule type="cellIs" dxfId="4094" priority="94" operator="greaterThan">
      <formula>0.49</formula>
    </cfRule>
    <cfRule type="cellIs" dxfId="4093" priority="95" operator="greaterThan">
      <formula>0.29</formula>
    </cfRule>
    <cfRule type="cellIs" dxfId="4092" priority="96" operator="lessThan">
      <formula>0.29</formula>
    </cfRule>
  </conditionalFormatting>
  <conditionalFormatting sqref="Q31">
    <cfRule type="cellIs" dxfId="4091" priority="85" operator="greaterThan">
      <formula>1</formula>
    </cfRule>
    <cfRule type="cellIs" dxfId="4090" priority="86" operator="greaterThan">
      <formula>0.89</formula>
    </cfRule>
    <cfRule type="cellIs" dxfId="4089" priority="87" operator="greaterThan">
      <formula>0.69</formula>
    </cfRule>
    <cfRule type="cellIs" dxfId="4088" priority="88" operator="greaterThan">
      <formula>0.49</formula>
    </cfRule>
    <cfRule type="cellIs" dxfId="4087" priority="89" operator="greaterThan">
      <formula>0.29</formula>
    </cfRule>
    <cfRule type="cellIs" dxfId="4086" priority="90" operator="lessThan">
      <formula>0.29</formula>
    </cfRule>
  </conditionalFormatting>
  <conditionalFormatting sqref="U31">
    <cfRule type="cellIs" dxfId="4085" priority="79" operator="greaterThan">
      <formula>1</formula>
    </cfRule>
    <cfRule type="cellIs" dxfId="4084" priority="80" operator="greaterThan">
      <formula>0.89</formula>
    </cfRule>
    <cfRule type="cellIs" dxfId="4083" priority="81" operator="greaterThan">
      <formula>0.69</formula>
    </cfRule>
    <cfRule type="cellIs" dxfId="4082" priority="82" operator="greaterThan">
      <formula>0.49</formula>
    </cfRule>
    <cfRule type="cellIs" dxfId="4081" priority="83" operator="greaterThan">
      <formula>0.29</formula>
    </cfRule>
    <cfRule type="cellIs" dxfId="4080" priority="84" operator="lessThan">
      <formula>0.29</formula>
    </cfRule>
  </conditionalFormatting>
  <conditionalFormatting sqref="H40">
    <cfRule type="cellIs" dxfId="4079" priority="67" operator="greaterThan">
      <formula>1</formula>
    </cfRule>
    <cfRule type="cellIs" dxfId="4078" priority="68" operator="greaterThan">
      <formula>0.89</formula>
    </cfRule>
    <cfRule type="cellIs" dxfId="4077" priority="69" operator="greaterThan">
      <formula>0.69</formula>
    </cfRule>
    <cfRule type="cellIs" dxfId="4076" priority="70" operator="greaterThan">
      <formula>0.49</formula>
    </cfRule>
    <cfRule type="cellIs" dxfId="4075" priority="71" operator="greaterThan">
      <formula>0.29</formula>
    </cfRule>
    <cfRule type="cellIs" dxfId="4074" priority="72" operator="lessThan">
      <formula>0.29</formula>
    </cfRule>
  </conditionalFormatting>
  <conditionalFormatting sqref="L40">
    <cfRule type="cellIs" dxfId="4073" priority="61" operator="greaterThan">
      <formula>1</formula>
    </cfRule>
    <cfRule type="cellIs" dxfId="4072" priority="62" operator="greaterThan">
      <formula>0.89</formula>
    </cfRule>
    <cfRule type="cellIs" dxfId="4071" priority="63" operator="greaterThan">
      <formula>0.69</formula>
    </cfRule>
    <cfRule type="cellIs" dxfId="4070" priority="64" operator="greaterThan">
      <formula>0.49</formula>
    </cfRule>
    <cfRule type="cellIs" dxfId="4069" priority="65" operator="greaterThan">
      <formula>0.29</formula>
    </cfRule>
    <cfRule type="cellIs" dxfId="4068" priority="66" operator="lessThan">
      <formula>0.29</formula>
    </cfRule>
  </conditionalFormatting>
  <conditionalFormatting sqref="M40">
    <cfRule type="cellIs" dxfId="4067" priority="55" operator="greaterThan">
      <formula>1</formula>
    </cfRule>
    <cfRule type="cellIs" dxfId="4066" priority="56" operator="greaterThan">
      <formula>0.89</formula>
    </cfRule>
    <cfRule type="cellIs" dxfId="4065" priority="57" operator="greaterThan">
      <formula>0.69</formula>
    </cfRule>
    <cfRule type="cellIs" dxfId="4064" priority="58" operator="greaterThan">
      <formula>0.49</formula>
    </cfRule>
    <cfRule type="cellIs" dxfId="4063" priority="59" operator="greaterThan">
      <formula>0.29</formula>
    </cfRule>
    <cfRule type="cellIs" dxfId="4062" priority="60" operator="lessThan">
      <formula>0.29</formula>
    </cfRule>
  </conditionalFormatting>
  <conditionalFormatting sqref="Q40">
    <cfRule type="cellIs" dxfId="4061" priority="49" operator="greaterThan">
      <formula>1</formula>
    </cfRule>
    <cfRule type="cellIs" dxfId="4060" priority="50" operator="greaterThan">
      <formula>0.89</formula>
    </cfRule>
    <cfRule type="cellIs" dxfId="4059" priority="51" operator="greaterThan">
      <formula>0.69</formula>
    </cfRule>
    <cfRule type="cellIs" dxfId="4058" priority="52" operator="greaterThan">
      <formula>0.49</formula>
    </cfRule>
    <cfRule type="cellIs" dxfId="4057" priority="53" operator="greaterThan">
      <formula>0.29</formula>
    </cfRule>
    <cfRule type="cellIs" dxfId="4056" priority="54" operator="lessThan">
      <formula>0.29</formula>
    </cfRule>
  </conditionalFormatting>
  <conditionalFormatting sqref="U40">
    <cfRule type="cellIs" dxfId="4055" priority="43" operator="greaterThan">
      <formula>1</formula>
    </cfRule>
    <cfRule type="cellIs" dxfId="4054" priority="44" operator="greaterThan">
      <formula>0.89</formula>
    </cfRule>
    <cfRule type="cellIs" dxfId="4053" priority="45" operator="greaterThan">
      <formula>0.69</formula>
    </cfRule>
    <cfRule type="cellIs" dxfId="4052" priority="46" operator="greaterThan">
      <formula>0.49</formula>
    </cfRule>
    <cfRule type="cellIs" dxfId="4051" priority="47" operator="greaterThan">
      <formula>0.29</formula>
    </cfRule>
    <cfRule type="cellIs" dxfId="4050" priority="48" operator="lessThan">
      <formula>0.29</formula>
    </cfRule>
  </conditionalFormatting>
  <conditionalFormatting sqref="V43">
    <cfRule type="cellIs" dxfId="4049" priority="1" operator="greaterThan">
      <formula>1</formula>
    </cfRule>
    <cfRule type="cellIs" dxfId="4048" priority="2" operator="greaterThan">
      <formula>0.89</formula>
    </cfRule>
    <cfRule type="cellIs" dxfId="4047" priority="3" operator="greaterThan">
      <formula>0.69</formula>
    </cfRule>
    <cfRule type="cellIs" dxfId="4046" priority="4" operator="greaterThan">
      <formula>0.49</formula>
    </cfRule>
    <cfRule type="cellIs" dxfId="4045" priority="5" operator="greaterThan">
      <formula>0.29</formula>
    </cfRule>
    <cfRule type="cellIs" dxfId="4044" priority="6" operator="lessThan">
      <formula>0.29</formula>
    </cfRule>
  </conditionalFormatting>
  <conditionalFormatting sqref="H43">
    <cfRule type="cellIs" dxfId="4043" priority="31" operator="greaterThan">
      <formula>1</formula>
    </cfRule>
    <cfRule type="cellIs" dxfId="4042" priority="32" operator="greaterThan">
      <formula>0.89</formula>
    </cfRule>
    <cfRule type="cellIs" dxfId="4041" priority="33" operator="greaterThan">
      <formula>0.69</formula>
    </cfRule>
    <cfRule type="cellIs" dxfId="4040" priority="34" operator="greaterThan">
      <formula>0.49</formula>
    </cfRule>
    <cfRule type="cellIs" dxfId="4039" priority="35" operator="greaterThan">
      <formula>0.29</formula>
    </cfRule>
    <cfRule type="cellIs" dxfId="4038" priority="36" operator="lessThan">
      <formula>0.29</formula>
    </cfRule>
  </conditionalFormatting>
  <conditionalFormatting sqref="L43">
    <cfRule type="cellIs" dxfId="4037" priority="25" operator="greaterThan">
      <formula>1</formula>
    </cfRule>
    <cfRule type="cellIs" dxfId="4036" priority="26" operator="greaterThan">
      <formula>0.89</formula>
    </cfRule>
    <cfRule type="cellIs" dxfId="4035" priority="27" operator="greaterThan">
      <formula>0.69</formula>
    </cfRule>
    <cfRule type="cellIs" dxfId="4034" priority="28" operator="greaterThan">
      <formula>0.49</formula>
    </cfRule>
    <cfRule type="cellIs" dxfId="4033" priority="29" operator="greaterThan">
      <formula>0.29</formula>
    </cfRule>
    <cfRule type="cellIs" dxfId="4032" priority="30" operator="lessThan">
      <formula>0.29</formula>
    </cfRule>
  </conditionalFormatting>
  <conditionalFormatting sqref="M43">
    <cfRule type="cellIs" dxfId="4031" priority="19" operator="greaterThan">
      <formula>1</formula>
    </cfRule>
    <cfRule type="cellIs" dxfId="4030" priority="20" operator="greaterThan">
      <formula>0.89</formula>
    </cfRule>
    <cfRule type="cellIs" dxfId="4029" priority="21" operator="greaterThan">
      <formula>0.69</formula>
    </cfRule>
    <cfRule type="cellIs" dxfId="4028" priority="22" operator="greaterThan">
      <formula>0.49</formula>
    </cfRule>
    <cfRule type="cellIs" dxfId="4027" priority="23" operator="greaterThan">
      <formula>0.29</formula>
    </cfRule>
    <cfRule type="cellIs" dxfId="4026" priority="24" operator="lessThan">
      <formula>0.29</formula>
    </cfRule>
  </conditionalFormatting>
  <conditionalFormatting sqref="Q43">
    <cfRule type="cellIs" dxfId="4025" priority="13" operator="greaterThan">
      <formula>1</formula>
    </cfRule>
    <cfRule type="cellIs" dxfId="4024" priority="14" operator="greaterThan">
      <formula>0.89</formula>
    </cfRule>
    <cfRule type="cellIs" dxfId="4023" priority="15" operator="greaterThan">
      <formula>0.69</formula>
    </cfRule>
    <cfRule type="cellIs" dxfId="4022" priority="16" operator="greaterThan">
      <formula>0.49</formula>
    </cfRule>
    <cfRule type="cellIs" dxfId="4021" priority="17" operator="greaterThan">
      <formula>0.29</formula>
    </cfRule>
    <cfRule type="cellIs" dxfId="4020" priority="18" operator="lessThan">
      <formula>0.29</formula>
    </cfRule>
  </conditionalFormatting>
  <conditionalFormatting sqref="U43">
    <cfRule type="cellIs" dxfId="4019" priority="7" operator="greaterThan">
      <formula>1</formula>
    </cfRule>
    <cfRule type="cellIs" dxfId="4018" priority="8" operator="greaterThan">
      <formula>0.89</formula>
    </cfRule>
    <cfRule type="cellIs" dxfId="4017" priority="9" operator="greaterThan">
      <formula>0.69</formula>
    </cfRule>
    <cfRule type="cellIs" dxfId="4016" priority="10" operator="greaterThan">
      <formula>0.49</formula>
    </cfRule>
    <cfRule type="cellIs" dxfId="4015" priority="11" operator="greaterThan">
      <formula>0.29</formula>
    </cfRule>
    <cfRule type="cellIs" dxfId="4014"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7 L5:L7">
      <formula1>0.0001</formula1>
      <formula2>100000000</formula2>
    </dataValidation>
    <dataValidation type="list" allowBlank="1" showInputMessage="1" showErrorMessage="1" sqref="J5:J7">
      <formula1>Frecuencia</formula1>
    </dataValidation>
    <dataValidation type="list" allowBlank="1" showInputMessage="1" showErrorMessage="1" sqref="F5:F7">
      <formula1>Tipo</formula1>
    </dataValidation>
    <dataValidation type="list" allowBlank="1" showInputMessage="1" showErrorMessage="1" sqref="E5:E7">
      <formula1>Dimension</formula1>
    </dataValidation>
  </dataValidations>
  <pageMargins left="0.25" right="0.25"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25"/>
  <sheetViews>
    <sheetView topLeftCell="A11" zoomScale="50" zoomScaleNormal="50" workbookViewId="0">
      <selection activeCell="N18" sqref="N18:P25"/>
    </sheetView>
  </sheetViews>
  <sheetFormatPr baseColWidth="10" defaultRowHeight="15"/>
  <cols>
    <col min="1" max="1" width="21.140625" style="1" customWidth="1"/>
    <col min="2" max="2" width="24.7109375" customWidth="1"/>
    <col min="3" max="3" width="35.85546875" customWidth="1"/>
    <col min="4" max="4" width="22.85546875" customWidth="1"/>
    <col min="5" max="5" width="16.42578125" customWidth="1"/>
    <col min="6" max="6" width="18.28515625" customWidth="1"/>
    <col min="7" max="7" width="16.42578125" customWidth="1"/>
    <col min="8" max="8" width="18.7109375" customWidth="1"/>
    <col min="9" max="9" width="20" customWidth="1"/>
    <col min="10" max="10" width="14.28515625" customWidth="1"/>
    <col min="11" max="11" width="14.5703125" customWidth="1"/>
    <col min="12" max="12" width="11.7109375" customWidth="1"/>
    <col min="13" max="13" width="16.140625" customWidth="1"/>
    <col min="14" max="14" width="15.140625" customWidth="1"/>
    <col min="15" max="15" width="10.7109375" customWidth="1"/>
    <col min="16" max="16" width="15.5703125" customWidth="1"/>
    <col min="17" max="17" width="9.85546875" customWidth="1"/>
    <col min="18" max="21" width="10.7109375" customWidth="1"/>
  </cols>
  <sheetData>
    <row r="1" spans="1:23" ht="28.5" customHeight="1">
      <c r="A1" s="1530" t="s">
        <v>0</v>
      </c>
      <c r="B1" s="1530"/>
      <c r="C1" s="1531" t="s">
        <v>429</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10.25" customHeight="1">
      <c r="A5" s="8" t="s">
        <v>18</v>
      </c>
      <c r="B5" s="118" t="s">
        <v>430</v>
      </c>
      <c r="C5" s="10"/>
      <c r="D5" s="10"/>
      <c r="E5" s="10"/>
      <c r="F5" s="10"/>
      <c r="G5" s="10"/>
      <c r="H5" s="11"/>
      <c r="I5" s="12"/>
      <c r="J5" s="13"/>
      <c r="K5" s="10"/>
      <c r="L5" s="12"/>
      <c r="M5" s="10"/>
      <c r="N5" s="13"/>
      <c r="O5" s="14"/>
      <c r="P5" s="15"/>
      <c r="Q5" s="2"/>
      <c r="R5" s="3"/>
      <c r="S5" s="3"/>
      <c r="T5" s="3"/>
      <c r="U5" s="3"/>
      <c r="V5" s="3"/>
      <c r="W5" s="3"/>
    </row>
    <row r="6" spans="1:23" ht="101.25" customHeight="1" thickBot="1">
      <c r="A6" s="119" t="s">
        <v>20</v>
      </c>
      <c r="B6" s="120" t="s">
        <v>431</v>
      </c>
      <c r="C6" s="121"/>
      <c r="D6" s="121"/>
      <c r="E6" s="121"/>
      <c r="F6" s="121"/>
      <c r="G6" s="121"/>
      <c r="H6" s="122"/>
      <c r="I6" s="123"/>
      <c r="J6" s="124"/>
      <c r="K6" s="121"/>
      <c r="L6" s="123"/>
      <c r="M6" s="121"/>
      <c r="N6" s="124"/>
      <c r="O6" s="125"/>
      <c r="P6" s="126"/>
      <c r="Q6" s="2"/>
      <c r="R6" s="3"/>
      <c r="S6" s="3"/>
      <c r="T6" s="3"/>
      <c r="U6" s="3"/>
      <c r="V6" s="3"/>
      <c r="W6" s="3"/>
    </row>
    <row r="7" spans="1:23" ht="81" customHeight="1">
      <c r="A7" s="8" t="s">
        <v>22</v>
      </c>
      <c r="B7" s="232" t="s">
        <v>432</v>
      </c>
      <c r="C7" s="10"/>
      <c r="D7" s="10"/>
      <c r="E7" s="10"/>
      <c r="F7" s="10"/>
      <c r="G7" s="10"/>
      <c r="H7" s="11"/>
      <c r="I7" s="12"/>
      <c r="J7" s="13"/>
      <c r="K7" s="10"/>
      <c r="L7" s="128"/>
      <c r="M7" s="14"/>
      <c r="N7" s="13"/>
      <c r="O7" s="14"/>
      <c r="P7" s="15"/>
      <c r="Q7" s="2"/>
      <c r="R7" s="3"/>
      <c r="S7" s="3"/>
      <c r="T7" s="3"/>
      <c r="U7" s="3"/>
      <c r="V7" s="3"/>
      <c r="W7" s="3"/>
    </row>
    <row r="8" spans="1:23" ht="112.5" customHeight="1" thickBot="1">
      <c r="A8" s="33" t="s">
        <v>24</v>
      </c>
      <c r="B8" s="191" t="s">
        <v>433</v>
      </c>
      <c r="C8" s="35" t="s">
        <v>434</v>
      </c>
      <c r="D8" s="35" t="s">
        <v>435</v>
      </c>
      <c r="E8" s="35" t="s">
        <v>28</v>
      </c>
      <c r="F8" s="35" t="s">
        <v>436</v>
      </c>
      <c r="G8" s="35" t="s">
        <v>437</v>
      </c>
      <c r="H8" s="42">
        <v>36</v>
      </c>
      <c r="I8" s="42">
        <v>36</v>
      </c>
      <c r="J8" s="35" t="s">
        <v>31</v>
      </c>
      <c r="K8" s="35" t="s">
        <v>32</v>
      </c>
      <c r="L8" s="37">
        <v>1</v>
      </c>
      <c r="M8" s="35" t="s">
        <v>438</v>
      </c>
      <c r="N8" s="35" t="s">
        <v>439</v>
      </c>
      <c r="O8" s="43">
        <v>36</v>
      </c>
      <c r="P8" s="40" t="s">
        <v>35</v>
      </c>
      <c r="Q8" s="2"/>
      <c r="R8" s="3"/>
      <c r="S8" s="3"/>
      <c r="T8" s="3"/>
      <c r="U8" s="3"/>
      <c r="V8" s="3"/>
      <c r="W8" s="3"/>
    </row>
    <row r="9" spans="1:23" ht="72" customHeight="1">
      <c r="A9" s="8" t="s">
        <v>53</v>
      </c>
      <c r="B9" s="233" t="s">
        <v>440</v>
      </c>
      <c r="C9" s="147"/>
      <c r="D9" s="14"/>
      <c r="E9" s="14"/>
      <c r="F9" s="14"/>
      <c r="G9" s="14"/>
      <c r="H9" s="58"/>
      <c r="I9" s="14"/>
      <c r="J9" s="59"/>
      <c r="K9" s="14"/>
      <c r="L9" s="60"/>
      <c r="M9" s="59"/>
      <c r="N9" s="61"/>
      <c r="O9" s="131"/>
      <c r="P9" s="132"/>
      <c r="Q9" s="2"/>
      <c r="R9" s="3"/>
      <c r="S9" s="3"/>
      <c r="T9" s="3"/>
      <c r="U9" s="3"/>
      <c r="V9" s="3"/>
      <c r="W9" s="3"/>
    </row>
    <row r="10" spans="1:23" ht="128.25" customHeight="1" thickBot="1">
      <c r="A10" s="16" t="s">
        <v>55</v>
      </c>
      <c r="B10" s="234" t="s">
        <v>441</v>
      </c>
      <c r="C10" s="235" t="s">
        <v>442</v>
      </c>
      <c r="D10" s="236" t="s">
        <v>443</v>
      </c>
      <c r="E10" s="18" t="s">
        <v>28</v>
      </c>
      <c r="F10" s="18" t="s">
        <v>436</v>
      </c>
      <c r="G10" s="18" t="s">
        <v>444</v>
      </c>
      <c r="H10" s="75">
        <v>12</v>
      </c>
      <c r="I10" s="22">
        <v>12</v>
      </c>
      <c r="J10" s="18" t="s">
        <v>31</v>
      </c>
      <c r="K10" s="18" t="s">
        <v>32</v>
      </c>
      <c r="L10" s="76">
        <v>1</v>
      </c>
      <c r="M10" s="18" t="s">
        <v>445</v>
      </c>
      <c r="N10" s="55" t="s">
        <v>446</v>
      </c>
      <c r="O10" s="55">
        <v>12</v>
      </c>
      <c r="P10" s="189" t="s">
        <v>35</v>
      </c>
      <c r="Q10" s="2"/>
      <c r="R10" s="3"/>
      <c r="S10" s="3"/>
      <c r="T10" s="3"/>
      <c r="U10" s="3"/>
      <c r="V10" s="3"/>
      <c r="W10" s="3"/>
    </row>
    <row r="11" spans="1:23" ht="30" customHeight="1"/>
    <row r="12" spans="1:23" ht="30" customHeight="1" thickBot="1"/>
    <row r="13" spans="1:23" ht="22.5" customHeight="1" thickBot="1">
      <c r="A13" s="1535" t="s">
        <v>75</v>
      </c>
      <c r="B13" s="1536"/>
      <c r="C13" s="1536"/>
      <c r="D13" s="1537"/>
      <c r="E13" s="1527" t="s">
        <v>76</v>
      </c>
      <c r="F13" s="1524" t="s">
        <v>77</v>
      </c>
      <c r="G13" s="1527" t="s">
        <v>78</v>
      </c>
      <c r="H13" s="1524" t="s">
        <v>79</v>
      </c>
      <c r="I13" s="1527" t="s">
        <v>80</v>
      </c>
      <c r="J13" s="1524" t="s">
        <v>81</v>
      </c>
      <c r="K13" s="1527" t="s">
        <v>82</v>
      </c>
      <c r="L13" s="1524" t="s">
        <v>79</v>
      </c>
      <c r="M13" s="1527" t="s">
        <v>83</v>
      </c>
      <c r="N13" s="1524" t="s">
        <v>84</v>
      </c>
      <c r="O13" s="1527" t="s">
        <v>85</v>
      </c>
      <c r="P13" s="1524" t="s">
        <v>86</v>
      </c>
      <c r="Q13" s="1527" t="s">
        <v>79</v>
      </c>
      <c r="R13" s="1524" t="s">
        <v>87</v>
      </c>
      <c r="S13" s="1527" t="s">
        <v>88</v>
      </c>
      <c r="T13" s="1524" t="s">
        <v>89</v>
      </c>
      <c r="U13" s="1527" t="s">
        <v>79</v>
      </c>
      <c r="V13" s="1524" t="s">
        <v>90</v>
      </c>
    </row>
    <row r="14" spans="1:23" ht="30" customHeight="1" thickBot="1">
      <c r="A14" s="77" t="s">
        <v>91</v>
      </c>
      <c r="B14" s="78" t="s">
        <v>92</v>
      </c>
      <c r="C14" s="79" t="s">
        <v>93</v>
      </c>
      <c r="D14" s="80" t="s">
        <v>94</v>
      </c>
      <c r="E14" s="1528"/>
      <c r="F14" s="1525"/>
      <c r="G14" s="1528"/>
      <c r="H14" s="1525"/>
      <c r="I14" s="1528"/>
      <c r="J14" s="1525"/>
      <c r="K14" s="1528"/>
      <c r="L14" s="1525"/>
      <c r="M14" s="1528"/>
      <c r="N14" s="1525"/>
      <c r="O14" s="1528"/>
      <c r="P14" s="1525"/>
      <c r="Q14" s="1528"/>
      <c r="R14" s="1525"/>
      <c r="S14" s="1528"/>
      <c r="T14" s="1525"/>
      <c r="U14" s="1528"/>
      <c r="V14" s="1525"/>
    </row>
    <row r="15" spans="1:23" ht="30" customHeight="1" thickBot="1">
      <c r="A15" s="1538"/>
      <c r="B15" s="1540" t="s">
        <v>95</v>
      </c>
      <c r="C15" s="1541"/>
      <c r="D15" s="1542"/>
      <c r="E15" s="1528"/>
      <c r="F15" s="1525"/>
      <c r="G15" s="1528"/>
      <c r="H15" s="1525"/>
      <c r="I15" s="1528"/>
      <c r="J15" s="1525"/>
      <c r="K15" s="1528"/>
      <c r="L15" s="1525"/>
      <c r="M15" s="1528"/>
      <c r="N15" s="1525"/>
      <c r="O15" s="1528"/>
      <c r="P15" s="1525"/>
      <c r="Q15" s="1528"/>
      <c r="R15" s="1525"/>
      <c r="S15" s="1528"/>
      <c r="T15" s="1525"/>
      <c r="U15" s="1528"/>
      <c r="V15" s="1525"/>
    </row>
    <row r="16" spans="1:23" ht="12" customHeight="1" thickBot="1">
      <c r="A16" s="1539"/>
      <c r="B16" s="81"/>
      <c r="C16" s="81"/>
      <c r="D16" s="1543"/>
      <c r="E16" s="1529"/>
      <c r="F16" s="1526"/>
      <c r="G16" s="1529"/>
      <c r="H16" s="1526"/>
      <c r="I16" s="1529"/>
      <c r="J16" s="1526"/>
      <c r="K16" s="1529"/>
      <c r="L16" s="1526"/>
      <c r="M16" s="1529"/>
      <c r="N16" s="1526"/>
      <c r="O16" s="1529"/>
      <c r="P16" s="1526"/>
      <c r="Q16" s="1529"/>
      <c r="R16" s="1526"/>
      <c r="S16" s="1529"/>
      <c r="T16" s="1526"/>
      <c r="U16" s="1529"/>
      <c r="V16" s="1526"/>
    </row>
    <row r="17" spans="1:22" ht="45.75" customHeight="1" thickBot="1">
      <c r="A17" s="82" t="s">
        <v>96</v>
      </c>
      <c r="B17" s="159" t="s">
        <v>97</v>
      </c>
      <c r="C17" s="82" t="s">
        <v>98</v>
      </c>
      <c r="D17" s="84" t="s">
        <v>99</v>
      </c>
      <c r="E17" s="1513" t="s">
        <v>100</v>
      </c>
      <c r="F17" s="1513"/>
      <c r="G17" s="1514"/>
      <c r="H17" s="85">
        <f>H18/H19</f>
        <v>0.55555555555555558</v>
      </c>
      <c r="I17" s="1512" t="s">
        <v>100</v>
      </c>
      <c r="J17" s="1513"/>
      <c r="K17" s="1514"/>
      <c r="L17" s="85">
        <f>L18/L19</f>
        <v>0.88888888888888884</v>
      </c>
      <c r="M17" s="86">
        <f>M18/M19</f>
        <v>0.72222222222222221</v>
      </c>
      <c r="N17" s="1512" t="s">
        <v>100</v>
      </c>
      <c r="O17" s="1513"/>
      <c r="P17" s="1514"/>
      <c r="Q17" s="85">
        <f>Q18/Q19</f>
        <v>0.22222222222222221</v>
      </c>
      <c r="R17" s="1512" t="s">
        <v>100</v>
      </c>
      <c r="S17" s="1513"/>
      <c r="T17" s="1514"/>
      <c r="U17" s="85">
        <f>U18/U19</f>
        <v>0</v>
      </c>
      <c r="V17" s="86">
        <f>V18/V19</f>
        <v>0.41666666666666669</v>
      </c>
    </row>
    <row r="18" spans="1:22" ht="48" customHeight="1">
      <c r="A18" s="1555" t="s">
        <v>432</v>
      </c>
      <c r="B18" s="1639" t="s">
        <v>433</v>
      </c>
      <c r="C18" s="1520" t="s">
        <v>447</v>
      </c>
      <c r="D18" s="158" t="s">
        <v>448</v>
      </c>
      <c r="E18" s="348">
        <v>0</v>
      </c>
      <c r="F18" s="349">
        <v>3</v>
      </c>
      <c r="G18" s="350">
        <v>2</v>
      </c>
      <c r="H18" s="108">
        <f>SUM(E18:G18)</f>
        <v>5</v>
      </c>
      <c r="I18" s="105">
        <v>3</v>
      </c>
      <c r="J18" s="106">
        <v>2</v>
      </c>
      <c r="K18" s="107">
        <v>3</v>
      </c>
      <c r="L18" s="108">
        <f>SUM(I18:K18)</f>
        <v>8</v>
      </c>
      <c r="M18" s="109">
        <f>+H18+L18</f>
        <v>13</v>
      </c>
      <c r="N18" s="348">
        <v>1</v>
      </c>
      <c r="O18" s="349">
        <v>1</v>
      </c>
      <c r="P18" s="350"/>
      <c r="Q18" s="108">
        <f>SUM(N18:P18)</f>
        <v>2</v>
      </c>
      <c r="R18" s="105"/>
      <c r="S18" s="106"/>
      <c r="T18" s="107"/>
      <c r="U18" s="108">
        <f>SUM(R18:T18)</f>
        <v>0</v>
      </c>
      <c r="V18" s="109">
        <f>+H18+L18+Q18+U18</f>
        <v>15</v>
      </c>
    </row>
    <row r="19" spans="1:22" ht="48.75" customHeight="1" thickBot="1">
      <c r="A19" s="1556"/>
      <c r="B19" s="1640"/>
      <c r="C19" s="1521"/>
      <c r="D19" s="168" t="s">
        <v>449</v>
      </c>
      <c r="E19" s="356">
        <v>3</v>
      </c>
      <c r="F19" s="357">
        <v>3</v>
      </c>
      <c r="G19" s="358">
        <v>3</v>
      </c>
      <c r="H19" s="112">
        <f>SUM(E19:G19)</f>
        <v>9</v>
      </c>
      <c r="I19" s="167">
        <v>3</v>
      </c>
      <c r="J19" s="166">
        <v>3</v>
      </c>
      <c r="K19" s="165">
        <v>3</v>
      </c>
      <c r="L19" s="112">
        <f>SUM(I19:K19)</f>
        <v>9</v>
      </c>
      <c r="M19" s="113">
        <f>+H19+L19</f>
        <v>18</v>
      </c>
      <c r="N19" s="356">
        <v>3</v>
      </c>
      <c r="O19" s="357">
        <v>3</v>
      </c>
      <c r="P19" s="358">
        <v>3</v>
      </c>
      <c r="Q19" s="112">
        <f>SUM(N19:P19)</f>
        <v>9</v>
      </c>
      <c r="R19" s="167">
        <v>3</v>
      </c>
      <c r="S19" s="166">
        <v>3</v>
      </c>
      <c r="T19" s="165">
        <v>3</v>
      </c>
      <c r="U19" s="112">
        <f>SUM(R19:T19)</f>
        <v>9</v>
      </c>
      <c r="V19" s="113">
        <f>+H19+L19+Q19+U19</f>
        <v>36</v>
      </c>
    </row>
    <row r="20" spans="1:22" ht="42" customHeight="1" thickBot="1">
      <c r="A20" s="82" t="s">
        <v>113</v>
      </c>
      <c r="B20" s="159" t="s">
        <v>114</v>
      </c>
      <c r="C20" s="82" t="s">
        <v>98</v>
      </c>
      <c r="D20" s="101" t="s">
        <v>104</v>
      </c>
      <c r="E20" s="1502" t="s">
        <v>100</v>
      </c>
      <c r="F20" s="1502"/>
      <c r="G20" s="1503"/>
      <c r="H20" s="102">
        <f>H21/H22</f>
        <v>2</v>
      </c>
      <c r="I20" s="1487" t="s">
        <v>100</v>
      </c>
      <c r="J20" s="1488"/>
      <c r="K20" s="1489"/>
      <c r="L20" s="102">
        <f>L21/L22</f>
        <v>2</v>
      </c>
      <c r="M20" s="103">
        <f>M21/M22</f>
        <v>2</v>
      </c>
      <c r="N20" s="1504" t="s">
        <v>100</v>
      </c>
      <c r="O20" s="1502"/>
      <c r="P20" s="1503"/>
      <c r="Q20" s="102">
        <f>Q21/Q22</f>
        <v>0.66666666666666663</v>
      </c>
      <c r="R20" s="1487" t="s">
        <v>100</v>
      </c>
      <c r="S20" s="1488"/>
      <c r="T20" s="1489"/>
      <c r="U20" s="102">
        <f>U21/U22</f>
        <v>0</v>
      </c>
      <c r="V20" s="103">
        <f>V21/V22</f>
        <v>1.1666666666666667</v>
      </c>
    </row>
    <row r="21" spans="1:22" ht="49.5" customHeight="1">
      <c r="A21" s="1552" t="s">
        <v>440</v>
      </c>
      <c r="B21" s="1498" t="s">
        <v>441</v>
      </c>
      <c r="C21" s="1798" t="s">
        <v>442</v>
      </c>
      <c r="D21" s="158" t="s">
        <v>450</v>
      </c>
      <c r="E21" s="348">
        <v>2</v>
      </c>
      <c r="F21" s="349">
        <v>2</v>
      </c>
      <c r="G21" s="350">
        <v>2</v>
      </c>
      <c r="H21" s="108">
        <f>SUM(E21:G21)</f>
        <v>6</v>
      </c>
      <c r="I21" s="105">
        <v>1</v>
      </c>
      <c r="J21" s="106">
        <v>2</v>
      </c>
      <c r="K21" s="107">
        <v>3</v>
      </c>
      <c r="L21" s="108">
        <f>SUM(I21:K21)</f>
        <v>6</v>
      </c>
      <c r="M21" s="109">
        <f>+H21+L21</f>
        <v>12</v>
      </c>
      <c r="N21" s="348">
        <v>2</v>
      </c>
      <c r="O21" s="349">
        <v>0</v>
      </c>
      <c r="P21" s="350"/>
      <c r="Q21" s="108">
        <f>SUM(N21:P21)</f>
        <v>2</v>
      </c>
      <c r="R21" s="105"/>
      <c r="S21" s="106"/>
      <c r="T21" s="107"/>
      <c r="U21" s="108">
        <f>SUM(R21:T21)</f>
        <v>0</v>
      </c>
      <c r="V21" s="109">
        <f>+H21+L21+Q21+U21</f>
        <v>14</v>
      </c>
    </row>
    <row r="22" spans="1:22" ht="49.5" customHeight="1" thickBot="1">
      <c r="A22" s="1553"/>
      <c r="B22" s="1499"/>
      <c r="C22" s="1799"/>
      <c r="D22" s="168" t="s">
        <v>451</v>
      </c>
      <c r="E22" s="356">
        <v>1</v>
      </c>
      <c r="F22" s="357">
        <v>1</v>
      </c>
      <c r="G22" s="358">
        <v>1</v>
      </c>
      <c r="H22" s="112">
        <f>SUM(E22:G22)</f>
        <v>3</v>
      </c>
      <c r="I22" s="167">
        <v>1</v>
      </c>
      <c r="J22" s="166">
        <v>1</v>
      </c>
      <c r="K22" s="165">
        <v>1</v>
      </c>
      <c r="L22" s="112">
        <f>SUM(I22:K22)</f>
        <v>3</v>
      </c>
      <c r="M22" s="113">
        <f>+H22+L22</f>
        <v>6</v>
      </c>
      <c r="N22" s="356">
        <v>1</v>
      </c>
      <c r="O22" s="357">
        <v>1</v>
      </c>
      <c r="P22" s="358">
        <v>1</v>
      </c>
      <c r="Q22" s="112">
        <f>SUM(N22:P22)</f>
        <v>3</v>
      </c>
      <c r="R22" s="167">
        <v>1</v>
      </c>
      <c r="S22" s="166">
        <v>1</v>
      </c>
      <c r="T22" s="165">
        <v>1</v>
      </c>
      <c r="U22" s="112">
        <f>SUM(R22:T22)</f>
        <v>3</v>
      </c>
      <c r="V22" s="113">
        <f>+H22+L22+Q22+U22</f>
        <v>12</v>
      </c>
    </row>
    <row r="23" spans="1:22" ht="34.5" customHeight="1" thickBot="1">
      <c r="A23" s="1500" t="s">
        <v>428</v>
      </c>
      <c r="B23" s="1501"/>
      <c r="C23" s="82" t="s">
        <v>98</v>
      </c>
      <c r="D23" s="101" t="s">
        <v>104</v>
      </c>
      <c r="E23" s="1502" t="s">
        <v>100</v>
      </c>
      <c r="F23" s="1502"/>
      <c r="G23" s="1503"/>
      <c r="H23" s="102">
        <f>H24/H25</f>
        <v>1</v>
      </c>
      <c r="I23" s="1487" t="s">
        <v>100</v>
      </c>
      <c r="J23" s="1488"/>
      <c r="K23" s="1489"/>
      <c r="L23" s="102">
        <f>L24/L25</f>
        <v>1</v>
      </c>
      <c r="M23" s="103">
        <f>M24/M25</f>
        <v>1</v>
      </c>
      <c r="N23" s="1504" t="s">
        <v>100</v>
      </c>
      <c r="O23" s="1502"/>
      <c r="P23" s="1503"/>
      <c r="Q23" s="102">
        <f>Q24/Q25</f>
        <v>1</v>
      </c>
      <c r="R23" s="1487" t="s">
        <v>100</v>
      </c>
      <c r="S23" s="1488"/>
      <c r="T23" s="1489"/>
      <c r="U23" s="102" t="e">
        <f>U24/U25</f>
        <v>#DIV/0!</v>
      </c>
      <c r="V23" s="103">
        <f>V24/V25</f>
        <v>1</v>
      </c>
    </row>
    <row r="24" spans="1:22" ht="33.75" customHeight="1">
      <c r="A24" s="1490" t="s">
        <v>245</v>
      </c>
      <c r="B24" s="1491"/>
      <c r="C24" s="1494" t="s">
        <v>124</v>
      </c>
      <c r="D24" s="444" t="s">
        <v>125</v>
      </c>
      <c r="E24" s="348">
        <v>1</v>
      </c>
      <c r="F24" s="349">
        <v>1</v>
      </c>
      <c r="G24" s="350">
        <v>1</v>
      </c>
      <c r="H24" s="108">
        <f>SUM(E24:G24)</f>
        <v>3</v>
      </c>
      <c r="I24" s="105"/>
      <c r="J24" s="106"/>
      <c r="K24" s="107">
        <v>1</v>
      </c>
      <c r="L24" s="108">
        <f>SUM(I24:K24)</f>
        <v>1</v>
      </c>
      <c r="M24" s="109">
        <f>+H24+L24</f>
        <v>4</v>
      </c>
      <c r="N24" s="348">
        <v>1</v>
      </c>
      <c r="O24" s="349">
        <v>1</v>
      </c>
      <c r="P24" s="350"/>
      <c r="Q24" s="108">
        <f>SUM(N24:P24)</f>
        <v>2</v>
      </c>
      <c r="R24" s="105"/>
      <c r="S24" s="106"/>
      <c r="T24" s="107"/>
      <c r="U24" s="108">
        <f>SUM(R24:T24)</f>
        <v>0</v>
      </c>
      <c r="V24" s="109">
        <f>+H24+L24+Q24+U24</f>
        <v>6</v>
      </c>
    </row>
    <row r="25" spans="1:22" ht="32.25" customHeight="1" thickBot="1">
      <c r="A25" s="1492"/>
      <c r="B25" s="1493"/>
      <c r="C25" s="1495"/>
      <c r="D25" s="445" t="s">
        <v>126</v>
      </c>
      <c r="E25" s="356">
        <v>1</v>
      </c>
      <c r="F25" s="357">
        <v>1</v>
      </c>
      <c r="G25" s="358">
        <v>1</v>
      </c>
      <c r="H25" s="112">
        <f>SUM(E25:G25)</f>
        <v>3</v>
      </c>
      <c r="I25" s="115"/>
      <c r="J25" s="116"/>
      <c r="K25" s="117">
        <v>1</v>
      </c>
      <c r="L25" s="112">
        <f>SUM(I25:K25)</f>
        <v>1</v>
      </c>
      <c r="M25" s="113">
        <f>+H25+L25</f>
        <v>4</v>
      </c>
      <c r="N25" s="356">
        <v>1</v>
      </c>
      <c r="O25" s="357">
        <v>1</v>
      </c>
      <c r="P25" s="358"/>
      <c r="Q25" s="112">
        <f>SUM(N25:P25)</f>
        <v>2</v>
      </c>
      <c r="R25" s="115"/>
      <c r="S25" s="116"/>
      <c r="T25" s="117"/>
      <c r="U25" s="112">
        <f>SUM(R25:T25)</f>
        <v>0</v>
      </c>
      <c r="V25" s="113">
        <f>+H25+L25+Q25+U25</f>
        <v>6</v>
      </c>
    </row>
  </sheetData>
  <protectedRanges>
    <protectedRange sqref="I18:K18 R18:T18 R21:T21 I21:K21 I24:K25 R24:T25" name="Rango1"/>
    <protectedRange sqref="E18:G18 E21:G21 E24:G25" name="Rango1_2"/>
    <protectedRange sqref="N18:P18 N21:P21 N24:P25" name="Rango1_3"/>
  </protectedRanges>
  <mergeCells count="46">
    <mergeCell ref="A1:B1"/>
    <mergeCell ref="C1:P1"/>
    <mergeCell ref="A3:P3"/>
    <mergeCell ref="A13:D13"/>
    <mergeCell ref="E13:E16"/>
    <mergeCell ref="F13:F16"/>
    <mergeCell ref="G13:G16"/>
    <mergeCell ref="H13:H16"/>
    <mergeCell ref="I13:I16"/>
    <mergeCell ref="J13:J16"/>
    <mergeCell ref="A15:A16"/>
    <mergeCell ref="B15:C15"/>
    <mergeCell ref="D15:D16"/>
    <mergeCell ref="A18:A19"/>
    <mergeCell ref="B18:B19"/>
    <mergeCell ref="C18:C19"/>
    <mergeCell ref="V13:V16"/>
    <mergeCell ref="K13:K16"/>
    <mergeCell ref="L13:L16"/>
    <mergeCell ref="M13:M16"/>
    <mergeCell ref="N13:N16"/>
    <mergeCell ref="O13:O16"/>
    <mergeCell ref="P13:P16"/>
    <mergeCell ref="Q13:Q16"/>
    <mergeCell ref="R13:R16"/>
    <mergeCell ref="S13:S16"/>
    <mergeCell ref="T13:T16"/>
    <mergeCell ref="U13:U16"/>
    <mergeCell ref="E20:G20"/>
    <mergeCell ref="I20:K20"/>
    <mergeCell ref="N20:P20"/>
    <mergeCell ref="R20:T20"/>
    <mergeCell ref="N17:P17"/>
    <mergeCell ref="E17:G17"/>
    <mergeCell ref="I17:K17"/>
    <mergeCell ref="R17:T17"/>
    <mergeCell ref="N23:P23"/>
    <mergeCell ref="R23:T23"/>
    <mergeCell ref="A24:B25"/>
    <mergeCell ref="C24:C25"/>
    <mergeCell ref="A21:A22"/>
    <mergeCell ref="B21:B22"/>
    <mergeCell ref="C21:C22"/>
    <mergeCell ref="A23:B23"/>
    <mergeCell ref="E23:G23"/>
    <mergeCell ref="I23:K23"/>
  </mergeCells>
  <conditionalFormatting sqref="H17">
    <cfRule type="cellIs" dxfId="4013" priority="103" operator="greaterThan">
      <formula>1</formula>
    </cfRule>
    <cfRule type="cellIs" dxfId="4012" priority="104" operator="greaterThan">
      <formula>0.89</formula>
    </cfRule>
    <cfRule type="cellIs" dxfId="4011" priority="105" operator="greaterThan">
      <formula>0.69</formula>
    </cfRule>
    <cfRule type="cellIs" dxfId="4010" priority="106" operator="greaterThan">
      <formula>0.49</formula>
    </cfRule>
    <cfRule type="cellIs" dxfId="4009" priority="107" operator="greaterThan">
      <formula>0.29</formula>
    </cfRule>
    <cfRule type="cellIs" dxfId="4008" priority="108" operator="lessThan">
      <formula>0.29</formula>
    </cfRule>
  </conditionalFormatting>
  <conditionalFormatting sqref="L17">
    <cfRule type="cellIs" dxfId="4007" priority="97" operator="greaterThan">
      <formula>1</formula>
    </cfRule>
    <cfRule type="cellIs" dxfId="4006" priority="98" operator="greaterThan">
      <formula>0.89</formula>
    </cfRule>
    <cfRule type="cellIs" dxfId="4005" priority="99" operator="greaterThan">
      <formula>0.69</formula>
    </cfRule>
    <cfRule type="cellIs" dxfId="4004" priority="100" operator="greaterThan">
      <formula>0.49</formula>
    </cfRule>
    <cfRule type="cellIs" dxfId="4003" priority="101" operator="greaterThan">
      <formula>0.29</formula>
    </cfRule>
    <cfRule type="cellIs" dxfId="4002" priority="102" operator="lessThan">
      <formula>0.29</formula>
    </cfRule>
  </conditionalFormatting>
  <conditionalFormatting sqref="M17">
    <cfRule type="cellIs" dxfId="4001" priority="91" operator="greaterThan">
      <formula>1</formula>
    </cfRule>
    <cfRule type="cellIs" dxfId="4000" priority="92" operator="greaterThan">
      <formula>0.89</formula>
    </cfRule>
    <cfRule type="cellIs" dxfId="3999" priority="93" operator="greaterThan">
      <formula>0.69</formula>
    </cfRule>
    <cfRule type="cellIs" dxfId="3998" priority="94" operator="greaterThan">
      <formula>0.49</formula>
    </cfRule>
    <cfRule type="cellIs" dxfId="3997" priority="95" operator="greaterThan">
      <formula>0.29</formula>
    </cfRule>
    <cfRule type="cellIs" dxfId="3996" priority="96" operator="lessThan">
      <formula>0.29</formula>
    </cfRule>
  </conditionalFormatting>
  <conditionalFormatting sqref="Q17">
    <cfRule type="cellIs" dxfId="3995" priority="85" operator="greaterThan">
      <formula>1</formula>
    </cfRule>
    <cfRule type="cellIs" dxfId="3994" priority="86" operator="greaterThan">
      <formula>0.89</formula>
    </cfRule>
    <cfRule type="cellIs" dxfId="3993" priority="87" operator="greaterThan">
      <formula>0.69</formula>
    </cfRule>
    <cfRule type="cellIs" dxfId="3992" priority="88" operator="greaterThan">
      <formula>0.49</formula>
    </cfRule>
    <cfRule type="cellIs" dxfId="3991" priority="89" operator="greaterThan">
      <formula>0.29</formula>
    </cfRule>
    <cfRule type="cellIs" dxfId="3990" priority="90" operator="lessThan">
      <formula>0.29</formula>
    </cfRule>
  </conditionalFormatting>
  <conditionalFormatting sqref="U17">
    <cfRule type="cellIs" dxfId="3989" priority="79" operator="greaterThan">
      <formula>1</formula>
    </cfRule>
    <cfRule type="cellIs" dxfId="3988" priority="80" operator="greaterThan">
      <formula>0.89</formula>
    </cfRule>
    <cfRule type="cellIs" dxfId="3987" priority="81" operator="greaterThan">
      <formula>0.69</formula>
    </cfRule>
    <cfRule type="cellIs" dxfId="3986" priority="82" operator="greaterThan">
      <formula>0.49</formula>
    </cfRule>
    <cfRule type="cellIs" dxfId="3985" priority="83" operator="greaterThan">
      <formula>0.29</formula>
    </cfRule>
    <cfRule type="cellIs" dxfId="3984" priority="84" operator="lessThan">
      <formula>0.29</formula>
    </cfRule>
  </conditionalFormatting>
  <conditionalFormatting sqref="V17">
    <cfRule type="cellIs" dxfId="3983" priority="73" operator="greaterThan">
      <formula>1</formula>
    </cfRule>
    <cfRule type="cellIs" dxfId="3982" priority="74" operator="greaterThan">
      <formula>0.89</formula>
    </cfRule>
    <cfRule type="cellIs" dxfId="3981" priority="75" operator="greaterThan">
      <formula>0.69</formula>
    </cfRule>
    <cfRule type="cellIs" dxfId="3980" priority="76" operator="greaterThan">
      <formula>0.49</formula>
    </cfRule>
    <cfRule type="cellIs" dxfId="3979" priority="77" operator="greaterThan">
      <formula>0.29</formula>
    </cfRule>
    <cfRule type="cellIs" dxfId="3978" priority="78" operator="lessThan">
      <formula>0.29</formula>
    </cfRule>
  </conditionalFormatting>
  <conditionalFormatting sqref="H20">
    <cfRule type="cellIs" dxfId="3977" priority="67" operator="greaterThan">
      <formula>1</formula>
    </cfRule>
    <cfRule type="cellIs" dxfId="3976" priority="68" operator="greaterThan">
      <formula>0.89</formula>
    </cfRule>
    <cfRule type="cellIs" dxfId="3975" priority="69" operator="greaterThan">
      <formula>0.69</formula>
    </cfRule>
    <cfRule type="cellIs" dxfId="3974" priority="70" operator="greaterThan">
      <formula>0.49</formula>
    </cfRule>
    <cfRule type="cellIs" dxfId="3973" priority="71" operator="greaterThan">
      <formula>0.29</formula>
    </cfRule>
    <cfRule type="cellIs" dxfId="3972" priority="72" operator="lessThan">
      <formula>0.29</formula>
    </cfRule>
  </conditionalFormatting>
  <conditionalFormatting sqref="L20">
    <cfRule type="cellIs" dxfId="3971" priority="61" operator="greaterThan">
      <formula>1</formula>
    </cfRule>
    <cfRule type="cellIs" dxfId="3970" priority="62" operator="greaterThan">
      <formula>0.89</formula>
    </cfRule>
    <cfRule type="cellIs" dxfId="3969" priority="63" operator="greaterThan">
      <formula>0.69</formula>
    </cfRule>
    <cfRule type="cellIs" dxfId="3968" priority="64" operator="greaterThan">
      <formula>0.49</formula>
    </cfRule>
    <cfRule type="cellIs" dxfId="3967" priority="65" operator="greaterThan">
      <formula>0.29</formula>
    </cfRule>
    <cfRule type="cellIs" dxfId="3966" priority="66" operator="lessThan">
      <formula>0.29</formula>
    </cfRule>
  </conditionalFormatting>
  <conditionalFormatting sqref="M20">
    <cfRule type="cellIs" dxfId="3965" priority="55" operator="greaterThan">
      <formula>1</formula>
    </cfRule>
    <cfRule type="cellIs" dxfId="3964" priority="56" operator="greaterThan">
      <formula>0.89</formula>
    </cfRule>
    <cfRule type="cellIs" dxfId="3963" priority="57" operator="greaterThan">
      <formula>0.69</formula>
    </cfRule>
    <cfRule type="cellIs" dxfId="3962" priority="58" operator="greaterThan">
      <formula>0.49</formula>
    </cfRule>
    <cfRule type="cellIs" dxfId="3961" priority="59" operator="greaterThan">
      <formula>0.29</formula>
    </cfRule>
    <cfRule type="cellIs" dxfId="3960" priority="60" operator="lessThan">
      <formula>0.29</formula>
    </cfRule>
  </conditionalFormatting>
  <conditionalFormatting sqref="Q20">
    <cfRule type="cellIs" dxfId="3959" priority="49" operator="greaterThan">
      <formula>1</formula>
    </cfRule>
    <cfRule type="cellIs" dxfId="3958" priority="50" operator="greaterThan">
      <formula>0.89</formula>
    </cfRule>
    <cfRule type="cellIs" dxfId="3957" priority="51" operator="greaterThan">
      <formula>0.69</formula>
    </cfRule>
    <cfRule type="cellIs" dxfId="3956" priority="52" operator="greaterThan">
      <formula>0.49</formula>
    </cfRule>
    <cfRule type="cellIs" dxfId="3955" priority="53" operator="greaterThan">
      <formula>0.29</formula>
    </cfRule>
    <cfRule type="cellIs" dxfId="3954" priority="54" operator="lessThan">
      <formula>0.29</formula>
    </cfRule>
  </conditionalFormatting>
  <conditionalFormatting sqref="U20">
    <cfRule type="cellIs" dxfId="3953" priority="43" operator="greaterThan">
      <formula>1</formula>
    </cfRule>
    <cfRule type="cellIs" dxfId="3952" priority="44" operator="greaterThan">
      <formula>0.89</formula>
    </cfRule>
    <cfRule type="cellIs" dxfId="3951" priority="45" operator="greaterThan">
      <formula>0.69</formula>
    </cfRule>
    <cfRule type="cellIs" dxfId="3950" priority="46" operator="greaterThan">
      <formula>0.49</formula>
    </cfRule>
    <cfRule type="cellIs" dxfId="3949" priority="47" operator="greaterThan">
      <formula>0.29</formula>
    </cfRule>
    <cfRule type="cellIs" dxfId="3948" priority="48" operator="lessThan">
      <formula>0.29</formula>
    </cfRule>
  </conditionalFormatting>
  <conditionalFormatting sqref="V20">
    <cfRule type="cellIs" dxfId="3947" priority="37" operator="greaterThan">
      <formula>1</formula>
    </cfRule>
    <cfRule type="cellIs" dxfId="3946" priority="38" operator="greaterThan">
      <formula>0.89</formula>
    </cfRule>
    <cfRule type="cellIs" dxfId="3945" priority="39" operator="greaterThan">
      <formula>0.69</formula>
    </cfRule>
    <cfRule type="cellIs" dxfId="3944" priority="40" operator="greaterThan">
      <formula>0.49</formula>
    </cfRule>
    <cfRule type="cellIs" dxfId="3943" priority="41" operator="greaterThan">
      <formula>0.29</formula>
    </cfRule>
    <cfRule type="cellIs" dxfId="3942" priority="42" operator="lessThan">
      <formula>0.29</formula>
    </cfRule>
  </conditionalFormatting>
  <conditionalFormatting sqref="V23">
    <cfRule type="cellIs" dxfId="3941" priority="1" operator="greaterThan">
      <formula>1</formula>
    </cfRule>
    <cfRule type="cellIs" dxfId="3940" priority="2" operator="greaterThan">
      <formula>0.89</formula>
    </cfRule>
    <cfRule type="cellIs" dxfId="3939" priority="3" operator="greaterThan">
      <formula>0.69</formula>
    </cfRule>
    <cfRule type="cellIs" dxfId="3938" priority="4" operator="greaterThan">
      <formula>0.49</formula>
    </cfRule>
    <cfRule type="cellIs" dxfId="3937" priority="5" operator="greaterThan">
      <formula>0.29</formula>
    </cfRule>
    <cfRule type="cellIs" dxfId="3936" priority="6" operator="lessThan">
      <formula>0.29</formula>
    </cfRule>
  </conditionalFormatting>
  <conditionalFormatting sqref="H23">
    <cfRule type="cellIs" dxfId="3935" priority="31" operator="greaterThan">
      <formula>1</formula>
    </cfRule>
    <cfRule type="cellIs" dxfId="3934" priority="32" operator="greaterThan">
      <formula>0.89</formula>
    </cfRule>
    <cfRule type="cellIs" dxfId="3933" priority="33" operator="greaterThan">
      <formula>0.69</formula>
    </cfRule>
    <cfRule type="cellIs" dxfId="3932" priority="34" operator="greaterThan">
      <formula>0.49</formula>
    </cfRule>
    <cfRule type="cellIs" dxfId="3931" priority="35" operator="greaterThan">
      <formula>0.29</formula>
    </cfRule>
    <cfRule type="cellIs" dxfId="3930" priority="36" operator="lessThan">
      <formula>0.29</formula>
    </cfRule>
  </conditionalFormatting>
  <conditionalFormatting sqref="L23">
    <cfRule type="cellIs" dxfId="3929" priority="25" operator="greaterThan">
      <formula>1</formula>
    </cfRule>
    <cfRule type="cellIs" dxfId="3928" priority="26" operator="greaterThan">
      <formula>0.89</formula>
    </cfRule>
    <cfRule type="cellIs" dxfId="3927" priority="27" operator="greaterThan">
      <formula>0.69</formula>
    </cfRule>
    <cfRule type="cellIs" dxfId="3926" priority="28" operator="greaterThan">
      <formula>0.49</formula>
    </cfRule>
    <cfRule type="cellIs" dxfId="3925" priority="29" operator="greaterThan">
      <formula>0.29</formula>
    </cfRule>
    <cfRule type="cellIs" dxfId="3924" priority="30" operator="lessThan">
      <formula>0.29</formula>
    </cfRule>
  </conditionalFormatting>
  <conditionalFormatting sqref="M23">
    <cfRule type="cellIs" dxfId="3923" priority="19" operator="greaterThan">
      <formula>1</formula>
    </cfRule>
    <cfRule type="cellIs" dxfId="3922" priority="20" operator="greaterThan">
      <formula>0.89</formula>
    </cfRule>
    <cfRule type="cellIs" dxfId="3921" priority="21" operator="greaterThan">
      <formula>0.69</formula>
    </cfRule>
    <cfRule type="cellIs" dxfId="3920" priority="22" operator="greaterThan">
      <formula>0.49</formula>
    </cfRule>
    <cfRule type="cellIs" dxfId="3919" priority="23" operator="greaterThan">
      <formula>0.29</formula>
    </cfRule>
    <cfRule type="cellIs" dxfId="3918" priority="24" operator="lessThan">
      <formula>0.29</formula>
    </cfRule>
  </conditionalFormatting>
  <conditionalFormatting sqref="Q23">
    <cfRule type="cellIs" dxfId="3917" priority="13" operator="greaterThan">
      <formula>1</formula>
    </cfRule>
    <cfRule type="cellIs" dxfId="3916" priority="14" operator="greaterThan">
      <formula>0.89</formula>
    </cfRule>
    <cfRule type="cellIs" dxfId="3915" priority="15" operator="greaterThan">
      <formula>0.69</formula>
    </cfRule>
    <cfRule type="cellIs" dxfId="3914" priority="16" operator="greaterThan">
      <formula>0.49</formula>
    </cfRule>
    <cfRule type="cellIs" dxfId="3913" priority="17" operator="greaterThan">
      <formula>0.29</formula>
    </cfRule>
    <cfRule type="cellIs" dxfId="3912" priority="18" operator="lessThan">
      <formula>0.29</formula>
    </cfRule>
  </conditionalFormatting>
  <conditionalFormatting sqref="U23">
    <cfRule type="cellIs" dxfId="3911" priority="7" operator="greaterThan">
      <formula>1</formula>
    </cfRule>
    <cfRule type="cellIs" dxfId="3910" priority="8" operator="greaterThan">
      <formula>0.89</formula>
    </cfRule>
    <cfRule type="cellIs" dxfId="3909" priority="9" operator="greaterThan">
      <formula>0.69</formula>
    </cfRule>
    <cfRule type="cellIs" dxfId="3908" priority="10" operator="greaterThan">
      <formula>0.49</formula>
    </cfRule>
    <cfRule type="cellIs" dxfId="3907" priority="11" operator="greaterThan">
      <formula>0.29</formula>
    </cfRule>
    <cfRule type="cellIs" dxfId="3906"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8 L5:L8">
      <formula1>0.0001</formula1>
      <formula2>100000000</formula2>
    </dataValidation>
    <dataValidation type="list" allowBlank="1" showInputMessage="1" showErrorMessage="1" sqref="J10 J5:J8">
      <formula1>Frecuencia</formula1>
    </dataValidation>
    <dataValidation type="list" allowBlank="1" showInputMessage="1" showErrorMessage="1" sqref="F10 F5:F8">
      <formula1>Tipo</formula1>
    </dataValidation>
    <dataValidation type="list" allowBlank="1" showInputMessage="1" showErrorMessage="1" sqref="E10 E5:E8">
      <formula1>Dimension</formula1>
    </dataValidation>
  </dataValidations>
  <pageMargins left="0.25" right="0.25"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54"/>
  <sheetViews>
    <sheetView topLeftCell="A42" zoomScale="60" zoomScaleNormal="60" workbookViewId="0">
      <selection activeCell="N26" sqref="N26:P54"/>
    </sheetView>
  </sheetViews>
  <sheetFormatPr baseColWidth="10" defaultRowHeight="15"/>
  <cols>
    <col min="1" max="1" width="22.42578125" style="1" customWidth="1"/>
    <col min="2" max="2" width="29.570312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802" t="s">
        <v>0</v>
      </c>
      <c r="B1" s="1802"/>
      <c r="C1" s="1531" t="s">
        <v>1023</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26" customHeight="1" thickBot="1">
      <c r="A5" s="8" t="s">
        <v>18</v>
      </c>
      <c r="B5" s="452" t="s">
        <v>1024</v>
      </c>
      <c r="C5" s="149"/>
      <c r="D5" s="149"/>
      <c r="E5" s="149"/>
      <c r="F5" s="149"/>
      <c r="G5" s="149"/>
      <c r="H5" s="393"/>
      <c r="I5" s="408"/>
      <c r="J5" s="409"/>
      <c r="K5" s="149"/>
      <c r="L5" s="408"/>
      <c r="M5" s="149"/>
      <c r="N5" s="409"/>
      <c r="O5" s="379"/>
      <c r="P5" s="410"/>
      <c r="Q5" s="2"/>
      <c r="R5" s="3"/>
      <c r="S5" s="3"/>
      <c r="T5" s="3"/>
      <c r="U5" s="3"/>
      <c r="V5" s="3"/>
      <c r="W5" s="3"/>
    </row>
    <row r="6" spans="1:23" ht="193.5" customHeight="1" thickBot="1">
      <c r="A6" s="119" t="s">
        <v>20</v>
      </c>
      <c r="B6" s="453" t="s">
        <v>1025</v>
      </c>
      <c r="C6" s="121"/>
      <c r="D6" s="121"/>
      <c r="E6" s="121"/>
      <c r="F6" s="121"/>
      <c r="G6" s="121"/>
      <c r="H6" s="122"/>
      <c r="I6" s="123"/>
      <c r="J6" s="124"/>
      <c r="K6" s="121"/>
      <c r="L6" s="123"/>
      <c r="M6" s="121"/>
      <c r="N6" s="124"/>
      <c r="O6" s="125"/>
      <c r="P6" s="126"/>
      <c r="Q6" s="2"/>
      <c r="R6" s="3"/>
      <c r="S6" s="3"/>
      <c r="T6" s="3"/>
      <c r="U6" s="3"/>
      <c r="V6" s="3"/>
      <c r="W6" s="3"/>
    </row>
    <row r="7" spans="1:23" ht="56.25" customHeight="1">
      <c r="A7" s="8" t="s">
        <v>22</v>
      </c>
      <c r="B7" s="127" t="s">
        <v>1026</v>
      </c>
      <c r="C7" s="10"/>
      <c r="D7" s="10"/>
      <c r="E7" s="10"/>
      <c r="F7" s="10"/>
      <c r="G7" s="10"/>
      <c r="H7" s="11"/>
      <c r="I7" s="12"/>
      <c r="J7" s="13"/>
      <c r="K7" s="10"/>
      <c r="L7" s="128"/>
      <c r="M7" s="14"/>
      <c r="N7" s="13"/>
      <c r="O7" s="14"/>
      <c r="P7" s="15"/>
      <c r="Q7" s="2"/>
      <c r="R7" s="3"/>
      <c r="S7" s="3"/>
      <c r="T7" s="3"/>
      <c r="U7" s="3"/>
      <c r="V7" s="3"/>
      <c r="W7" s="3"/>
    </row>
    <row r="8" spans="1:23" ht="89.25" customHeight="1">
      <c r="A8" s="33" t="s">
        <v>24</v>
      </c>
      <c r="B8" s="34" t="s">
        <v>1027</v>
      </c>
      <c r="C8" s="35" t="s">
        <v>1028</v>
      </c>
      <c r="D8" s="35" t="s">
        <v>1029</v>
      </c>
      <c r="E8" s="35" t="s">
        <v>134</v>
      </c>
      <c r="F8" s="35" t="s">
        <v>29</v>
      </c>
      <c r="G8" s="35" t="s">
        <v>1030</v>
      </c>
      <c r="H8" s="42">
        <v>2160</v>
      </c>
      <c r="I8" s="42">
        <v>2160</v>
      </c>
      <c r="J8" s="35" t="s">
        <v>1031</v>
      </c>
      <c r="K8" s="35" t="s">
        <v>137</v>
      </c>
      <c r="L8" s="37">
        <v>1</v>
      </c>
      <c r="M8" s="35" t="s">
        <v>1032</v>
      </c>
      <c r="N8" s="35" t="s">
        <v>1033</v>
      </c>
      <c r="O8" s="43">
        <v>0</v>
      </c>
      <c r="P8" s="40" t="s">
        <v>140</v>
      </c>
      <c r="Q8" s="2"/>
      <c r="R8" s="3"/>
      <c r="S8" s="3"/>
      <c r="T8" s="3"/>
      <c r="U8" s="3"/>
      <c r="V8" s="3"/>
      <c r="W8" s="3"/>
    </row>
    <row r="9" spans="1:23" ht="96.75" customHeight="1">
      <c r="A9" s="33" t="s">
        <v>36</v>
      </c>
      <c r="B9" s="34" t="s">
        <v>1266</v>
      </c>
      <c r="C9" s="35" t="s">
        <v>1034</v>
      </c>
      <c r="D9" s="35" t="s">
        <v>1035</v>
      </c>
      <c r="E9" s="35" t="s">
        <v>134</v>
      </c>
      <c r="F9" s="35" t="s">
        <v>29</v>
      </c>
      <c r="G9" s="35" t="s">
        <v>1036</v>
      </c>
      <c r="H9" s="42">
        <v>21600</v>
      </c>
      <c r="I9" s="42">
        <v>21600</v>
      </c>
      <c r="J9" s="35" t="s">
        <v>1031</v>
      </c>
      <c r="K9" s="35" t="s">
        <v>137</v>
      </c>
      <c r="L9" s="37">
        <v>1</v>
      </c>
      <c r="M9" s="35" t="s">
        <v>1032</v>
      </c>
      <c r="N9" s="35" t="s">
        <v>1267</v>
      </c>
      <c r="O9" s="43">
        <v>0</v>
      </c>
      <c r="P9" s="40" t="s">
        <v>140</v>
      </c>
      <c r="Q9" s="2"/>
      <c r="R9" s="3"/>
      <c r="S9" s="3"/>
      <c r="T9" s="3"/>
      <c r="U9" s="3"/>
      <c r="V9" s="3"/>
      <c r="W9" s="3"/>
    </row>
    <row r="10" spans="1:23" ht="91.5" customHeight="1" thickBot="1">
      <c r="A10" s="119" t="s">
        <v>41</v>
      </c>
      <c r="B10" s="454" t="s">
        <v>1037</v>
      </c>
      <c r="C10" s="121" t="s">
        <v>1038</v>
      </c>
      <c r="D10" s="26" t="s">
        <v>1039</v>
      </c>
      <c r="E10" s="121" t="s">
        <v>134</v>
      </c>
      <c r="F10" s="121" t="s">
        <v>29</v>
      </c>
      <c r="G10" s="26" t="s">
        <v>1040</v>
      </c>
      <c r="H10" s="122">
        <v>1980</v>
      </c>
      <c r="I10" s="122">
        <v>1980</v>
      </c>
      <c r="J10" s="35" t="s">
        <v>1031</v>
      </c>
      <c r="K10" s="35" t="s">
        <v>137</v>
      </c>
      <c r="L10" s="455">
        <v>1</v>
      </c>
      <c r="M10" s="35" t="s">
        <v>1032</v>
      </c>
      <c r="N10" s="26" t="s">
        <v>1041</v>
      </c>
      <c r="O10" s="142">
        <v>0</v>
      </c>
      <c r="P10" s="40" t="s">
        <v>140</v>
      </c>
      <c r="Q10" s="2"/>
      <c r="R10" s="3"/>
      <c r="S10" s="3"/>
      <c r="T10" s="3"/>
      <c r="U10" s="3"/>
      <c r="V10" s="3"/>
      <c r="W10" s="3"/>
    </row>
    <row r="11" spans="1:23" ht="74.25" customHeight="1">
      <c r="A11" s="8" t="s">
        <v>53</v>
      </c>
      <c r="B11" s="205" t="s">
        <v>1042</v>
      </c>
      <c r="C11" s="14"/>
      <c r="D11" s="14"/>
      <c r="E11" s="14"/>
      <c r="F11" s="14"/>
      <c r="G11" s="14"/>
      <c r="H11" s="58"/>
      <c r="I11" s="14"/>
      <c r="J11" s="59"/>
      <c r="K11" s="14"/>
      <c r="L11" s="60"/>
      <c r="M11" s="59"/>
      <c r="N11" s="61"/>
      <c r="O11" s="131"/>
      <c r="P11" s="132"/>
      <c r="Q11" s="2"/>
      <c r="R11" s="3"/>
      <c r="S11" s="3"/>
      <c r="T11" s="3"/>
      <c r="U11" s="3"/>
      <c r="V11" s="3"/>
      <c r="W11" s="3"/>
    </row>
    <row r="12" spans="1:23" ht="96.75" customHeight="1">
      <c r="A12" s="33" t="s">
        <v>55</v>
      </c>
      <c r="B12" s="68" t="s">
        <v>1043</v>
      </c>
      <c r="C12" s="43" t="s">
        <v>1044</v>
      </c>
      <c r="D12" s="35" t="s">
        <v>1045</v>
      </c>
      <c r="E12" s="35" t="s">
        <v>134</v>
      </c>
      <c r="F12" s="35" t="s">
        <v>29</v>
      </c>
      <c r="G12" s="35" t="s">
        <v>1046</v>
      </c>
      <c r="H12" s="64">
        <v>40</v>
      </c>
      <c r="I12" s="65">
        <v>40</v>
      </c>
      <c r="J12" s="35" t="s">
        <v>1019</v>
      </c>
      <c r="K12" s="35" t="s">
        <v>137</v>
      </c>
      <c r="L12" s="66">
        <v>1</v>
      </c>
      <c r="M12" s="35" t="s">
        <v>1268</v>
      </c>
      <c r="N12" s="35" t="s">
        <v>1047</v>
      </c>
      <c r="O12" s="43">
        <v>0</v>
      </c>
      <c r="P12" s="40" t="s">
        <v>140</v>
      </c>
      <c r="Q12" s="2"/>
      <c r="R12" s="3"/>
      <c r="S12" s="3"/>
      <c r="T12" s="3"/>
      <c r="U12" s="3"/>
      <c r="V12" s="3"/>
      <c r="W12" s="3"/>
    </row>
    <row r="13" spans="1:23" ht="94.5" customHeight="1">
      <c r="A13" s="33" t="s">
        <v>64</v>
      </c>
      <c r="B13" s="63" t="s">
        <v>1048</v>
      </c>
      <c r="C13" s="43" t="s">
        <v>1049</v>
      </c>
      <c r="D13" s="35" t="s">
        <v>1050</v>
      </c>
      <c r="E13" s="35" t="s">
        <v>134</v>
      </c>
      <c r="F13" s="35" t="s">
        <v>29</v>
      </c>
      <c r="G13" s="35" t="s">
        <v>1051</v>
      </c>
      <c r="H13" s="64">
        <v>70</v>
      </c>
      <c r="I13" s="65">
        <v>70</v>
      </c>
      <c r="J13" s="35" t="s">
        <v>364</v>
      </c>
      <c r="K13" s="35" t="s">
        <v>137</v>
      </c>
      <c r="L13" s="66">
        <v>1</v>
      </c>
      <c r="M13" s="35" t="s">
        <v>1052</v>
      </c>
      <c r="N13" s="35" t="s">
        <v>1053</v>
      </c>
      <c r="O13" s="43">
        <v>0</v>
      </c>
      <c r="P13" s="40" t="s">
        <v>140</v>
      </c>
      <c r="Q13" s="2"/>
      <c r="R13" s="3"/>
      <c r="S13" s="3"/>
      <c r="T13" s="3"/>
      <c r="U13" s="3"/>
      <c r="V13" s="3"/>
      <c r="W13" s="3"/>
    </row>
    <row r="14" spans="1:23" ht="91.5" customHeight="1" thickBot="1">
      <c r="A14" s="119" t="s">
        <v>69</v>
      </c>
      <c r="B14" s="245" t="s">
        <v>1054</v>
      </c>
      <c r="C14" s="142" t="s">
        <v>1055</v>
      </c>
      <c r="D14" s="26" t="s">
        <v>1050</v>
      </c>
      <c r="E14" s="121" t="s">
        <v>134</v>
      </c>
      <c r="F14" s="121" t="s">
        <v>29</v>
      </c>
      <c r="G14" s="26" t="s">
        <v>1056</v>
      </c>
      <c r="H14" s="456">
        <v>36</v>
      </c>
      <c r="I14" s="125">
        <v>36</v>
      </c>
      <c r="J14" s="121" t="s">
        <v>1057</v>
      </c>
      <c r="K14" s="35" t="s">
        <v>137</v>
      </c>
      <c r="L14" s="144">
        <v>1</v>
      </c>
      <c r="M14" s="121" t="s">
        <v>1058</v>
      </c>
      <c r="N14" s="26" t="s">
        <v>1041</v>
      </c>
      <c r="O14" s="142">
        <v>0</v>
      </c>
      <c r="P14" s="40" t="s">
        <v>140</v>
      </c>
      <c r="Q14" s="2"/>
      <c r="R14" s="3"/>
      <c r="S14" s="3"/>
      <c r="T14" s="3"/>
      <c r="U14" s="3"/>
      <c r="V14" s="3"/>
      <c r="W14" s="3"/>
    </row>
    <row r="15" spans="1:23" ht="69.75" customHeight="1">
      <c r="A15" s="8" t="s">
        <v>243</v>
      </c>
      <c r="B15" s="57" t="s">
        <v>1059</v>
      </c>
      <c r="C15" s="14"/>
      <c r="D15" s="14"/>
      <c r="E15" s="14"/>
      <c r="F15" s="14"/>
      <c r="G15" s="14"/>
      <c r="H15" s="58"/>
      <c r="I15" s="14"/>
      <c r="J15" s="59"/>
      <c r="K15" s="14"/>
      <c r="L15" s="60"/>
      <c r="M15" s="59"/>
      <c r="N15" s="61"/>
      <c r="O15" s="61"/>
      <c r="P15" s="62"/>
      <c r="Q15" s="2"/>
      <c r="R15" s="3"/>
      <c r="S15" s="3"/>
      <c r="T15" s="3"/>
      <c r="U15" s="3"/>
      <c r="V15" s="3"/>
      <c r="W15" s="3"/>
    </row>
    <row r="16" spans="1:23" ht="114" customHeight="1">
      <c r="A16" s="33" t="s">
        <v>164</v>
      </c>
      <c r="B16" s="63" t="s">
        <v>1060</v>
      </c>
      <c r="C16" s="43" t="s">
        <v>1061</v>
      </c>
      <c r="D16" s="35" t="s">
        <v>1062</v>
      </c>
      <c r="E16" s="35" t="s">
        <v>134</v>
      </c>
      <c r="F16" s="35" t="s">
        <v>29</v>
      </c>
      <c r="G16" s="35" t="s">
        <v>1063</v>
      </c>
      <c r="H16" s="64">
        <v>84</v>
      </c>
      <c r="I16" s="65">
        <v>84</v>
      </c>
      <c r="J16" s="35" t="s">
        <v>1031</v>
      </c>
      <c r="K16" s="35" t="s">
        <v>137</v>
      </c>
      <c r="L16" s="66">
        <v>1</v>
      </c>
      <c r="M16" s="35" t="s">
        <v>1032</v>
      </c>
      <c r="N16" s="35" t="s">
        <v>1064</v>
      </c>
      <c r="O16" s="43">
        <v>0</v>
      </c>
      <c r="P16" s="40" t="s">
        <v>140</v>
      </c>
      <c r="Q16" s="2"/>
      <c r="R16" s="3"/>
      <c r="S16" s="3"/>
      <c r="T16" s="3"/>
      <c r="U16" s="3"/>
      <c r="V16" s="3"/>
      <c r="W16" s="3"/>
    </row>
    <row r="17" spans="1:23" ht="123" customHeight="1" thickBot="1">
      <c r="A17" s="49" t="s">
        <v>170</v>
      </c>
      <c r="B17" s="74" t="s">
        <v>1065</v>
      </c>
      <c r="C17" s="50" t="s">
        <v>1066</v>
      </c>
      <c r="D17" s="51" t="s">
        <v>1067</v>
      </c>
      <c r="E17" s="18" t="s">
        <v>134</v>
      </c>
      <c r="F17" s="18" t="s">
        <v>29</v>
      </c>
      <c r="G17" s="51" t="s">
        <v>1068</v>
      </c>
      <c r="H17" s="52">
        <v>6</v>
      </c>
      <c r="I17" s="53">
        <v>6</v>
      </c>
      <c r="J17" s="18" t="s">
        <v>1031</v>
      </c>
      <c r="K17" s="18" t="s">
        <v>137</v>
      </c>
      <c r="L17" s="54">
        <v>1</v>
      </c>
      <c r="M17" s="51" t="s">
        <v>1069</v>
      </c>
      <c r="N17" s="51" t="s">
        <v>1070</v>
      </c>
      <c r="O17" s="50">
        <v>0</v>
      </c>
      <c r="P17" s="189" t="s">
        <v>140</v>
      </c>
      <c r="Q17" s="2"/>
      <c r="R17" s="3"/>
      <c r="S17" s="3"/>
      <c r="T17" s="3"/>
      <c r="U17" s="3"/>
      <c r="V17" s="3"/>
      <c r="W17" s="3"/>
    </row>
    <row r="18" spans="1:23" ht="102.75" customHeight="1" thickBot="1">
      <c r="A18" s="220" t="s">
        <v>382</v>
      </c>
      <c r="B18" s="177" t="s">
        <v>1071</v>
      </c>
      <c r="C18" s="50" t="s">
        <v>1072</v>
      </c>
      <c r="D18" s="51" t="s">
        <v>1073</v>
      </c>
      <c r="E18" s="149" t="s">
        <v>134</v>
      </c>
      <c r="F18" s="149" t="s">
        <v>29</v>
      </c>
      <c r="G18" s="51" t="s">
        <v>1074</v>
      </c>
      <c r="H18" s="52">
        <v>12</v>
      </c>
      <c r="I18" s="53">
        <v>12</v>
      </c>
      <c r="J18" s="18" t="s">
        <v>1031</v>
      </c>
      <c r="K18" s="18" t="s">
        <v>137</v>
      </c>
      <c r="L18" s="54">
        <v>1</v>
      </c>
      <c r="M18" s="51" t="s">
        <v>1269</v>
      </c>
      <c r="N18" s="51" t="s">
        <v>1075</v>
      </c>
      <c r="O18" s="50">
        <v>0</v>
      </c>
      <c r="P18" s="150" t="s">
        <v>140</v>
      </c>
      <c r="Q18" s="153"/>
    </row>
    <row r="19" spans="1:23" ht="30" customHeight="1"/>
    <row r="20" spans="1:23" ht="30" customHeight="1" thickBot="1"/>
    <row r="21" spans="1:23" ht="22.5" customHeight="1" thickBot="1">
      <c r="A21" s="1535" t="s">
        <v>75</v>
      </c>
      <c r="B21" s="1536"/>
      <c r="C21" s="1536"/>
      <c r="D21" s="1537"/>
      <c r="E21" s="1527" t="s">
        <v>76</v>
      </c>
      <c r="F21" s="1524" t="s">
        <v>77</v>
      </c>
      <c r="G21" s="1527" t="s">
        <v>78</v>
      </c>
      <c r="H21" s="1524" t="s">
        <v>79</v>
      </c>
      <c r="I21" s="1527" t="s">
        <v>80</v>
      </c>
      <c r="J21" s="1524" t="s">
        <v>81</v>
      </c>
      <c r="K21" s="1527" t="s">
        <v>82</v>
      </c>
      <c r="L21" s="1524" t="s">
        <v>79</v>
      </c>
      <c r="M21" s="1527" t="s">
        <v>83</v>
      </c>
      <c r="N21" s="1524" t="s">
        <v>84</v>
      </c>
      <c r="O21" s="1527" t="s">
        <v>85</v>
      </c>
      <c r="P21" s="1524" t="s">
        <v>86</v>
      </c>
      <c r="Q21" s="1527" t="s">
        <v>79</v>
      </c>
      <c r="R21" s="1524" t="s">
        <v>87</v>
      </c>
      <c r="S21" s="1527" t="s">
        <v>88</v>
      </c>
      <c r="T21" s="1524" t="s">
        <v>89</v>
      </c>
      <c r="U21" s="1527" t="s">
        <v>79</v>
      </c>
      <c r="V21" s="1524" t="s">
        <v>90</v>
      </c>
    </row>
    <row r="22" spans="1:23" ht="30" customHeight="1" thickBot="1">
      <c r="A22" s="77" t="s">
        <v>91</v>
      </c>
      <c r="B22" s="78" t="s">
        <v>92</v>
      </c>
      <c r="C22" s="79" t="s">
        <v>93</v>
      </c>
      <c r="D22" s="80" t="s">
        <v>94</v>
      </c>
      <c r="E22" s="1528"/>
      <c r="F22" s="1525"/>
      <c r="G22" s="1528"/>
      <c r="H22" s="1525"/>
      <c r="I22" s="1528"/>
      <c r="J22" s="1525"/>
      <c r="K22" s="1528"/>
      <c r="L22" s="1525"/>
      <c r="M22" s="1528"/>
      <c r="N22" s="1525"/>
      <c r="O22" s="1528"/>
      <c r="P22" s="1525"/>
      <c r="Q22" s="1528"/>
      <c r="R22" s="1525"/>
      <c r="S22" s="1528"/>
      <c r="T22" s="1525"/>
      <c r="U22" s="1528"/>
      <c r="V22" s="1525"/>
    </row>
    <row r="23" spans="1:23" ht="30" customHeight="1" thickBot="1">
      <c r="A23" s="1538"/>
      <c r="B23" s="1540" t="s">
        <v>95</v>
      </c>
      <c r="C23" s="1541"/>
      <c r="D23" s="1542"/>
      <c r="E23" s="1528"/>
      <c r="F23" s="1525"/>
      <c r="G23" s="1528"/>
      <c r="H23" s="1525"/>
      <c r="I23" s="1528"/>
      <c r="J23" s="1525"/>
      <c r="K23" s="1528"/>
      <c r="L23" s="1525"/>
      <c r="M23" s="1528"/>
      <c r="N23" s="1525"/>
      <c r="O23" s="1528"/>
      <c r="P23" s="1525"/>
      <c r="Q23" s="1528"/>
      <c r="R23" s="1525"/>
      <c r="S23" s="1528"/>
      <c r="T23" s="1525"/>
      <c r="U23" s="1528"/>
      <c r="V23" s="1525"/>
    </row>
    <row r="24" spans="1:23" ht="12" customHeight="1" thickBot="1">
      <c r="A24" s="1539"/>
      <c r="B24" s="81"/>
      <c r="C24" s="81"/>
      <c r="D24" s="1543"/>
      <c r="E24" s="1529"/>
      <c r="F24" s="1526"/>
      <c r="G24" s="1529"/>
      <c r="H24" s="1526"/>
      <c r="I24" s="1529"/>
      <c r="J24" s="1526"/>
      <c r="K24" s="1529"/>
      <c r="L24" s="1526"/>
      <c r="M24" s="1529"/>
      <c r="N24" s="1526"/>
      <c r="O24" s="1529"/>
      <c r="P24" s="1526"/>
      <c r="Q24" s="1529"/>
      <c r="R24" s="1526"/>
      <c r="S24" s="1529"/>
      <c r="T24" s="1526"/>
      <c r="U24" s="1529"/>
      <c r="V24" s="1526"/>
    </row>
    <row r="25" spans="1:23" ht="45.75" customHeight="1" thickBot="1">
      <c r="A25" s="82" t="s">
        <v>96</v>
      </c>
      <c r="B25" s="395" t="s">
        <v>97</v>
      </c>
      <c r="C25" s="82" t="s">
        <v>98</v>
      </c>
      <c r="D25" s="84" t="s">
        <v>99</v>
      </c>
      <c r="E25" s="1513" t="s">
        <v>100</v>
      </c>
      <c r="F25" s="1513"/>
      <c r="G25" s="1514"/>
      <c r="H25" s="85">
        <f>H26/H27</f>
        <v>0.99814814814814812</v>
      </c>
      <c r="I25" s="1512" t="s">
        <v>100</v>
      </c>
      <c r="J25" s="1513"/>
      <c r="K25" s="1514"/>
      <c r="L25" s="85">
        <f>L26/L27</f>
        <v>0.54814814814814816</v>
      </c>
      <c r="M25" s="86">
        <f>M26/M27</f>
        <v>0.77314814814814814</v>
      </c>
      <c r="N25" s="1512" t="s">
        <v>100</v>
      </c>
      <c r="O25" s="1513"/>
      <c r="P25" s="1514"/>
      <c r="Q25" s="85">
        <f>Q26/Q27</f>
        <v>0.74259259259259258</v>
      </c>
      <c r="R25" s="1512" t="s">
        <v>100</v>
      </c>
      <c r="S25" s="1513"/>
      <c r="T25" s="1514"/>
      <c r="U25" s="85">
        <f>U26/U27</f>
        <v>0</v>
      </c>
      <c r="V25" s="86">
        <f>V26/V27</f>
        <v>0.57222222222222219</v>
      </c>
    </row>
    <row r="26" spans="1:23" ht="30" customHeight="1">
      <c r="A26" s="1515" t="s">
        <v>1026</v>
      </c>
      <c r="B26" s="1518" t="s">
        <v>1027</v>
      </c>
      <c r="C26" s="1520" t="s">
        <v>1028</v>
      </c>
      <c r="D26" s="104" t="s">
        <v>1076</v>
      </c>
      <c r="E26" s="348">
        <v>201</v>
      </c>
      <c r="F26" s="349">
        <v>193</v>
      </c>
      <c r="G26" s="350">
        <v>145</v>
      </c>
      <c r="H26" s="108">
        <f>SUM(E26:G26)</f>
        <v>539</v>
      </c>
      <c r="I26" s="348">
        <v>28</v>
      </c>
      <c r="J26" s="349">
        <v>105</v>
      </c>
      <c r="K26" s="350">
        <v>163</v>
      </c>
      <c r="L26" s="108">
        <f>SUM(I26:K26)</f>
        <v>296</v>
      </c>
      <c r="M26" s="109">
        <f>+H26+L26</f>
        <v>835</v>
      </c>
      <c r="N26" s="348">
        <v>218</v>
      </c>
      <c r="O26" s="349">
        <v>183</v>
      </c>
      <c r="P26" s="350"/>
      <c r="Q26" s="108">
        <f>SUM(N26:P26)</f>
        <v>401</v>
      </c>
      <c r="R26" s="105"/>
      <c r="S26" s="106"/>
      <c r="T26" s="107"/>
      <c r="U26" s="108">
        <f>SUM(R26:T26)</f>
        <v>0</v>
      </c>
      <c r="V26" s="109">
        <f>+H26+L26+Q26+U26</f>
        <v>1236</v>
      </c>
    </row>
    <row r="27" spans="1:23" ht="34.5" customHeight="1" thickBot="1">
      <c r="A27" s="1516"/>
      <c r="B27" s="1519"/>
      <c r="C27" s="1521"/>
      <c r="D27" s="195" t="s">
        <v>1077</v>
      </c>
      <c r="E27" s="356">
        <v>180</v>
      </c>
      <c r="F27" s="357">
        <v>180</v>
      </c>
      <c r="G27" s="358">
        <v>180</v>
      </c>
      <c r="H27" s="112">
        <f>SUM(E27:G27)</f>
        <v>540</v>
      </c>
      <c r="I27" s="356">
        <v>180</v>
      </c>
      <c r="J27" s="357">
        <v>180</v>
      </c>
      <c r="K27" s="358">
        <v>180</v>
      </c>
      <c r="L27" s="112">
        <f>SUM(I27:K27)</f>
        <v>540</v>
      </c>
      <c r="M27" s="113">
        <f>+H27+L27</f>
        <v>1080</v>
      </c>
      <c r="N27" s="356">
        <v>180</v>
      </c>
      <c r="O27" s="357">
        <v>180</v>
      </c>
      <c r="P27" s="358">
        <v>180</v>
      </c>
      <c r="Q27" s="112">
        <f>SUM(N27:P27)</f>
        <v>540</v>
      </c>
      <c r="R27" s="167">
        <v>180</v>
      </c>
      <c r="S27" s="166">
        <v>180</v>
      </c>
      <c r="T27" s="165">
        <v>180</v>
      </c>
      <c r="U27" s="112">
        <f>SUM(R27:T27)</f>
        <v>540</v>
      </c>
      <c r="V27" s="113">
        <f>+H27+L27+Q27+U27</f>
        <v>2160</v>
      </c>
    </row>
    <row r="28" spans="1:23" ht="42.75" customHeight="1" thickBot="1">
      <c r="A28" s="1516"/>
      <c r="B28" s="396" t="s">
        <v>103</v>
      </c>
      <c r="C28" s="82" t="s">
        <v>98</v>
      </c>
      <c r="D28" s="101" t="s">
        <v>104</v>
      </c>
      <c r="E28" s="1502" t="s">
        <v>100</v>
      </c>
      <c r="F28" s="1502"/>
      <c r="G28" s="1503"/>
      <c r="H28" s="102">
        <f>H29/H30</f>
        <v>1.2018518518518519</v>
      </c>
      <c r="I28" s="1504" t="s">
        <v>100</v>
      </c>
      <c r="J28" s="1502"/>
      <c r="K28" s="1503"/>
      <c r="L28" s="102">
        <f>L29/L30</f>
        <v>0.73148148148148151</v>
      </c>
      <c r="M28" s="103">
        <f>M29/M30</f>
        <v>0.96666666666666667</v>
      </c>
      <c r="N28" s="1504" t="s">
        <v>100</v>
      </c>
      <c r="O28" s="1502"/>
      <c r="P28" s="1503"/>
      <c r="Q28" s="102">
        <f>Q29/Q30</f>
        <v>0.81111111111111112</v>
      </c>
      <c r="R28" s="1487" t="s">
        <v>100</v>
      </c>
      <c r="S28" s="1488"/>
      <c r="T28" s="1489"/>
      <c r="U28" s="102">
        <f>U29/U30</f>
        <v>0</v>
      </c>
      <c r="V28" s="103">
        <f>V29/V30</f>
        <v>0.68611111111111112</v>
      </c>
    </row>
    <row r="29" spans="1:23" ht="30" customHeight="1">
      <c r="A29" s="1516"/>
      <c r="B29" s="1518" t="s">
        <v>1266</v>
      </c>
      <c r="C29" s="1520" t="s">
        <v>1034</v>
      </c>
      <c r="D29" s="104" t="s">
        <v>1078</v>
      </c>
      <c r="E29" s="348">
        <v>2150</v>
      </c>
      <c r="F29" s="349">
        <v>2820</v>
      </c>
      <c r="G29" s="350">
        <v>1520</v>
      </c>
      <c r="H29" s="108">
        <f>SUM(E29:G29)</f>
        <v>6490</v>
      </c>
      <c r="I29" s="348">
        <v>650</v>
      </c>
      <c r="J29" s="349">
        <v>1200</v>
      </c>
      <c r="K29" s="350">
        <v>2100</v>
      </c>
      <c r="L29" s="108">
        <f>SUM(I29:K29)</f>
        <v>3950</v>
      </c>
      <c r="M29" s="109">
        <f>+H29+L29</f>
        <v>10440</v>
      </c>
      <c r="N29" s="348">
        <v>2150</v>
      </c>
      <c r="O29" s="349">
        <v>2230</v>
      </c>
      <c r="P29" s="350"/>
      <c r="Q29" s="108">
        <f>SUM(N29:P29)</f>
        <v>4380</v>
      </c>
      <c r="R29" s="105"/>
      <c r="S29" s="106"/>
      <c r="T29" s="107"/>
      <c r="U29" s="108">
        <f>SUM(R29:T29)</f>
        <v>0</v>
      </c>
      <c r="V29" s="109">
        <f>+H29+L29+Q29+U29</f>
        <v>14820</v>
      </c>
    </row>
    <row r="30" spans="1:23" ht="30" customHeight="1" thickBot="1">
      <c r="A30" s="1516"/>
      <c r="B30" s="1519"/>
      <c r="C30" s="1521"/>
      <c r="D30" s="195" t="s">
        <v>1079</v>
      </c>
      <c r="E30" s="356">
        <v>1800</v>
      </c>
      <c r="F30" s="357">
        <v>1800</v>
      </c>
      <c r="G30" s="358">
        <v>1800</v>
      </c>
      <c r="H30" s="112">
        <f>SUM(E30:G30)</f>
        <v>5400</v>
      </c>
      <c r="I30" s="356">
        <v>1800</v>
      </c>
      <c r="J30" s="357">
        <v>1800</v>
      </c>
      <c r="K30" s="358">
        <v>1800</v>
      </c>
      <c r="L30" s="112">
        <f>SUM(I30:K30)</f>
        <v>5400</v>
      </c>
      <c r="M30" s="113">
        <f>+H30+L30</f>
        <v>10800</v>
      </c>
      <c r="N30" s="356">
        <v>1800</v>
      </c>
      <c r="O30" s="357">
        <v>1800</v>
      </c>
      <c r="P30" s="358">
        <v>1800</v>
      </c>
      <c r="Q30" s="112">
        <f>SUM(N30:P30)</f>
        <v>5400</v>
      </c>
      <c r="R30" s="167">
        <v>1800</v>
      </c>
      <c r="S30" s="166">
        <v>1800</v>
      </c>
      <c r="T30" s="165">
        <v>1800</v>
      </c>
      <c r="U30" s="112">
        <f>SUM(R30:T30)</f>
        <v>5400</v>
      </c>
      <c r="V30" s="113">
        <f>+H30+L30+Q30+U30</f>
        <v>21600</v>
      </c>
    </row>
    <row r="31" spans="1:23" ht="30" customHeight="1" thickBot="1">
      <c r="A31" s="1516"/>
      <c r="B31" s="396" t="s">
        <v>107</v>
      </c>
      <c r="C31" s="82" t="s">
        <v>98</v>
      </c>
      <c r="D31" s="101" t="s">
        <v>104</v>
      </c>
      <c r="E31" s="1502" t="s">
        <v>100</v>
      </c>
      <c r="F31" s="1502"/>
      <c r="G31" s="1503"/>
      <c r="H31" s="102">
        <f>H32/H33</f>
        <v>0.98585858585858588</v>
      </c>
      <c r="I31" s="1504" t="s">
        <v>100</v>
      </c>
      <c r="J31" s="1502"/>
      <c r="K31" s="1503"/>
      <c r="L31" s="102">
        <f>L32/L33</f>
        <v>0.46464646464646464</v>
      </c>
      <c r="M31" s="103">
        <f>M32/M33</f>
        <v>0.72525252525252526</v>
      </c>
      <c r="N31" s="1504" t="s">
        <v>100</v>
      </c>
      <c r="O31" s="1502"/>
      <c r="P31" s="1503"/>
      <c r="Q31" s="102">
        <f>Q32/Q33</f>
        <v>0.64040404040404042</v>
      </c>
      <c r="R31" s="1487" t="s">
        <v>100</v>
      </c>
      <c r="S31" s="1488"/>
      <c r="T31" s="1489"/>
      <c r="U31" s="102">
        <f>U32/U33</f>
        <v>0</v>
      </c>
      <c r="V31" s="103">
        <f>V32/V33</f>
        <v>0.52272727272727271</v>
      </c>
    </row>
    <row r="32" spans="1:23" ht="30" customHeight="1">
      <c r="A32" s="1516"/>
      <c r="B32" s="1518" t="s">
        <v>1037</v>
      </c>
      <c r="C32" s="1520" t="s">
        <v>1038</v>
      </c>
      <c r="D32" s="104" t="s">
        <v>1080</v>
      </c>
      <c r="E32" s="348">
        <v>163</v>
      </c>
      <c r="F32" s="349">
        <v>212</v>
      </c>
      <c r="G32" s="350">
        <v>113</v>
      </c>
      <c r="H32" s="108">
        <f>SUM(E32:G32)</f>
        <v>488</v>
      </c>
      <c r="I32" s="348">
        <v>14</v>
      </c>
      <c r="J32" s="349">
        <v>72</v>
      </c>
      <c r="K32" s="350">
        <v>144</v>
      </c>
      <c r="L32" s="108">
        <f>SUM(I32:K32)</f>
        <v>230</v>
      </c>
      <c r="M32" s="109">
        <f>+H32+L32</f>
        <v>718</v>
      </c>
      <c r="N32" s="348">
        <v>168</v>
      </c>
      <c r="O32" s="349">
        <v>149</v>
      </c>
      <c r="P32" s="350"/>
      <c r="Q32" s="108">
        <f>SUM(N32:P32)</f>
        <v>317</v>
      </c>
      <c r="R32" s="105"/>
      <c r="S32" s="106"/>
      <c r="T32" s="107"/>
      <c r="U32" s="108">
        <f>SUM(R32:T32)</f>
        <v>0</v>
      </c>
      <c r="V32" s="109">
        <f>+H32+L32+Q32+U32</f>
        <v>1035</v>
      </c>
    </row>
    <row r="33" spans="1:22" ht="30" customHeight="1" thickBot="1">
      <c r="A33" s="1517"/>
      <c r="B33" s="1519"/>
      <c r="C33" s="1521"/>
      <c r="D33" s="195" t="s">
        <v>1081</v>
      </c>
      <c r="E33" s="356">
        <v>165</v>
      </c>
      <c r="F33" s="357">
        <v>165</v>
      </c>
      <c r="G33" s="358">
        <v>165</v>
      </c>
      <c r="H33" s="112">
        <f>SUM(E33:G33)</f>
        <v>495</v>
      </c>
      <c r="I33" s="356">
        <v>165</v>
      </c>
      <c r="J33" s="357">
        <v>165</v>
      </c>
      <c r="K33" s="358">
        <v>165</v>
      </c>
      <c r="L33" s="112">
        <f>SUM(I33:K33)</f>
        <v>495</v>
      </c>
      <c r="M33" s="113">
        <f>+H33+L33</f>
        <v>990</v>
      </c>
      <c r="N33" s="356">
        <v>165</v>
      </c>
      <c r="O33" s="357">
        <v>165</v>
      </c>
      <c r="P33" s="358">
        <v>165</v>
      </c>
      <c r="Q33" s="112">
        <f>SUM(N33:P33)</f>
        <v>495</v>
      </c>
      <c r="R33" s="167">
        <v>165</v>
      </c>
      <c r="S33" s="166">
        <v>165</v>
      </c>
      <c r="T33" s="165">
        <v>165</v>
      </c>
      <c r="U33" s="112">
        <f>SUM(R33:T33)</f>
        <v>495</v>
      </c>
      <c r="V33" s="113">
        <f>+H33+L33+Q33+U33</f>
        <v>1980</v>
      </c>
    </row>
    <row r="34" spans="1:22" ht="42" customHeight="1" thickBot="1">
      <c r="A34" s="82" t="s">
        <v>113</v>
      </c>
      <c r="B34" s="395" t="s">
        <v>114</v>
      </c>
      <c r="C34" s="82" t="s">
        <v>98</v>
      </c>
      <c r="D34" s="101" t="s">
        <v>104</v>
      </c>
      <c r="E34" s="1502" t="s">
        <v>100</v>
      </c>
      <c r="F34" s="1502"/>
      <c r="G34" s="1503"/>
      <c r="H34" s="102" t="e">
        <f>H35/H36</f>
        <v>#DIV/0!</v>
      </c>
      <c r="I34" s="1504" t="s">
        <v>100</v>
      </c>
      <c r="J34" s="1502"/>
      <c r="K34" s="1503"/>
      <c r="L34" s="102">
        <f>L35/L36</f>
        <v>0</v>
      </c>
      <c r="M34" s="103">
        <f>M35/M36</f>
        <v>0</v>
      </c>
      <c r="N34" s="1504" t="s">
        <v>100</v>
      </c>
      <c r="O34" s="1502"/>
      <c r="P34" s="1503"/>
      <c r="Q34" s="102">
        <f>Q35/Q36</f>
        <v>0</v>
      </c>
      <c r="R34" s="1487" t="s">
        <v>100</v>
      </c>
      <c r="S34" s="1488"/>
      <c r="T34" s="1489"/>
      <c r="U34" s="102" t="e">
        <f>U35/U36</f>
        <v>#DIV/0!</v>
      </c>
      <c r="V34" s="103">
        <f>V35/V36</f>
        <v>0</v>
      </c>
    </row>
    <row r="35" spans="1:22" ht="34.5" customHeight="1">
      <c r="A35" s="1641" t="s">
        <v>1042</v>
      </c>
      <c r="B35" s="1496" t="s">
        <v>1043</v>
      </c>
      <c r="C35" s="1498" t="s">
        <v>1044</v>
      </c>
      <c r="D35" s="104" t="s">
        <v>1082</v>
      </c>
      <c r="E35" s="348"/>
      <c r="F35" s="349"/>
      <c r="G35" s="350"/>
      <c r="H35" s="108">
        <f>SUM(E35:G35)</f>
        <v>0</v>
      </c>
      <c r="I35" s="348"/>
      <c r="J35" s="349"/>
      <c r="K35" s="350">
        <v>0</v>
      </c>
      <c r="L35" s="108">
        <f>SUM(I35:K35)</f>
        <v>0</v>
      </c>
      <c r="M35" s="109">
        <f>+H35+L35</f>
        <v>0</v>
      </c>
      <c r="N35" s="348">
        <v>0</v>
      </c>
      <c r="O35" s="349"/>
      <c r="P35" s="350"/>
      <c r="Q35" s="108">
        <f>SUM(N35:P35)</f>
        <v>0</v>
      </c>
      <c r="R35" s="105"/>
      <c r="S35" s="106"/>
      <c r="T35" s="107"/>
      <c r="U35" s="108">
        <f>SUM(R35:T35)</f>
        <v>0</v>
      </c>
      <c r="V35" s="109">
        <f>+H35+L35+Q35+U35</f>
        <v>0</v>
      </c>
    </row>
    <row r="36" spans="1:22" ht="34.5" customHeight="1" thickBot="1">
      <c r="A36" s="1642"/>
      <c r="B36" s="1497"/>
      <c r="C36" s="1499"/>
      <c r="D36" s="195" t="s">
        <v>1083</v>
      </c>
      <c r="E36" s="356"/>
      <c r="F36" s="357"/>
      <c r="G36" s="358"/>
      <c r="H36" s="112">
        <f>SUM(E36:G36)</f>
        <v>0</v>
      </c>
      <c r="I36" s="356"/>
      <c r="J36" s="357"/>
      <c r="K36" s="358">
        <v>20</v>
      </c>
      <c r="L36" s="112">
        <f>SUM(I36:K36)</f>
        <v>20</v>
      </c>
      <c r="M36" s="113">
        <f>+H36+L36</f>
        <v>20</v>
      </c>
      <c r="N36" s="356">
        <v>20</v>
      </c>
      <c r="O36" s="357"/>
      <c r="P36" s="358"/>
      <c r="Q36" s="112">
        <f>SUM(N36:P36)</f>
        <v>20</v>
      </c>
      <c r="R36" s="167"/>
      <c r="S36" s="166"/>
      <c r="T36" s="165"/>
      <c r="U36" s="112">
        <f>SUM(R36:T36)</f>
        <v>0</v>
      </c>
      <c r="V36" s="113">
        <f>+H36+L36+Q36+U36</f>
        <v>40</v>
      </c>
    </row>
    <row r="37" spans="1:22" ht="39.75" customHeight="1" thickBot="1">
      <c r="A37" s="1642"/>
      <c r="B37" s="395" t="s">
        <v>117</v>
      </c>
      <c r="C37" s="82" t="s">
        <v>98</v>
      </c>
      <c r="D37" s="101" t="s">
        <v>104</v>
      </c>
      <c r="E37" s="1502" t="s">
        <v>100</v>
      </c>
      <c r="F37" s="1502"/>
      <c r="G37" s="1503"/>
      <c r="H37" s="102">
        <f>H38/H39</f>
        <v>0</v>
      </c>
      <c r="I37" s="1504" t="s">
        <v>100</v>
      </c>
      <c r="J37" s="1502"/>
      <c r="K37" s="1503"/>
      <c r="L37" s="102" t="e">
        <f>L38/L39</f>
        <v>#DIV/0!</v>
      </c>
      <c r="M37" s="103">
        <f>M38/M39</f>
        <v>0</v>
      </c>
      <c r="N37" s="1504" t="s">
        <v>100</v>
      </c>
      <c r="O37" s="1502"/>
      <c r="P37" s="1503"/>
      <c r="Q37" s="102" t="e">
        <f>Q38/Q39</f>
        <v>#DIV/0!</v>
      </c>
      <c r="R37" s="1487" t="s">
        <v>100</v>
      </c>
      <c r="S37" s="1488"/>
      <c r="T37" s="1489"/>
      <c r="U37" s="102" t="e">
        <f>U38/U39</f>
        <v>#DIV/0!</v>
      </c>
      <c r="V37" s="103">
        <f>V38/V39</f>
        <v>0</v>
      </c>
    </row>
    <row r="38" spans="1:22" ht="32.25" customHeight="1">
      <c r="A38" s="1642"/>
      <c r="B38" s="1496" t="s">
        <v>1048</v>
      </c>
      <c r="C38" s="1498" t="s">
        <v>1049</v>
      </c>
      <c r="D38" s="104" t="s">
        <v>1080</v>
      </c>
      <c r="E38" s="348"/>
      <c r="F38" s="349"/>
      <c r="G38" s="350">
        <v>0</v>
      </c>
      <c r="H38" s="108">
        <f>SUM(E38:G38)</f>
        <v>0</v>
      </c>
      <c r="I38" s="348"/>
      <c r="J38" s="349"/>
      <c r="K38" s="350"/>
      <c r="L38" s="108">
        <f>SUM(I38:K38)</f>
        <v>0</v>
      </c>
      <c r="M38" s="109">
        <f>+H38+L38</f>
        <v>0</v>
      </c>
      <c r="N38" s="348"/>
      <c r="O38" s="349"/>
      <c r="P38" s="350"/>
      <c r="Q38" s="108">
        <f>SUM(N38:P38)</f>
        <v>0</v>
      </c>
      <c r="R38" s="105"/>
      <c r="S38" s="106"/>
      <c r="T38" s="107"/>
      <c r="U38" s="108">
        <f>SUM(R38:T38)</f>
        <v>0</v>
      </c>
      <c r="V38" s="109">
        <f>+H38+L38+Q38+U38</f>
        <v>0</v>
      </c>
    </row>
    <row r="39" spans="1:22" ht="32.25" customHeight="1" thickBot="1">
      <c r="A39" s="1642"/>
      <c r="B39" s="1497"/>
      <c r="C39" s="1499"/>
      <c r="D39" s="195" t="s">
        <v>1084</v>
      </c>
      <c r="E39" s="356"/>
      <c r="F39" s="357"/>
      <c r="G39" s="358">
        <v>70</v>
      </c>
      <c r="H39" s="112">
        <f>SUM(E39:G39)</f>
        <v>70</v>
      </c>
      <c r="I39" s="356"/>
      <c r="J39" s="357"/>
      <c r="K39" s="358"/>
      <c r="L39" s="112">
        <f>SUM(I39:K39)</f>
        <v>0</v>
      </c>
      <c r="M39" s="113">
        <f>+H39+L39</f>
        <v>70</v>
      </c>
      <c r="N39" s="356"/>
      <c r="O39" s="357"/>
      <c r="P39" s="358"/>
      <c r="Q39" s="112">
        <f>SUM(N39:P39)</f>
        <v>0</v>
      </c>
      <c r="R39" s="167"/>
      <c r="S39" s="166"/>
      <c r="T39" s="165"/>
      <c r="U39" s="112">
        <f>SUM(R39:T39)</f>
        <v>0</v>
      </c>
      <c r="V39" s="113">
        <f>+H39+L39+Q39+U39</f>
        <v>70</v>
      </c>
    </row>
    <row r="40" spans="1:22" ht="32.25" customHeight="1" thickBot="1">
      <c r="A40" s="1642"/>
      <c r="B40" s="395" t="s">
        <v>120</v>
      </c>
      <c r="C40" s="82" t="s">
        <v>98</v>
      </c>
      <c r="D40" s="101" t="s">
        <v>104</v>
      </c>
      <c r="E40" s="1502" t="s">
        <v>100</v>
      </c>
      <c r="F40" s="1502"/>
      <c r="G40" s="1503"/>
      <c r="H40" s="102">
        <f>H41/H42</f>
        <v>3.8888888888888888</v>
      </c>
      <c r="I40" s="1504" t="s">
        <v>100</v>
      </c>
      <c r="J40" s="1502"/>
      <c r="K40" s="1503"/>
      <c r="L40" s="102">
        <f>L41/L42</f>
        <v>0.55555555555555558</v>
      </c>
      <c r="M40" s="103">
        <f>M41/M42</f>
        <v>2.2222222222222223</v>
      </c>
      <c r="N40" s="1504" t="s">
        <v>100</v>
      </c>
      <c r="O40" s="1502"/>
      <c r="P40" s="1503"/>
      <c r="Q40" s="102">
        <f>Q41/Q42</f>
        <v>1.5555555555555556</v>
      </c>
      <c r="R40" s="1487" t="s">
        <v>100</v>
      </c>
      <c r="S40" s="1488"/>
      <c r="T40" s="1489"/>
      <c r="U40" s="102">
        <f>U41/U42</f>
        <v>0</v>
      </c>
      <c r="V40" s="103">
        <f>V41/V42</f>
        <v>1.5</v>
      </c>
    </row>
    <row r="41" spans="1:22" ht="32.25" customHeight="1">
      <c r="A41" s="1642"/>
      <c r="B41" s="1496" t="s">
        <v>1054</v>
      </c>
      <c r="C41" s="1498" t="s">
        <v>1055</v>
      </c>
      <c r="D41" s="104" t="s">
        <v>1080</v>
      </c>
      <c r="E41" s="348">
        <v>9</v>
      </c>
      <c r="F41" s="349">
        <v>13</v>
      </c>
      <c r="G41" s="350">
        <v>13</v>
      </c>
      <c r="H41" s="108">
        <f>SUM(E41:G41)</f>
        <v>35</v>
      </c>
      <c r="I41" s="348">
        <v>0</v>
      </c>
      <c r="J41" s="349">
        <v>1</v>
      </c>
      <c r="K41" s="350">
        <v>4</v>
      </c>
      <c r="L41" s="108">
        <f>SUM(I41:K41)</f>
        <v>5</v>
      </c>
      <c r="M41" s="109">
        <f>+H41+L41</f>
        <v>40</v>
      </c>
      <c r="N41" s="348">
        <v>8</v>
      </c>
      <c r="O41" s="349">
        <v>6</v>
      </c>
      <c r="P41" s="350"/>
      <c r="Q41" s="108">
        <f>SUM(N41:P41)</f>
        <v>14</v>
      </c>
      <c r="R41" s="105"/>
      <c r="S41" s="106"/>
      <c r="T41" s="107"/>
      <c r="U41" s="108">
        <f>SUM(R41:T41)</f>
        <v>0</v>
      </c>
      <c r="V41" s="109">
        <f>+H41+L41+Q41+U41</f>
        <v>54</v>
      </c>
    </row>
    <row r="42" spans="1:22" ht="32.25" customHeight="1" thickBot="1">
      <c r="A42" s="1643"/>
      <c r="B42" s="1497"/>
      <c r="C42" s="1499"/>
      <c r="D42" s="195" t="s">
        <v>1085</v>
      </c>
      <c r="E42" s="356">
        <v>3</v>
      </c>
      <c r="F42" s="357">
        <v>3</v>
      </c>
      <c r="G42" s="358">
        <v>3</v>
      </c>
      <c r="H42" s="112">
        <f>SUM(E42:G42)</f>
        <v>9</v>
      </c>
      <c r="I42" s="356">
        <v>3</v>
      </c>
      <c r="J42" s="357">
        <v>3</v>
      </c>
      <c r="K42" s="358">
        <v>3</v>
      </c>
      <c r="L42" s="112">
        <f>SUM(I42:K42)</f>
        <v>9</v>
      </c>
      <c r="M42" s="113">
        <f>+H42+L42</f>
        <v>18</v>
      </c>
      <c r="N42" s="356">
        <v>3</v>
      </c>
      <c r="O42" s="357">
        <v>3</v>
      </c>
      <c r="P42" s="358">
        <v>3</v>
      </c>
      <c r="Q42" s="112">
        <f>SUM(N42:P42)</f>
        <v>9</v>
      </c>
      <c r="R42" s="167">
        <v>3</v>
      </c>
      <c r="S42" s="166">
        <v>3</v>
      </c>
      <c r="T42" s="165">
        <v>3</v>
      </c>
      <c r="U42" s="112">
        <f>SUM(R42:T42)</f>
        <v>9</v>
      </c>
      <c r="V42" s="113">
        <f>+H42+L42+Q42+U42</f>
        <v>36</v>
      </c>
    </row>
    <row r="43" spans="1:22" ht="39.75" customHeight="1" thickBot="1">
      <c r="A43" s="82" t="s">
        <v>123</v>
      </c>
      <c r="B43" s="395" t="s">
        <v>219</v>
      </c>
      <c r="C43" s="82" t="s">
        <v>98</v>
      </c>
      <c r="D43" s="101" t="s">
        <v>104</v>
      </c>
      <c r="E43" s="1502" t="s">
        <v>100</v>
      </c>
      <c r="F43" s="1502"/>
      <c r="G43" s="1503"/>
      <c r="H43" s="102">
        <f>H44/H45</f>
        <v>1.0952380952380953</v>
      </c>
      <c r="I43" s="1504" t="s">
        <v>100</v>
      </c>
      <c r="J43" s="1502"/>
      <c r="K43" s="1503"/>
      <c r="L43" s="102">
        <f>L44/L45</f>
        <v>0.76190476190476186</v>
      </c>
      <c r="M43" s="103">
        <f>M44/M45</f>
        <v>0.9285714285714286</v>
      </c>
      <c r="N43" s="1504" t="s">
        <v>100</v>
      </c>
      <c r="O43" s="1502"/>
      <c r="P43" s="1503"/>
      <c r="Q43" s="102">
        <f>Q44/Q45</f>
        <v>0.90476190476190477</v>
      </c>
      <c r="R43" s="1487" t="s">
        <v>100</v>
      </c>
      <c r="S43" s="1488"/>
      <c r="T43" s="1489"/>
      <c r="U43" s="102">
        <f>U44/U45</f>
        <v>0</v>
      </c>
      <c r="V43" s="103">
        <f>V44/V45</f>
        <v>0.69047619047619047</v>
      </c>
    </row>
    <row r="44" spans="1:22" ht="30" customHeight="1">
      <c r="A44" s="1505" t="s">
        <v>1059</v>
      </c>
      <c r="B44" s="1800" t="s">
        <v>1060</v>
      </c>
      <c r="C44" s="1498" t="s">
        <v>1061</v>
      </c>
      <c r="D44" s="104" t="s">
        <v>1086</v>
      </c>
      <c r="E44" s="348">
        <v>10</v>
      </c>
      <c r="F44" s="349">
        <v>8</v>
      </c>
      <c r="G44" s="350">
        <v>5</v>
      </c>
      <c r="H44" s="108">
        <f>SUM(E44:G44)</f>
        <v>23</v>
      </c>
      <c r="I44" s="348">
        <v>5</v>
      </c>
      <c r="J44" s="349">
        <v>6</v>
      </c>
      <c r="K44" s="350">
        <v>5</v>
      </c>
      <c r="L44" s="108">
        <f>SUM(I44:K44)</f>
        <v>16</v>
      </c>
      <c r="M44" s="109">
        <f>+H44+L44</f>
        <v>39</v>
      </c>
      <c r="N44" s="348">
        <v>8</v>
      </c>
      <c r="O44" s="349">
        <v>11</v>
      </c>
      <c r="P44" s="350"/>
      <c r="Q44" s="108">
        <f>SUM(N44:P44)</f>
        <v>19</v>
      </c>
      <c r="R44" s="105"/>
      <c r="S44" s="106"/>
      <c r="T44" s="107"/>
      <c r="U44" s="108">
        <f>SUM(R44:T44)</f>
        <v>0</v>
      </c>
      <c r="V44" s="109">
        <f>+H44+L44+Q44+U44</f>
        <v>58</v>
      </c>
    </row>
    <row r="45" spans="1:22" ht="53.25" customHeight="1" thickBot="1">
      <c r="A45" s="1506"/>
      <c r="B45" s="1801"/>
      <c r="C45" s="1499"/>
      <c r="D45" s="195" t="s">
        <v>1084</v>
      </c>
      <c r="E45" s="356">
        <v>7</v>
      </c>
      <c r="F45" s="357">
        <v>7</v>
      </c>
      <c r="G45" s="358">
        <v>7</v>
      </c>
      <c r="H45" s="112">
        <f>SUM(E45:G45)</f>
        <v>21</v>
      </c>
      <c r="I45" s="356">
        <v>7</v>
      </c>
      <c r="J45" s="357">
        <v>7</v>
      </c>
      <c r="K45" s="358">
        <v>7</v>
      </c>
      <c r="L45" s="112">
        <f>SUM(I45:K45)</f>
        <v>21</v>
      </c>
      <c r="M45" s="113">
        <f>+H45+L45</f>
        <v>42</v>
      </c>
      <c r="N45" s="356">
        <v>7</v>
      </c>
      <c r="O45" s="357">
        <v>7</v>
      </c>
      <c r="P45" s="358">
        <v>7</v>
      </c>
      <c r="Q45" s="112">
        <f>SUM(N45:P45)</f>
        <v>21</v>
      </c>
      <c r="R45" s="167">
        <v>7</v>
      </c>
      <c r="S45" s="166">
        <v>7</v>
      </c>
      <c r="T45" s="165">
        <v>7</v>
      </c>
      <c r="U45" s="112">
        <f>SUM(R45:T45)</f>
        <v>21</v>
      </c>
      <c r="V45" s="113">
        <f>+H45+L45+Q45+U45</f>
        <v>84</v>
      </c>
    </row>
    <row r="46" spans="1:22" ht="53.25" customHeight="1" thickBot="1">
      <c r="A46" s="1506"/>
      <c r="B46" s="396" t="s">
        <v>223</v>
      </c>
      <c r="C46" s="82" t="s">
        <v>98</v>
      </c>
      <c r="D46" s="101" t="s">
        <v>104</v>
      </c>
      <c r="E46" s="1502" t="s">
        <v>100</v>
      </c>
      <c r="F46" s="1502"/>
      <c r="G46" s="1503"/>
      <c r="H46" s="102">
        <f>H47/H48</f>
        <v>0</v>
      </c>
      <c r="I46" s="1504" t="s">
        <v>100</v>
      </c>
      <c r="J46" s="1502"/>
      <c r="K46" s="1503"/>
      <c r="L46" s="102">
        <f>L47/L48</f>
        <v>0</v>
      </c>
      <c r="M46" s="103">
        <f>M47/M48</f>
        <v>0</v>
      </c>
      <c r="N46" s="1504" t="s">
        <v>100</v>
      </c>
      <c r="O46" s="1502"/>
      <c r="P46" s="1503"/>
      <c r="Q46" s="102">
        <f>Q47/Q48</f>
        <v>0.5</v>
      </c>
      <c r="R46" s="1487" t="s">
        <v>100</v>
      </c>
      <c r="S46" s="1488"/>
      <c r="T46" s="1489"/>
      <c r="U46" s="102">
        <f>U47/U48</f>
        <v>0</v>
      </c>
      <c r="V46" s="103">
        <f>V47/V48</f>
        <v>0.16666666666666666</v>
      </c>
    </row>
    <row r="47" spans="1:22" ht="32.25" customHeight="1">
      <c r="A47" s="1506"/>
      <c r="B47" s="1800" t="s">
        <v>1065</v>
      </c>
      <c r="C47" s="1498" t="s">
        <v>1066</v>
      </c>
      <c r="D47" s="104" t="s">
        <v>1087</v>
      </c>
      <c r="E47" s="348">
        <v>0</v>
      </c>
      <c r="F47" s="349"/>
      <c r="G47" s="350">
        <v>0</v>
      </c>
      <c r="H47" s="108">
        <f>SUM(E47:G47)</f>
        <v>0</v>
      </c>
      <c r="I47" s="348"/>
      <c r="J47" s="349">
        <v>0</v>
      </c>
      <c r="K47" s="350"/>
      <c r="L47" s="108">
        <f>SUM(I47:K47)</f>
        <v>0</v>
      </c>
      <c r="M47" s="109">
        <f>+H47+L47</f>
        <v>0</v>
      </c>
      <c r="N47" s="348">
        <v>1</v>
      </c>
      <c r="O47" s="349"/>
      <c r="P47" s="350"/>
      <c r="Q47" s="108">
        <f>SUM(N47:P47)</f>
        <v>1</v>
      </c>
      <c r="R47" s="105"/>
      <c r="S47" s="106"/>
      <c r="T47" s="107"/>
      <c r="U47" s="108">
        <f>SUM(R47:T47)</f>
        <v>0</v>
      </c>
      <c r="V47" s="109">
        <f>+H47+L47+Q47+U47</f>
        <v>1</v>
      </c>
    </row>
    <row r="48" spans="1:22" ht="36" customHeight="1" thickBot="1">
      <c r="A48" s="1507"/>
      <c r="B48" s="1801"/>
      <c r="C48" s="1499"/>
      <c r="D48" s="195" t="s">
        <v>1088</v>
      </c>
      <c r="E48" s="356">
        <v>1</v>
      </c>
      <c r="F48" s="357"/>
      <c r="G48" s="358">
        <v>1</v>
      </c>
      <c r="H48" s="112">
        <f>SUM(E48:G48)</f>
        <v>2</v>
      </c>
      <c r="I48" s="356"/>
      <c r="J48" s="357">
        <v>1</v>
      </c>
      <c r="K48" s="358"/>
      <c r="L48" s="112">
        <f>SUM(I48:K48)</f>
        <v>1</v>
      </c>
      <c r="M48" s="113">
        <f>+H48+L48</f>
        <v>3</v>
      </c>
      <c r="N48" s="356">
        <v>1</v>
      </c>
      <c r="O48" s="357"/>
      <c r="P48" s="358">
        <v>1</v>
      </c>
      <c r="Q48" s="112">
        <f>SUM(N48:P48)</f>
        <v>2</v>
      </c>
      <c r="R48" s="167"/>
      <c r="S48" s="166">
        <v>1</v>
      </c>
      <c r="T48" s="165"/>
      <c r="U48" s="112">
        <f>SUM(R48:T48)</f>
        <v>1</v>
      </c>
      <c r="V48" s="113">
        <f>+H48+L48+Q48+U48</f>
        <v>6</v>
      </c>
    </row>
    <row r="49" spans="1:22" ht="34.5" customHeight="1" thickBot="1">
      <c r="A49" s="1500" t="s">
        <v>419</v>
      </c>
      <c r="B49" s="1652"/>
      <c r="C49" s="82" t="s">
        <v>98</v>
      </c>
      <c r="D49" s="101" t="s">
        <v>104</v>
      </c>
      <c r="E49" s="1502" t="s">
        <v>100</v>
      </c>
      <c r="F49" s="1502"/>
      <c r="G49" s="1503"/>
      <c r="H49" s="102">
        <f>H50/H51</f>
        <v>1</v>
      </c>
      <c r="I49" s="1504" t="s">
        <v>100</v>
      </c>
      <c r="J49" s="1502"/>
      <c r="K49" s="1503"/>
      <c r="L49" s="102">
        <f>L50/L51</f>
        <v>1</v>
      </c>
      <c r="M49" s="103">
        <f>M50/M51</f>
        <v>1</v>
      </c>
      <c r="N49" s="1504" t="s">
        <v>100</v>
      </c>
      <c r="O49" s="1502"/>
      <c r="P49" s="1503"/>
      <c r="Q49" s="102">
        <f>Q50/Q51</f>
        <v>0.66666666666666663</v>
      </c>
      <c r="R49" s="1487" t="s">
        <v>100</v>
      </c>
      <c r="S49" s="1488"/>
      <c r="T49" s="1489"/>
      <c r="U49" s="102">
        <f>U50/U51</f>
        <v>0</v>
      </c>
      <c r="V49" s="103">
        <f>V50/V51</f>
        <v>0.66666666666666663</v>
      </c>
    </row>
    <row r="50" spans="1:22" ht="33.75" customHeight="1">
      <c r="A50" s="1653" t="s">
        <v>1071</v>
      </c>
      <c r="B50" s="1653"/>
      <c r="C50" s="1498" t="s">
        <v>1072</v>
      </c>
      <c r="D50" s="104" t="s">
        <v>1089</v>
      </c>
      <c r="E50" s="348">
        <v>1</v>
      </c>
      <c r="F50" s="349">
        <v>1</v>
      </c>
      <c r="G50" s="350">
        <v>1</v>
      </c>
      <c r="H50" s="108">
        <f>SUM(E50:G50)</f>
        <v>3</v>
      </c>
      <c r="I50" s="348">
        <v>0</v>
      </c>
      <c r="J50" s="349">
        <v>0</v>
      </c>
      <c r="K50" s="350">
        <v>3</v>
      </c>
      <c r="L50" s="108">
        <f>SUM(I50:K50)</f>
        <v>3</v>
      </c>
      <c r="M50" s="109">
        <f>+H50+L50</f>
        <v>6</v>
      </c>
      <c r="N50" s="348">
        <v>1</v>
      </c>
      <c r="O50" s="349">
        <v>1</v>
      </c>
      <c r="P50" s="350"/>
      <c r="Q50" s="108">
        <f>SUM(N50:P50)</f>
        <v>2</v>
      </c>
      <c r="R50" s="105"/>
      <c r="S50" s="106"/>
      <c r="T50" s="107"/>
      <c r="U50" s="108">
        <f>SUM(R50:T50)</f>
        <v>0</v>
      </c>
      <c r="V50" s="109">
        <f>+H50+L50+Q50+U50</f>
        <v>8</v>
      </c>
    </row>
    <row r="51" spans="1:22" ht="41.25" customHeight="1" thickBot="1">
      <c r="A51" s="1654"/>
      <c r="B51" s="1654"/>
      <c r="C51" s="1499"/>
      <c r="D51" s="195" t="s">
        <v>1090</v>
      </c>
      <c r="E51" s="356">
        <v>1</v>
      </c>
      <c r="F51" s="357">
        <v>1</v>
      </c>
      <c r="G51" s="358">
        <v>1</v>
      </c>
      <c r="H51" s="112">
        <f>SUM(E51:G51)</f>
        <v>3</v>
      </c>
      <c r="I51" s="356">
        <v>1</v>
      </c>
      <c r="J51" s="357">
        <v>1</v>
      </c>
      <c r="K51" s="358">
        <v>1</v>
      </c>
      <c r="L51" s="112">
        <f>SUM(I51:K51)</f>
        <v>3</v>
      </c>
      <c r="M51" s="113">
        <f>+H51+L51</f>
        <v>6</v>
      </c>
      <c r="N51" s="356">
        <v>1</v>
      </c>
      <c r="O51" s="357">
        <v>1</v>
      </c>
      <c r="P51" s="358">
        <v>1</v>
      </c>
      <c r="Q51" s="112">
        <f>SUM(N51:P51)</f>
        <v>3</v>
      </c>
      <c r="R51" s="167">
        <v>1</v>
      </c>
      <c r="S51" s="166">
        <v>1</v>
      </c>
      <c r="T51" s="165">
        <v>1</v>
      </c>
      <c r="U51" s="112">
        <f>SUM(R51:T51)</f>
        <v>3</v>
      </c>
      <c r="V51" s="113">
        <f>+H51+L51+Q51+U51</f>
        <v>12</v>
      </c>
    </row>
    <row r="52" spans="1:22" ht="34.5" customHeight="1" thickBot="1">
      <c r="A52" s="1500" t="s">
        <v>234</v>
      </c>
      <c r="B52" s="1652"/>
      <c r="C52" s="82" t="s">
        <v>98</v>
      </c>
      <c r="D52" s="101" t="s">
        <v>104</v>
      </c>
      <c r="E52" s="1502" t="s">
        <v>100</v>
      </c>
      <c r="F52" s="1502"/>
      <c r="G52" s="1503"/>
      <c r="H52" s="102">
        <f>H53/H54</f>
        <v>1</v>
      </c>
      <c r="I52" s="1504" t="s">
        <v>100</v>
      </c>
      <c r="J52" s="1502"/>
      <c r="K52" s="1503"/>
      <c r="L52" s="102">
        <f>L53/L54</f>
        <v>1</v>
      </c>
      <c r="M52" s="103">
        <f>M53/M54</f>
        <v>1</v>
      </c>
      <c r="N52" s="1504" t="s">
        <v>100</v>
      </c>
      <c r="O52" s="1502"/>
      <c r="P52" s="1503"/>
      <c r="Q52" s="102">
        <f>Q53/Q54</f>
        <v>1</v>
      </c>
      <c r="R52" s="1487" t="s">
        <v>100</v>
      </c>
      <c r="S52" s="1488"/>
      <c r="T52" s="1489"/>
      <c r="U52" s="102" t="e">
        <f>U53/U54</f>
        <v>#DIV/0!</v>
      </c>
      <c r="V52" s="103">
        <f>V53/V54</f>
        <v>1</v>
      </c>
    </row>
    <row r="53" spans="1:22" ht="33.75" customHeight="1">
      <c r="A53" s="1490" t="s">
        <v>245</v>
      </c>
      <c r="B53" s="1777"/>
      <c r="C53" s="1494" t="s">
        <v>124</v>
      </c>
      <c r="D53" s="457" t="s">
        <v>125</v>
      </c>
      <c r="E53" s="348">
        <v>1</v>
      </c>
      <c r="F53" s="349"/>
      <c r="G53" s="350">
        <v>2</v>
      </c>
      <c r="H53" s="108">
        <f>SUM(E53:G53)</f>
        <v>3</v>
      </c>
      <c r="I53" s="348">
        <v>2</v>
      </c>
      <c r="J53" s="349">
        <v>4</v>
      </c>
      <c r="K53" s="350">
        <v>5</v>
      </c>
      <c r="L53" s="108">
        <f>SUM(I53:K53)</f>
        <v>11</v>
      </c>
      <c r="M53" s="109">
        <f>+H53+L53</f>
        <v>14</v>
      </c>
      <c r="N53" s="348">
        <v>2</v>
      </c>
      <c r="O53" s="349">
        <v>7</v>
      </c>
      <c r="P53" s="350"/>
      <c r="Q53" s="108">
        <f>SUM(N53:P53)</f>
        <v>9</v>
      </c>
      <c r="R53" s="105"/>
      <c r="S53" s="106"/>
      <c r="T53" s="107"/>
      <c r="U53" s="108">
        <f>SUM(R53:T53)</f>
        <v>0</v>
      </c>
      <c r="V53" s="109">
        <f>+H53+L53+Q53+U53</f>
        <v>23</v>
      </c>
    </row>
    <row r="54" spans="1:22" ht="32.25" customHeight="1" thickBot="1">
      <c r="A54" s="1492"/>
      <c r="B54" s="1778"/>
      <c r="C54" s="1495"/>
      <c r="D54" s="458" t="s">
        <v>126</v>
      </c>
      <c r="E54" s="356">
        <v>1</v>
      </c>
      <c r="F54" s="357"/>
      <c r="G54" s="358">
        <v>2</v>
      </c>
      <c r="H54" s="112">
        <f>SUM(E54:G54)</f>
        <v>3</v>
      </c>
      <c r="I54" s="356">
        <v>2</v>
      </c>
      <c r="J54" s="357">
        <v>4</v>
      </c>
      <c r="K54" s="358">
        <v>5</v>
      </c>
      <c r="L54" s="112">
        <f>SUM(I54:K54)</f>
        <v>11</v>
      </c>
      <c r="M54" s="113">
        <f>+H54+L54</f>
        <v>14</v>
      </c>
      <c r="N54" s="356">
        <v>2</v>
      </c>
      <c r="O54" s="357">
        <v>7</v>
      </c>
      <c r="P54" s="358"/>
      <c r="Q54" s="112">
        <f>SUM(N54:P54)</f>
        <v>9</v>
      </c>
      <c r="R54" s="115"/>
      <c r="S54" s="116"/>
      <c r="T54" s="117"/>
      <c r="U54" s="112">
        <f>SUM(R54:T54)</f>
        <v>0</v>
      </c>
      <c r="V54" s="113">
        <f>+H54+L54+Q54+U54</f>
        <v>23</v>
      </c>
    </row>
  </sheetData>
  <protectedRanges>
    <protectedRange sqref="R53:T54" name="Rango5"/>
    <protectedRange sqref="R50:T50" name="Rango4"/>
    <protectedRange sqref="R44:T44 R47:T47" name="Rango3"/>
    <protectedRange sqref="R35:T35 R38:T38 R41:T41" name="Rango2"/>
    <protectedRange sqref="R26:T26 R29:T29 R32:T32" name="Rango1"/>
    <protectedRange sqref="E53:G54" name="Rango5_1"/>
    <protectedRange sqref="E50:G50" name="Rango4_1"/>
    <protectedRange sqref="E44:G44 E47:G47" name="Rango3_1"/>
    <protectedRange sqref="E35:G35 E38:G38 E41:G41" name="Rango2_1"/>
    <protectedRange sqref="E26:G26 E29:G29 E32:G32" name="Rango1_1"/>
    <protectedRange sqref="I53:K54" name="Rango5_2"/>
    <protectedRange sqref="I50:K50" name="Rango4_2"/>
    <protectedRange sqref="I44:K44 I47:K47" name="Rango3_2"/>
    <protectedRange sqref="I35:K35 I38:K38 I41:K41" name="Rango2_2"/>
    <protectedRange sqref="I26:K26 I29:K29 I32:K32" name="Rango1_2"/>
    <protectedRange sqref="N53:P54" name="Rango5_4"/>
    <protectedRange sqref="N50:P50" name="Rango4_4"/>
    <protectedRange sqref="N44:P44 N47:P47" name="Rango3_4"/>
    <protectedRange sqref="N35:P35 N38:P38 N41:P41" name="Rango2_4"/>
    <protectedRange sqref="N26:P26 N29:P29 N32:P32" name="Rango1_4"/>
  </protectedRanges>
  <mergeCells count="90">
    <mergeCell ref="A1:B1"/>
    <mergeCell ref="C1:P1"/>
    <mergeCell ref="A3:P3"/>
    <mergeCell ref="A21:D21"/>
    <mergeCell ref="E21:E24"/>
    <mergeCell ref="F21:F24"/>
    <mergeCell ref="G21:G24"/>
    <mergeCell ref="H21:H24"/>
    <mergeCell ref="I21:I24"/>
    <mergeCell ref="J21:J24"/>
    <mergeCell ref="A23:A24"/>
    <mergeCell ref="B23:C23"/>
    <mergeCell ref="D23:D24"/>
    <mergeCell ref="V21:V24"/>
    <mergeCell ref="K21:K24"/>
    <mergeCell ref="L21:L24"/>
    <mergeCell ref="M21:M24"/>
    <mergeCell ref="N21:N24"/>
    <mergeCell ref="O21:O24"/>
    <mergeCell ref="P21:P24"/>
    <mergeCell ref="Q21:Q24"/>
    <mergeCell ref="R21:R24"/>
    <mergeCell ref="S21:S24"/>
    <mergeCell ref="T21:T24"/>
    <mergeCell ref="U21:U24"/>
    <mergeCell ref="E25:G25"/>
    <mergeCell ref="I25:K25"/>
    <mergeCell ref="R25:T25"/>
    <mergeCell ref="A26:A33"/>
    <mergeCell ref="B26:B27"/>
    <mergeCell ref="C26:C27"/>
    <mergeCell ref="E28:G28"/>
    <mergeCell ref="I28:K28"/>
    <mergeCell ref="N28:P28"/>
    <mergeCell ref="R28:T28"/>
    <mergeCell ref="B29:B30"/>
    <mergeCell ref="C29:C30"/>
    <mergeCell ref="N25:P25"/>
    <mergeCell ref="E31:G31"/>
    <mergeCell ref="I31:K31"/>
    <mergeCell ref="N31:P31"/>
    <mergeCell ref="R31:T31"/>
    <mergeCell ref="B32:B33"/>
    <mergeCell ref="C32:C33"/>
    <mergeCell ref="E34:G34"/>
    <mergeCell ref="I34:K34"/>
    <mergeCell ref="N34:P34"/>
    <mergeCell ref="R34:T34"/>
    <mergeCell ref="A35:A42"/>
    <mergeCell ref="B35:B36"/>
    <mergeCell ref="C35:C36"/>
    <mergeCell ref="E37:G37"/>
    <mergeCell ref="I37:K37"/>
    <mergeCell ref="N37:P37"/>
    <mergeCell ref="R43:T43"/>
    <mergeCell ref="R37:T37"/>
    <mergeCell ref="B38:B39"/>
    <mergeCell ref="C38:C39"/>
    <mergeCell ref="E40:G40"/>
    <mergeCell ref="I40:K40"/>
    <mergeCell ref="N40:P40"/>
    <mergeCell ref="R40:T40"/>
    <mergeCell ref="B41:B42"/>
    <mergeCell ref="C41:C42"/>
    <mergeCell ref="E43:G43"/>
    <mergeCell ref="I43:K43"/>
    <mergeCell ref="N43:P43"/>
    <mergeCell ref="R46:T46"/>
    <mergeCell ref="B47:B48"/>
    <mergeCell ref="C47:C48"/>
    <mergeCell ref="A49:B49"/>
    <mergeCell ref="E49:G49"/>
    <mergeCell ref="I49:K49"/>
    <mergeCell ref="N49:P49"/>
    <mergeCell ref="R49:T49"/>
    <mergeCell ref="A44:A48"/>
    <mergeCell ref="B44:B45"/>
    <mergeCell ref="C44:C45"/>
    <mergeCell ref="E46:G46"/>
    <mergeCell ref="I46:K46"/>
    <mergeCell ref="N46:P46"/>
    <mergeCell ref="R52:T52"/>
    <mergeCell ref="A53:B54"/>
    <mergeCell ref="C53:C54"/>
    <mergeCell ref="A50:B51"/>
    <mergeCell ref="C50:C51"/>
    <mergeCell ref="A52:B52"/>
    <mergeCell ref="E52:G52"/>
    <mergeCell ref="I52:K52"/>
    <mergeCell ref="N52:P52"/>
  </mergeCells>
  <conditionalFormatting sqref="H25 L25:M25 Q25 U25:V25 H28 L28:M28 Q28 U28:V28 H34 L34:M34 Q34 U34:V34 H37 L37:M37 Q37 U37:V37 H43 L43:M43 Q43 U43:V43 H31 L31:M31 Q31 U31:V31 H40 L40:M40 Q40 U40:V40 H49 L49:M49 Q49 U49:V49 H46 L46:M46 Q46 U46:V46">
    <cfRule type="cellIs" dxfId="3905" priority="37" operator="greaterThan">
      <formula>1</formula>
    </cfRule>
    <cfRule type="cellIs" dxfId="3904" priority="38" operator="greaterThan">
      <formula>0.89</formula>
    </cfRule>
    <cfRule type="cellIs" dxfId="3903" priority="39" operator="greaterThan">
      <formula>0.69</formula>
    </cfRule>
    <cfRule type="cellIs" dxfId="3902" priority="40" operator="greaterThan">
      <formula>0.49</formula>
    </cfRule>
    <cfRule type="cellIs" dxfId="3901" priority="41" operator="greaterThan">
      <formula>0.29</formula>
    </cfRule>
    <cfRule type="cellIs" dxfId="3900" priority="42" operator="lessThan">
      <formula>0.29</formula>
    </cfRule>
  </conditionalFormatting>
  <conditionalFormatting sqref="V52">
    <cfRule type="cellIs" dxfId="3899" priority="1" operator="greaterThan">
      <formula>1</formula>
    </cfRule>
    <cfRule type="cellIs" dxfId="3898" priority="2" operator="greaterThan">
      <formula>0.89</formula>
    </cfRule>
    <cfRule type="cellIs" dxfId="3897" priority="3" operator="greaterThan">
      <formula>0.69</formula>
    </cfRule>
    <cfRule type="cellIs" dxfId="3896" priority="4" operator="greaterThan">
      <formula>0.49</formula>
    </cfRule>
    <cfRule type="cellIs" dxfId="3895" priority="5" operator="greaterThan">
      <formula>0.29</formula>
    </cfRule>
    <cfRule type="cellIs" dxfId="3894" priority="6" operator="lessThan">
      <formula>0.29</formula>
    </cfRule>
  </conditionalFormatting>
  <conditionalFormatting sqref="H52">
    <cfRule type="cellIs" dxfId="3893" priority="31" operator="greaterThan">
      <formula>1</formula>
    </cfRule>
    <cfRule type="cellIs" dxfId="3892" priority="32" operator="greaterThan">
      <formula>0.89</formula>
    </cfRule>
    <cfRule type="cellIs" dxfId="3891" priority="33" operator="greaterThan">
      <formula>0.69</formula>
    </cfRule>
    <cfRule type="cellIs" dxfId="3890" priority="34" operator="greaterThan">
      <formula>0.49</formula>
    </cfRule>
    <cfRule type="cellIs" dxfId="3889" priority="35" operator="greaterThan">
      <formula>0.29</formula>
    </cfRule>
    <cfRule type="cellIs" dxfId="3888" priority="36" operator="lessThan">
      <formula>0.29</formula>
    </cfRule>
  </conditionalFormatting>
  <conditionalFormatting sqref="L52">
    <cfRule type="cellIs" dxfId="3887" priority="25" operator="greaterThan">
      <formula>1</formula>
    </cfRule>
    <cfRule type="cellIs" dxfId="3886" priority="26" operator="greaterThan">
      <formula>0.89</formula>
    </cfRule>
    <cfRule type="cellIs" dxfId="3885" priority="27" operator="greaterThan">
      <formula>0.69</formula>
    </cfRule>
    <cfRule type="cellIs" dxfId="3884" priority="28" operator="greaterThan">
      <formula>0.49</formula>
    </cfRule>
    <cfRule type="cellIs" dxfId="3883" priority="29" operator="greaterThan">
      <formula>0.29</formula>
    </cfRule>
    <cfRule type="cellIs" dxfId="3882" priority="30" operator="lessThan">
      <formula>0.29</formula>
    </cfRule>
  </conditionalFormatting>
  <conditionalFormatting sqref="M52">
    <cfRule type="cellIs" dxfId="3881" priority="19" operator="greaterThan">
      <formula>1</formula>
    </cfRule>
    <cfRule type="cellIs" dxfId="3880" priority="20" operator="greaterThan">
      <formula>0.89</formula>
    </cfRule>
    <cfRule type="cellIs" dxfId="3879" priority="21" operator="greaterThan">
      <formula>0.69</formula>
    </cfRule>
    <cfRule type="cellIs" dxfId="3878" priority="22" operator="greaterThan">
      <formula>0.49</formula>
    </cfRule>
    <cfRule type="cellIs" dxfId="3877" priority="23" operator="greaterThan">
      <formula>0.29</formula>
    </cfRule>
    <cfRule type="cellIs" dxfId="3876" priority="24" operator="lessThan">
      <formula>0.29</formula>
    </cfRule>
  </conditionalFormatting>
  <conditionalFormatting sqref="Q52">
    <cfRule type="cellIs" dxfId="3875" priority="13" operator="greaterThan">
      <formula>1</formula>
    </cfRule>
    <cfRule type="cellIs" dxfId="3874" priority="14" operator="greaterThan">
      <formula>0.89</formula>
    </cfRule>
    <cfRule type="cellIs" dxfId="3873" priority="15" operator="greaterThan">
      <formula>0.69</formula>
    </cfRule>
    <cfRule type="cellIs" dxfId="3872" priority="16" operator="greaterThan">
      <formula>0.49</formula>
    </cfRule>
    <cfRule type="cellIs" dxfId="3871" priority="17" operator="greaterThan">
      <formula>0.29</formula>
    </cfRule>
    <cfRule type="cellIs" dxfId="3870" priority="18" operator="lessThan">
      <formula>0.29</formula>
    </cfRule>
  </conditionalFormatting>
  <conditionalFormatting sqref="U52">
    <cfRule type="cellIs" dxfId="3869" priority="7" operator="greaterThan">
      <formula>1</formula>
    </cfRule>
    <cfRule type="cellIs" dxfId="3868" priority="8" operator="greaterThan">
      <formula>0.89</formula>
    </cfRule>
    <cfRule type="cellIs" dxfId="3867" priority="9" operator="greaterThan">
      <formula>0.69</formula>
    </cfRule>
    <cfRule type="cellIs" dxfId="3866" priority="10" operator="greaterThan">
      <formula>0.49</formula>
    </cfRule>
    <cfRule type="cellIs" dxfId="3865" priority="11" operator="greaterThan">
      <formula>0.29</formula>
    </cfRule>
    <cfRule type="cellIs" dxfId="3864"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L5:L10 H5:I10">
      <formula1>0.0001</formula1>
      <formula2>100000000</formula2>
    </dataValidation>
    <dataValidation type="list" allowBlank="1" showInputMessage="1" showErrorMessage="1" sqref="J12:J14 J5:J10 J16:J18">
      <formula1>Frecuencia</formula1>
    </dataValidation>
    <dataValidation type="list" allowBlank="1" showInputMessage="1" showErrorMessage="1" sqref="F12:F14 F5:F10 F16:F18">
      <formula1>Tipo</formula1>
    </dataValidation>
    <dataValidation type="list" allowBlank="1" showInputMessage="1" showErrorMessage="1" sqref="E12:E14 E5:E10 E16:E18">
      <formula1>Dimension</formula1>
    </dataValidation>
  </dataValidations>
  <pageMargins left="0.25" right="0.25" top="0.75" bottom="0.75" header="0.3" footer="0.3"/>
  <pageSetup paperSize="9" orientation="landscape"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67"/>
  <sheetViews>
    <sheetView topLeftCell="C43" zoomScale="60" zoomScaleNormal="60" workbookViewId="0">
      <selection activeCell="P64" sqref="P64"/>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1.85546875" customWidth="1"/>
    <col min="12" max="12" width="11.7109375" customWidth="1"/>
    <col min="13" max="13" width="16.140625" customWidth="1"/>
    <col min="14" max="14" width="16"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127</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21.5" customHeight="1">
      <c r="A5" s="8" t="s">
        <v>18</v>
      </c>
      <c r="B5" s="118" t="s">
        <v>128</v>
      </c>
      <c r="C5" s="10"/>
      <c r="D5" s="10"/>
      <c r="E5" s="10"/>
      <c r="F5" s="10"/>
      <c r="G5" s="10"/>
      <c r="H5" s="11"/>
      <c r="I5" s="12"/>
      <c r="J5" s="13"/>
      <c r="K5" s="10"/>
      <c r="L5" s="12"/>
      <c r="M5" s="10"/>
      <c r="N5" s="13"/>
      <c r="O5" s="14"/>
      <c r="P5" s="15"/>
      <c r="Q5" s="2"/>
      <c r="R5" s="3"/>
      <c r="S5" s="3"/>
      <c r="T5" s="3"/>
      <c r="U5" s="3"/>
      <c r="V5" s="3"/>
      <c r="W5" s="3"/>
    </row>
    <row r="6" spans="1:23" ht="141" customHeight="1" thickBot="1">
      <c r="A6" s="119" t="s">
        <v>20</v>
      </c>
      <c r="B6" s="120" t="s">
        <v>129</v>
      </c>
      <c r="C6" s="121"/>
      <c r="D6" s="121"/>
      <c r="E6" s="121"/>
      <c r="F6" s="121"/>
      <c r="G6" s="121"/>
      <c r="H6" s="122"/>
      <c r="I6" s="123"/>
      <c r="J6" s="124"/>
      <c r="K6" s="121"/>
      <c r="L6" s="123"/>
      <c r="M6" s="121"/>
      <c r="N6" s="124"/>
      <c r="O6" s="125"/>
      <c r="P6" s="126"/>
      <c r="Q6" s="2"/>
      <c r="R6" s="3"/>
      <c r="S6" s="3"/>
      <c r="T6" s="3"/>
      <c r="U6" s="3"/>
      <c r="V6" s="3"/>
      <c r="W6" s="3"/>
    </row>
    <row r="7" spans="1:23" ht="96.75" customHeight="1">
      <c r="A7" s="8" t="s">
        <v>22</v>
      </c>
      <c r="B7" s="127" t="s">
        <v>130</v>
      </c>
      <c r="C7" s="10"/>
      <c r="D7" s="10"/>
      <c r="E7" s="10"/>
      <c r="F7" s="10"/>
      <c r="G7" s="10"/>
      <c r="H7" s="11"/>
      <c r="I7" s="12"/>
      <c r="J7" s="13"/>
      <c r="K7" s="10"/>
      <c r="L7" s="128"/>
      <c r="M7" s="14"/>
      <c r="N7" s="13"/>
      <c r="O7" s="14"/>
      <c r="P7" s="15"/>
      <c r="Q7" s="2"/>
      <c r="R7" s="3"/>
      <c r="S7" s="3"/>
      <c r="T7" s="3"/>
      <c r="U7" s="3"/>
      <c r="V7" s="3"/>
      <c r="W7" s="3"/>
    </row>
    <row r="8" spans="1:23" ht="112.5" customHeight="1" thickBot="1">
      <c r="A8" s="33" t="s">
        <v>24</v>
      </c>
      <c r="B8" s="34" t="s">
        <v>131</v>
      </c>
      <c r="C8" s="35" t="s">
        <v>132</v>
      </c>
      <c r="D8" s="35" t="s">
        <v>133</v>
      </c>
      <c r="E8" s="35" t="s">
        <v>134</v>
      </c>
      <c r="F8" s="35" t="s">
        <v>29</v>
      </c>
      <c r="G8" s="35" t="s">
        <v>135</v>
      </c>
      <c r="H8" s="129">
        <v>5</v>
      </c>
      <c r="I8" s="42">
        <v>5</v>
      </c>
      <c r="J8" s="38" t="s">
        <v>136</v>
      </c>
      <c r="K8" s="35" t="s">
        <v>137</v>
      </c>
      <c r="L8" s="37">
        <v>0.6</v>
      </c>
      <c r="M8" s="35" t="s">
        <v>138</v>
      </c>
      <c r="N8" s="35" t="s">
        <v>139</v>
      </c>
      <c r="O8" s="43">
        <v>0</v>
      </c>
      <c r="P8" s="40" t="s">
        <v>140</v>
      </c>
      <c r="Q8" s="2"/>
      <c r="R8" s="3"/>
      <c r="S8" s="3"/>
      <c r="T8" s="3"/>
      <c r="U8" s="3"/>
      <c r="V8" s="3"/>
      <c r="W8" s="3"/>
    </row>
    <row r="9" spans="1:23" ht="86.25" customHeight="1">
      <c r="A9" s="8" t="s">
        <v>53</v>
      </c>
      <c r="B9" s="130" t="s">
        <v>141</v>
      </c>
      <c r="C9" s="14"/>
      <c r="D9" s="14"/>
      <c r="E9" s="14"/>
      <c r="F9" s="14"/>
      <c r="G9" s="14"/>
      <c r="H9" s="58"/>
      <c r="I9" s="14"/>
      <c r="J9" s="59"/>
      <c r="K9" s="14"/>
      <c r="L9" s="60"/>
      <c r="M9" s="59"/>
      <c r="N9" s="61"/>
      <c r="O9" s="131"/>
      <c r="P9" s="132"/>
      <c r="Q9" s="2"/>
      <c r="R9" s="3"/>
      <c r="S9" s="3"/>
      <c r="T9" s="3"/>
      <c r="U9" s="3"/>
      <c r="V9" s="3"/>
      <c r="W9" s="3"/>
    </row>
    <row r="10" spans="1:23" ht="131.25" customHeight="1">
      <c r="A10" s="33" t="s">
        <v>55</v>
      </c>
      <c r="B10" s="133" t="s">
        <v>1264</v>
      </c>
      <c r="C10" s="134" t="s">
        <v>142</v>
      </c>
      <c r="D10" s="38" t="s">
        <v>143</v>
      </c>
      <c r="E10" s="35" t="s">
        <v>134</v>
      </c>
      <c r="F10" s="35" t="s">
        <v>29</v>
      </c>
      <c r="G10" s="35" t="s">
        <v>144</v>
      </c>
      <c r="H10" s="64">
        <v>1200</v>
      </c>
      <c r="I10" s="65">
        <v>1200</v>
      </c>
      <c r="J10" s="38" t="s">
        <v>136</v>
      </c>
      <c r="K10" s="35" t="s">
        <v>137</v>
      </c>
      <c r="L10" s="66">
        <v>1</v>
      </c>
      <c r="M10" s="35" t="s">
        <v>145</v>
      </c>
      <c r="N10" s="43" t="s">
        <v>146</v>
      </c>
      <c r="O10" s="43">
        <v>0</v>
      </c>
      <c r="P10" s="40" t="s">
        <v>140</v>
      </c>
      <c r="Q10" s="2"/>
      <c r="R10" s="3"/>
      <c r="S10" s="3"/>
      <c r="T10" s="3"/>
      <c r="U10" s="3"/>
      <c r="V10" s="3"/>
      <c r="W10" s="3"/>
    </row>
    <row r="11" spans="1:23" ht="131.25" customHeight="1">
      <c r="A11" s="119" t="s">
        <v>64</v>
      </c>
      <c r="B11" s="135" t="s">
        <v>147</v>
      </c>
      <c r="C11" s="136" t="s">
        <v>148</v>
      </c>
      <c r="D11" s="137" t="s">
        <v>149</v>
      </c>
      <c r="E11" s="70" t="s">
        <v>134</v>
      </c>
      <c r="F11" s="70" t="s">
        <v>29</v>
      </c>
      <c r="G11" s="70" t="s">
        <v>150</v>
      </c>
      <c r="H11" s="71">
        <v>120</v>
      </c>
      <c r="I11" s="72">
        <v>120</v>
      </c>
      <c r="J11" s="137" t="s">
        <v>136</v>
      </c>
      <c r="K11" s="70" t="s">
        <v>137</v>
      </c>
      <c r="L11" s="73">
        <v>1</v>
      </c>
      <c r="M11" s="35" t="s">
        <v>145</v>
      </c>
      <c r="N11" s="69" t="s">
        <v>151</v>
      </c>
      <c r="O11" s="69">
        <v>0</v>
      </c>
      <c r="P11" s="138" t="s">
        <v>140</v>
      </c>
      <c r="Q11" s="2"/>
      <c r="R11" s="3"/>
      <c r="S11" s="3"/>
      <c r="T11" s="3"/>
      <c r="U11" s="3"/>
      <c r="V11" s="3"/>
      <c r="W11" s="3"/>
    </row>
    <row r="12" spans="1:23" ht="131.25" customHeight="1">
      <c r="A12" s="33" t="s">
        <v>69</v>
      </c>
      <c r="B12" s="133" t="s">
        <v>152</v>
      </c>
      <c r="C12" s="134" t="s">
        <v>153</v>
      </c>
      <c r="D12" s="38" t="s">
        <v>154</v>
      </c>
      <c r="E12" s="35" t="s">
        <v>134</v>
      </c>
      <c r="F12" s="35" t="s">
        <v>29</v>
      </c>
      <c r="G12" s="35" t="s">
        <v>155</v>
      </c>
      <c r="H12" s="64">
        <v>6</v>
      </c>
      <c r="I12" s="65">
        <v>6</v>
      </c>
      <c r="J12" s="38" t="s">
        <v>1019</v>
      </c>
      <c r="K12" s="35" t="s">
        <v>137</v>
      </c>
      <c r="L12" s="66">
        <v>1</v>
      </c>
      <c r="M12" s="35" t="s">
        <v>157</v>
      </c>
      <c r="N12" s="43" t="s">
        <v>704</v>
      </c>
      <c r="O12" s="43">
        <v>0</v>
      </c>
      <c r="P12" s="40" t="s">
        <v>140</v>
      </c>
      <c r="Q12" s="2"/>
      <c r="R12" s="3"/>
      <c r="S12" s="3"/>
      <c r="T12" s="3"/>
      <c r="U12" s="3"/>
      <c r="V12" s="3"/>
      <c r="W12" s="3"/>
    </row>
    <row r="13" spans="1:23" ht="115.5" customHeight="1" thickBot="1">
      <c r="A13" s="49" t="s">
        <v>158</v>
      </c>
      <c r="B13" s="74" t="s">
        <v>705</v>
      </c>
      <c r="C13" s="50" t="s">
        <v>706</v>
      </c>
      <c r="D13" s="51" t="s">
        <v>159</v>
      </c>
      <c r="E13" s="51" t="s">
        <v>134</v>
      </c>
      <c r="F13" s="51" t="s">
        <v>29</v>
      </c>
      <c r="G13" s="51" t="s">
        <v>160</v>
      </c>
      <c r="H13" s="52">
        <v>4</v>
      </c>
      <c r="I13" s="53">
        <v>4</v>
      </c>
      <c r="J13" s="139" t="s">
        <v>136</v>
      </c>
      <c r="K13" s="51" t="s">
        <v>137</v>
      </c>
      <c r="L13" s="54">
        <v>1</v>
      </c>
      <c r="M13" s="51" t="s">
        <v>161</v>
      </c>
      <c r="N13" s="50" t="s">
        <v>162</v>
      </c>
      <c r="O13" s="50">
        <v>0</v>
      </c>
      <c r="P13" s="56" t="s">
        <v>140</v>
      </c>
      <c r="Q13" s="2"/>
      <c r="R13" s="3"/>
      <c r="S13" s="3"/>
      <c r="T13" s="3"/>
      <c r="U13" s="3"/>
      <c r="V13" s="3"/>
      <c r="W13" s="3"/>
    </row>
    <row r="14" spans="1:23" ht="91.5" customHeight="1">
      <c r="A14" s="8" t="s">
        <v>243</v>
      </c>
      <c r="B14" s="57" t="s">
        <v>163</v>
      </c>
      <c r="C14" s="14"/>
      <c r="D14" s="14"/>
      <c r="E14" s="14"/>
      <c r="F14" s="14"/>
      <c r="G14" s="14"/>
      <c r="H14" s="58"/>
      <c r="I14" s="14"/>
      <c r="J14" s="59"/>
      <c r="K14" s="14"/>
      <c r="L14" s="60"/>
      <c r="M14" s="59"/>
      <c r="N14" s="61"/>
      <c r="O14" s="61"/>
      <c r="P14" s="62"/>
      <c r="Q14" s="2"/>
      <c r="R14" s="3"/>
      <c r="S14" s="3"/>
      <c r="T14" s="3"/>
      <c r="U14" s="3"/>
      <c r="V14" s="3"/>
      <c r="W14" s="3"/>
    </row>
    <row r="15" spans="1:23" ht="130.5" customHeight="1">
      <c r="A15" s="33" t="s">
        <v>164</v>
      </c>
      <c r="B15" s="133" t="s">
        <v>1021</v>
      </c>
      <c r="C15" s="43" t="s">
        <v>166</v>
      </c>
      <c r="D15" s="35" t="s">
        <v>167</v>
      </c>
      <c r="E15" s="35" t="s">
        <v>134</v>
      </c>
      <c r="F15" s="35" t="s">
        <v>29</v>
      </c>
      <c r="G15" s="35" t="s">
        <v>168</v>
      </c>
      <c r="H15" s="140">
        <v>3</v>
      </c>
      <c r="I15" s="65">
        <v>5</v>
      </c>
      <c r="J15" s="38" t="s">
        <v>136</v>
      </c>
      <c r="K15" s="35" t="s">
        <v>137</v>
      </c>
      <c r="L15" s="66">
        <v>0.6</v>
      </c>
      <c r="M15" s="35" t="s">
        <v>169</v>
      </c>
      <c r="N15" s="43" t="s">
        <v>1022</v>
      </c>
      <c r="O15" s="43">
        <v>0</v>
      </c>
      <c r="P15" s="40" t="s">
        <v>140</v>
      </c>
      <c r="Q15" s="2"/>
      <c r="R15" s="3"/>
      <c r="S15" s="3"/>
      <c r="T15" s="3"/>
      <c r="U15" s="3"/>
      <c r="V15" s="3"/>
      <c r="W15" s="3"/>
    </row>
    <row r="16" spans="1:23" ht="124.5" customHeight="1">
      <c r="A16" s="33" t="s">
        <v>170</v>
      </c>
      <c r="B16" s="43" t="s">
        <v>171</v>
      </c>
      <c r="C16" s="43" t="s">
        <v>172</v>
      </c>
      <c r="D16" s="35" t="s">
        <v>1265</v>
      </c>
      <c r="E16" s="35" t="s">
        <v>134</v>
      </c>
      <c r="F16" s="35" t="s">
        <v>29</v>
      </c>
      <c r="G16" s="35" t="s">
        <v>168</v>
      </c>
      <c r="H16" s="140">
        <v>400</v>
      </c>
      <c r="I16" s="65">
        <v>500</v>
      </c>
      <c r="J16" s="38" t="s">
        <v>364</v>
      </c>
      <c r="K16" s="35" t="s">
        <v>137</v>
      </c>
      <c r="L16" s="66">
        <v>0.8</v>
      </c>
      <c r="M16" s="35" t="s">
        <v>173</v>
      </c>
      <c r="N16" s="43" t="s">
        <v>174</v>
      </c>
      <c r="O16" s="43">
        <v>0</v>
      </c>
      <c r="P16" s="40" t="s">
        <v>140</v>
      </c>
      <c r="Q16" s="2"/>
      <c r="R16" s="3"/>
      <c r="S16" s="3"/>
      <c r="T16" s="3"/>
      <c r="U16" s="3"/>
      <c r="V16" s="3"/>
      <c r="W16" s="3"/>
    </row>
    <row r="17" spans="1:23" ht="161.25" customHeight="1">
      <c r="A17" s="33" t="s">
        <v>175</v>
      </c>
      <c r="B17" s="43" t="s">
        <v>176</v>
      </c>
      <c r="C17" s="43" t="s">
        <v>707</v>
      </c>
      <c r="D17" s="35" t="s">
        <v>177</v>
      </c>
      <c r="E17" s="35" t="s">
        <v>134</v>
      </c>
      <c r="F17" s="35" t="s">
        <v>29</v>
      </c>
      <c r="G17" s="35" t="s">
        <v>178</v>
      </c>
      <c r="H17" s="140">
        <v>400</v>
      </c>
      <c r="I17" s="65">
        <v>500</v>
      </c>
      <c r="J17" s="38" t="s">
        <v>364</v>
      </c>
      <c r="K17" s="35" t="s">
        <v>137</v>
      </c>
      <c r="L17" s="66">
        <v>0.8</v>
      </c>
      <c r="M17" s="35" t="s">
        <v>179</v>
      </c>
      <c r="N17" s="43" t="s">
        <v>180</v>
      </c>
      <c r="O17" s="43">
        <v>0</v>
      </c>
      <c r="P17" s="40" t="s">
        <v>140</v>
      </c>
      <c r="Q17" s="2"/>
      <c r="R17" s="3"/>
      <c r="S17" s="3"/>
      <c r="T17" s="3"/>
      <c r="U17" s="3"/>
      <c r="V17" s="3"/>
      <c r="W17" s="3"/>
    </row>
    <row r="18" spans="1:23" ht="161.25" customHeight="1" thickBot="1">
      <c r="A18" s="49" t="s">
        <v>181</v>
      </c>
      <c r="B18" s="141" t="s">
        <v>182</v>
      </c>
      <c r="C18" s="142" t="s">
        <v>183</v>
      </c>
      <c r="D18" s="121" t="s">
        <v>184</v>
      </c>
      <c r="E18" s="121" t="s">
        <v>134</v>
      </c>
      <c r="F18" s="121" t="s">
        <v>29</v>
      </c>
      <c r="G18" s="121" t="s">
        <v>185</v>
      </c>
      <c r="H18" s="140">
        <v>400</v>
      </c>
      <c r="I18" s="125">
        <v>500</v>
      </c>
      <c r="J18" s="143" t="s">
        <v>364</v>
      </c>
      <c r="K18" s="121" t="s">
        <v>137</v>
      </c>
      <c r="L18" s="144">
        <v>0.8</v>
      </c>
      <c r="M18" s="121" t="s">
        <v>186</v>
      </c>
      <c r="N18" s="145" t="s">
        <v>187</v>
      </c>
      <c r="O18" s="142">
        <v>0</v>
      </c>
      <c r="P18" s="146" t="s">
        <v>140</v>
      </c>
      <c r="Q18" s="2"/>
      <c r="R18" s="3"/>
      <c r="S18" s="3"/>
      <c r="T18" s="3"/>
      <c r="U18" s="3"/>
      <c r="V18" s="3"/>
      <c r="W18" s="3"/>
    </row>
    <row r="19" spans="1:23" ht="63.75" customHeight="1">
      <c r="A19" s="8" t="s">
        <v>244</v>
      </c>
      <c r="B19" s="205" t="s">
        <v>188</v>
      </c>
      <c r="C19" s="14"/>
      <c r="D19" s="14"/>
      <c r="E19" s="14"/>
      <c r="F19" s="14"/>
      <c r="G19" s="14"/>
      <c r="H19" s="58"/>
      <c r="I19" s="14"/>
      <c r="J19" s="59"/>
      <c r="K19" s="14"/>
      <c r="L19" s="60"/>
      <c r="M19" s="59"/>
      <c r="N19" s="61"/>
      <c r="O19" s="131"/>
      <c r="P19" s="132"/>
      <c r="Q19" s="2"/>
      <c r="R19" s="3"/>
      <c r="S19" s="3"/>
      <c r="T19" s="3"/>
      <c r="U19" s="3"/>
      <c r="V19" s="3"/>
      <c r="W19" s="3"/>
    </row>
    <row r="20" spans="1:23" ht="161.25" customHeight="1" thickBot="1">
      <c r="A20" s="49" t="s">
        <v>189</v>
      </c>
      <c r="B20" s="230" t="s">
        <v>190</v>
      </c>
      <c r="C20" s="50" t="s">
        <v>191</v>
      </c>
      <c r="D20" s="51" t="s">
        <v>192</v>
      </c>
      <c r="E20" s="51" t="s">
        <v>134</v>
      </c>
      <c r="F20" s="51" t="s">
        <v>29</v>
      </c>
      <c r="G20" s="139" t="s">
        <v>1020</v>
      </c>
      <c r="H20" s="231">
        <v>20</v>
      </c>
      <c r="I20" s="53">
        <v>80</v>
      </c>
      <c r="J20" s="139" t="s">
        <v>156</v>
      </c>
      <c r="K20" s="51" t="s">
        <v>137</v>
      </c>
      <c r="L20" s="54">
        <v>0.25</v>
      </c>
      <c r="M20" s="51" t="s">
        <v>193</v>
      </c>
      <c r="N20" s="50" t="s">
        <v>194</v>
      </c>
      <c r="O20" s="50">
        <v>0</v>
      </c>
      <c r="P20" s="56" t="s">
        <v>140</v>
      </c>
      <c r="Q20" s="2"/>
      <c r="R20" s="3"/>
      <c r="S20" s="3"/>
      <c r="T20" s="3"/>
      <c r="U20" s="3"/>
      <c r="V20" s="3"/>
      <c r="W20" s="3"/>
    </row>
    <row r="21" spans="1:23" ht="102.75" customHeight="1" thickBot="1">
      <c r="A21" s="151" t="s">
        <v>195</v>
      </c>
      <c r="B21" s="141" t="s">
        <v>196</v>
      </c>
      <c r="C21" s="142" t="s">
        <v>197</v>
      </c>
      <c r="D21" s="142" t="s">
        <v>708</v>
      </c>
      <c r="E21" s="142" t="s">
        <v>134</v>
      </c>
      <c r="F21" s="142" t="s">
        <v>29</v>
      </c>
      <c r="G21" s="142" t="s">
        <v>198</v>
      </c>
      <c r="H21" s="142">
        <v>4</v>
      </c>
      <c r="I21" s="142">
        <v>4</v>
      </c>
      <c r="J21" s="142" t="s">
        <v>136</v>
      </c>
      <c r="K21" s="142" t="s">
        <v>137</v>
      </c>
      <c r="L21" s="152">
        <v>1</v>
      </c>
      <c r="M21" s="152" t="s">
        <v>199</v>
      </c>
      <c r="N21" s="142" t="s">
        <v>200</v>
      </c>
      <c r="O21" s="142">
        <v>0</v>
      </c>
      <c r="P21" s="146" t="s">
        <v>140</v>
      </c>
      <c r="Q21" s="153"/>
    </row>
    <row r="22" spans="1:23" ht="95.25" customHeight="1" thickBot="1">
      <c r="A22" s="154" t="s">
        <v>201</v>
      </c>
      <c r="B22" s="155" t="s">
        <v>202</v>
      </c>
      <c r="C22" s="148" t="s">
        <v>203</v>
      </c>
      <c r="D22" s="148" t="s">
        <v>204</v>
      </c>
      <c r="E22" s="148" t="s">
        <v>134</v>
      </c>
      <c r="F22" s="148" t="s">
        <v>29</v>
      </c>
      <c r="G22" s="148" t="s">
        <v>205</v>
      </c>
      <c r="H22" s="148">
        <v>1</v>
      </c>
      <c r="I22" s="148">
        <v>1</v>
      </c>
      <c r="J22" s="156" t="s">
        <v>364</v>
      </c>
      <c r="K22" s="148" t="s">
        <v>137</v>
      </c>
      <c r="L22" s="157">
        <v>1</v>
      </c>
      <c r="M22" s="157" t="s">
        <v>206</v>
      </c>
      <c r="N22" s="148" t="s">
        <v>709</v>
      </c>
      <c r="O22" s="148">
        <v>0</v>
      </c>
      <c r="P22" s="150" t="s">
        <v>140</v>
      </c>
      <c r="Q22" s="153"/>
    </row>
    <row r="23" spans="1:23" ht="30" customHeight="1"/>
    <row r="24" spans="1:23" ht="30" customHeight="1" thickBot="1"/>
    <row r="25" spans="1:23" ht="22.5" customHeight="1" thickBot="1">
      <c r="A25" s="1535" t="s">
        <v>75</v>
      </c>
      <c r="B25" s="1536"/>
      <c r="C25" s="1536"/>
      <c r="D25" s="1537"/>
      <c r="E25" s="1527" t="s">
        <v>76</v>
      </c>
      <c r="F25" s="1524" t="s">
        <v>77</v>
      </c>
      <c r="G25" s="1527" t="s">
        <v>78</v>
      </c>
      <c r="H25" s="1524" t="s">
        <v>79</v>
      </c>
      <c r="I25" s="1527" t="s">
        <v>80</v>
      </c>
      <c r="J25" s="1524" t="s">
        <v>81</v>
      </c>
      <c r="K25" s="1527" t="s">
        <v>82</v>
      </c>
      <c r="L25" s="1524" t="s">
        <v>79</v>
      </c>
      <c r="M25" s="1527" t="s">
        <v>83</v>
      </c>
      <c r="N25" s="1524" t="s">
        <v>84</v>
      </c>
      <c r="O25" s="1527" t="s">
        <v>85</v>
      </c>
      <c r="P25" s="1524" t="s">
        <v>86</v>
      </c>
      <c r="Q25" s="1527" t="s">
        <v>79</v>
      </c>
      <c r="R25" s="1524" t="s">
        <v>87</v>
      </c>
      <c r="S25" s="1527" t="s">
        <v>88</v>
      </c>
      <c r="T25" s="1524" t="s">
        <v>89</v>
      </c>
      <c r="U25" s="1527" t="s">
        <v>79</v>
      </c>
      <c r="V25" s="1524" t="s">
        <v>90</v>
      </c>
    </row>
    <row r="26" spans="1:23" ht="30" customHeight="1" thickBot="1">
      <c r="A26" s="77" t="s">
        <v>91</v>
      </c>
      <c r="B26" s="78" t="s">
        <v>92</v>
      </c>
      <c r="C26" s="79" t="s">
        <v>93</v>
      </c>
      <c r="D26" s="80" t="s">
        <v>94</v>
      </c>
      <c r="E26" s="1528"/>
      <c r="F26" s="1525"/>
      <c r="G26" s="1528"/>
      <c r="H26" s="1525"/>
      <c r="I26" s="1528"/>
      <c r="J26" s="1525"/>
      <c r="K26" s="1528"/>
      <c r="L26" s="1525"/>
      <c r="M26" s="1528"/>
      <c r="N26" s="1525"/>
      <c r="O26" s="1528"/>
      <c r="P26" s="1525"/>
      <c r="Q26" s="1528"/>
      <c r="R26" s="1525"/>
      <c r="S26" s="1528"/>
      <c r="T26" s="1525"/>
      <c r="U26" s="1528"/>
      <c r="V26" s="1525"/>
    </row>
    <row r="27" spans="1:23" ht="30" customHeight="1" thickBot="1">
      <c r="A27" s="1538"/>
      <c r="B27" s="1540" t="s">
        <v>95</v>
      </c>
      <c r="C27" s="1541"/>
      <c r="D27" s="1542"/>
      <c r="E27" s="1528"/>
      <c r="F27" s="1525"/>
      <c r="G27" s="1528"/>
      <c r="H27" s="1525"/>
      <c r="I27" s="1528"/>
      <c r="J27" s="1525"/>
      <c r="K27" s="1528"/>
      <c r="L27" s="1525"/>
      <c r="M27" s="1528"/>
      <c r="N27" s="1525"/>
      <c r="O27" s="1528"/>
      <c r="P27" s="1525"/>
      <c r="Q27" s="1528"/>
      <c r="R27" s="1525"/>
      <c r="S27" s="1528"/>
      <c r="T27" s="1525"/>
      <c r="U27" s="1528"/>
      <c r="V27" s="1525"/>
    </row>
    <row r="28" spans="1:23" ht="12" customHeight="1" thickBot="1">
      <c r="A28" s="1539"/>
      <c r="B28" s="81"/>
      <c r="C28" s="81"/>
      <c r="D28" s="1543"/>
      <c r="E28" s="1529"/>
      <c r="F28" s="1526"/>
      <c r="G28" s="1529"/>
      <c r="H28" s="1526"/>
      <c r="I28" s="1529"/>
      <c r="J28" s="1526"/>
      <c r="K28" s="1529"/>
      <c r="L28" s="1526"/>
      <c r="M28" s="1529"/>
      <c r="N28" s="1526"/>
      <c r="O28" s="1529"/>
      <c r="P28" s="1526"/>
      <c r="Q28" s="1529"/>
      <c r="R28" s="1526"/>
      <c r="S28" s="1529"/>
      <c r="T28" s="1526"/>
      <c r="U28" s="1529"/>
      <c r="V28" s="1526"/>
    </row>
    <row r="29" spans="1:23" ht="45.75" customHeight="1" thickBot="1">
      <c r="A29" s="82" t="s">
        <v>96</v>
      </c>
      <c r="B29" s="114" t="s">
        <v>97</v>
      </c>
      <c r="C29" s="82" t="s">
        <v>98</v>
      </c>
      <c r="D29" s="84" t="s">
        <v>99</v>
      </c>
      <c r="E29" s="1513" t="s">
        <v>100</v>
      </c>
      <c r="F29" s="1513"/>
      <c r="G29" s="1514"/>
      <c r="H29" s="85">
        <f>H30/H31</f>
        <v>1</v>
      </c>
      <c r="I29" s="1512" t="s">
        <v>100</v>
      </c>
      <c r="J29" s="1513"/>
      <c r="K29" s="1514"/>
      <c r="L29" s="85">
        <f>L30/L31</f>
        <v>0</v>
      </c>
      <c r="M29" s="86">
        <f>M30/M31</f>
        <v>0.5</v>
      </c>
      <c r="N29" s="1512" t="s">
        <v>100</v>
      </c>
      <c r="O29" s="1513"/>
      <c r="P29" s="1514"/>
      <c r="Q29" s="85">
        <f>Q30/Q31</f>
        <v>0</v>
      </c>
      <c r="R29" s="1512" t="s">
        <v>100</v>
      </c>
      <c r="S29" s="1513"/>
      <c r="T29" s="1514"/>
      <c r="U29" s="85">
        <f>U30/U31</f>
        <v>0</v>
      </c>
      <c r="V29" s="86">
        <f>V30/V31</f>
        <v>0.2</v>
      </c>
    </row>
    <row r="30" spans="1:23" ht="51.75" customHeight="1">
      <c r="A30" s="1803" t="s">
        <v>130</v>
      </c>
      <c r="B30" s="1563" t="s">
        <v>131</v>
      </c>
      <c r="C30" s="1563" t="s">
        <v>132</v>
      </c>
      <c r="D30" s="158" t="s">
        <v>207</v>
      </c>
      <c r="E30" s="348"/>
      <c r="F30" s="349"/>
      <c r="G30" s="350">
        <v>1</v>
      </c>
      <c r="H30" s="108">
        <f>SUM(E30:G30)</f>
        <v>1</v>
      </c>
      <c r="I30" s="348">
        <v>0</v>
      </c>
      <c r="J30" s="349"/>
      <c r="K30" s="350"/>
      <c r="L30" s="108">
        <f>SUM(I30:K30)</f>
        <v>0</v>
      </c>
      <c r="M30" s="109">
        <f>+H30+L30</f>
        <v>1</v>
      </c>
      <c r="N30" s="348">
        <v>0</v>
      </c>
      <c r="O30" s="349"/>
      <c r="P30" s="350"/>
      <c r="Q30" s="108">
        <f>SUM(N30:P30)</f>
        <v>0</v>
      </c>
      <c r="R30" s="105"/>
      <c r="S30" s="106">
        <v>0</v>
      </c>
      <c r="T30" s="107"/>
      <c r="U30" s="108">
        <f>SUM(R30:T30)</f>
        <v>0</v>
      </c>
      <c r="V30" s="109">
        <f>+H30+L30+Q30+U30</f>
        <v>1</v>
      </c>
    </row>
    <row r="31" spans="1:23" ht="58.5" customHeight="1" thickBot="1">
      <c r="A31" s="1804"/>
      <c r="B31" s="1564"/>
      <c r="C31" s="1564"/>
      <c r="D31" s="168" t="s">
        <v>208</v>
      </c>
      <c r="E31" s="356"/>
      <c r="F31" s="357"/>
      <c r="G31" s="358">
        <v>1</v>
      </c>
      <c r="H31" s="112">
        <f>SUM(E31:G31)</f>
        <v>1</v>
      </c>
      <c r="I31" s="356">
        <v>1</v>
      </c>
      <c r="J31" s="357"/>
      <c r="K31" s="358"/>
      <c r="L31" s="112">
        <f>SUM(I31:K31)</f>
        <v>1</v>
      </c>
      <c r="M31" s="113">
        <f>+H31+L31</f>
        <v>2</v>
      </c>
      <c r="N31" s="356">
        <v>1</v>
      </c>
      <c r="O31" s="357"/>
      <c r="P31" s="358"/>
      <c r="Q31" s="112">
        <f>SUM(N31:P31)</f>
        <v>1</v>
      </c>
      <c r="R31" s="167"/>
      <c r="S31" s="166"/>
      <c r="T31" s="165">
        <v>2</v>
      </c>
      <c r="U31" s="112">
        <f>SUM(R31:T31)</f>
        <v>2</v>
      </c>
      <c r="V31" s="113">
        <f>+H31+L31+Q31+U31</f>
        <v>5</v>
      </c>
    </row>
    <row r="32" spans="1:23" ht="48" customHeight="1" thickBot="1">
      <c r="A32" s="82" t="s">
        <v>113</v>
      </c>
      <c r="B32" s="114" t="s">
        <v>114</v>
      </c>
      <c r="C32" s="82" t="s">
        <v>98</v>
      </c>
      <c r="D32" s="101" t="s">
        <v>104</v>
      </c>
      <c r="E32" s="1502" t="s">
        <v>100</v>
      </c>
      <c r="F32" s="1502"/>
      <c r="G32" s="1503"/>
      <c r="H32" s="102">
        <f>H33/H34</f>
        <v>1.33</v>
      </c>
      <c r="I32" s="1504" t="s">
        <v>100</v>
      </c>
      <c r="J32" s="1502"/>
      <c r="K32" s="1503"/>
      <c r="L32" s="102">
        <f>L33/L34</f>
        <v>0.45333333333333331</v>
      </c>
      <c r="M32" s="103">
        <f>M33/M34</f>
        <v>0.89166666666666672</v>
      </c>
      <c r="N32" s="1504" t="s">
        <v>100</v>
      </c>
      <c r="O32" s="1502"/>
      <c r="P32" s="1503"/>
      <c r="Q32" s="102">
        <f>Q33/Q34</f>
        <v>0.68333333333333335</v>
      </c>
      <c r="R32" s="1487" t="s">
        <v>100</v>
      </c>
      <c r="S32" s="1488"/>
      <c r="T32" s="1489"/>
      <c r="U32" s="85">
        <f>U33/U34</f>
        <v>0</v>
      </c>
      <c r="V32" s="86">
        <f>V33/V34</f>
        <v>0.6166666666666667</v>
      </c>
    </row>
    <row r="33" spans="1:22" ht="46.5" customHeight="1">
      <c r="A33" s="1552" t="s">
        <v>141</v>
      </c>
      <c r="B33" s="1561" t="s">
        <v>142</v>
      </c>
      <c r="C33" s="1663" t="s">
        <v>143</v>
      </c>
      <c r="D33" s="158" t="s">
        <v>209</v>
      </c>
      <c r="E33" s="348">
        <v>131</v>
      </c>
      <c r="F33" s="349">
        <v>122</v>
      </c>
      <c r="G33" s="350">
        <v>146</v>
      </c>
      <c r="H33" s="108">
        <f>SUM(E33:G33)</f>
        <v>399</v>
      </c>
      <c r="I33" s="348">
        <v>19</v>
      </c>
      <c r="J33" s="349">
        <v>50</v>
      </c>
      <c r="K33" s="350">
        <v>67</v>
      </c>
      <c r="L33" s="108">
        <f>SUM(I33:K33)</f>
        <v>136</v>
      </c>
      <c r="M33" s="109">
        <f>+H33+L33</f>
        <v>535</v>
      </c>
      <c r="N33" s="348">
        <v>110</v>
      </c>
      <c r="O33" s="349">
        <v>95</v>
      </c>
      <c r="P33" s="350"/>
      <c r="Q33" s="108">
        <f>SUM(N33:P33)</f>
        <v>205</v>
      </c>
      <c r="R33" s="105"/>
      <c r="S33" s="106"/>
      <c r="T33" s="107"/>
      <c r="U33" s="108">
        <f>SUM(R33:T33)</f>
        <v>0</v>
      </c>
      <c r="V33" s="109">
        <f>+H33+L33+Q33+U33</f>
        <v>740</v>
      </c>
    </row>
    <row r="34" spans="1:22" ht="69" customHeight="1" thickBot="1">
      <c r="A34" s="1553"/>
      <c r="B34" s="1562"/>
      <c r="C34" s="1664"/>
      <c r="D34" s="168" t="s">
        <v>210</v>
      </c>
      <c r="E34" s="356">
        <v>100</v>
      </c>
      <c r="F34" s="357">
        <v>100</v>
      </c>
      <c r="G34" s="358">
        <v>100</v>
      </c>
      <c r="H34" s="112">
        <f>SUM(E34:G34)</f>
        <v>300</v>
      </c>
      <c r="I34" s="356">
        <v>100</v>
      </c>
      <c r="J34" s="357">
        <v>100</v>
      </c>
      <c r="K34" s="358">
        <v>100</v>
      </c>
      <c r="L34" s="112">
        <f>SUM(I34:K34)</f>
        <v>300</v>
      </c>
      <c r="M34" s="113">
        <f>+H34+L34</f>
        <v>600</v>
      </c>
      <c r="N34" s="356">
        <v>100</v>
      </c>
      <c r="O34" s="357">
        <v>100</v>
      </c>
      <c r="P34" s="358">
        <v>100</v>
      </c>
      <c r="Q34" s="112">
        <f>SUM(N34:P34)</f>
        <v>300</v>
      </c>
      <c r="R34" s="167">
        <v>100</v>
      </c>
      <c r="S34" s="166">
        <v>100</v>
      </c>
      <c r="T34" s="165">
        <v>100</v>
      </c>
      <c r="U34" s="112">
        <f>SUM(R34:T34)</f>
        <v>300</v>
      </c>
      <c r="V34" s="113">
        <f>+H34+L34+Q34+U34</f>
        <v>1200</v>
      </c>
    </row>
    <row r="35" spans="1:22" ht="53.25" customHeight="1" thickBot="1">
      <c r="A35" s="1553"/>
      <c r="B35" s="114" t="s">
        <v>117</v>
      </c>
      <c r="C35" s="82" t="s">
        <v>98</v>
      </c>
      <c r="D35" s="101" t="s">
        <v>104</v>
      </c>
      <c r="E35" s="1502" t="s">
        <v>100</v>
      </c>
      <c r="F35" s="1502"/>
      <c r="G35" s="1503"/>
      <c r="H35" s="102">
        <f>H36/H37</f>
        <v>1.2333333333333334</v>
      </c>
      <c r="I35" s="1504" t="s">
        <v>100</v>
      </c>
      <c r="J35" s="1502"/>
      <c r="K35" s="1503"/>
      <c r="L35" s="102">
        <f>L36/L37</f>
        <v>1.0333333333333334</v>
      </c>
      <c r="M35" s="103">
        <f>M36/M37</f>
        <v>1.1333333333333333</v>
      </c>
      <c r="N35" s="1504" t="s">
        <v>100</v>
      </c>
      <c r="O35" s="1502"/>
      <c r="P35" s="1503"/>
      <c r="Q35" s="102">
        <f>Q36/Q37</f>
        <v>1.3</v>
      </c>
      <c r="R35" s="1487" t="s">
        <v>100</v>
      </c>
      <c r="S35" s="1488"/>
      <c r="T35" s="1489"/>
      <c r="U35" s="85">
        <f>U36/U37</f>
        <v>0</v>
      </c>
      <c r="V35" s="86">
        <f>V36/V37</f>
        <v>0.89166666666666672</v>
      </c>
    </row>
    <row r="36" spans="1:22" ht="48" customHeight="1">
      <c r="A36" s="1553"/>
      <c r="B36" s="1561" t="s">
        <v>148</v>
      </c>
      <c r="C36" s="1663" t="s">
        <v>149</v>
      </c>
      <c r="D36" s="158" t="s">
        <v>211</v>
      </c>
      <c r="E36" s="348">
        <v>14</v>
      </c>
      <c r="F36" s="349">
        <v>12</v>
      </c>
      <c r="G36" s="350">
        <v>11</v>
      </c>
      <c r="H36" s="108">
        <f>SUM(E36:G36)</f>
        <v>37</v>
      </c>
      <c r="I36" s="348">
        <v>6</v>
      </c>
      <c r="J36" s="349">
        <v>11</v>
      </c>
      <c r="K36" s="350">
        <v>14</v>
      </c>
      <c r="L36" s="108">
        <f>SUM(I36:K36)</f>
        <v>31</v>
      </c>
      <c r="M36" s="109">
        <f>+H36+L36</f>
        <v>68</v>
      </c>
      <c r="N36" s="348">
        <v>23</v>
      </c>
      <c r="O36" s="349">
        <v>16</v>
      </c>
      <c r="P36" s="350"/>
      <c r="Q36" s="108">
        <f>SUM(N36:P36)</f>
        <v>39</v>
      </c>
      <c r="R36" s="105"/>
      <c r="S36" s="106"/>
      <c r="T36" s="107"/>
      <c r="U36" s="108">
        <f>SUM(R36:T36)</f>
        <v>0</v>
      </c>
      <c r="V36" s="109">
        <f>+H36+L36+Q36+U36</f>
        <v>107</v>
      </c>
    </row>
    <row r="37" spans="1:22" ht="96.75" customHeight="1" thickBot="1">
      <c r="A37" s="1553"/>
      <c r="B37" s="1562"/>
      <c r="C37" s="1664"/>
      <c r="D37" s="168" t="s">
        <v>212</v>
      </c>
      <c r="E37" s="356">
        <v>10</v>
      </c>
      <c r="F37" s="357">
        <v>10</v>
      </c>
      <c r="G37" s="358">
        <v>10</v>
      </c>
      <c r="H37" s="112">
        <f>SUM(E37:G37)</f>
        <v>30</v>
      </c>
      <c r="I37" s="356">
        <v>10</v>
      </c>
      <c r="J37" s="357">
        <v>10</v>
      </c>
      <c r="K37" s="358">
        <v>10</v>
      </c>
      <c r="L37" s="112">
        <f>SUM(I37:K37)</f>
        <v>30</v>
      </c>
      <c r="M37" s="113">
        <f>+H37+L37</f>
        <v>60</v>
      </c>
      <c r="N37" s="356">
        <v>10</v>
      </c>
      <c r="O37" s="357">
        <v>10</v>
      </c>
      <c r="P37" s="358">
        <v>10</v>
      </c>
      <c r="Q37" s="112">
        <f>SUM(N37:P37)</f>
        <v>30</v>
      </c>
      <c r="R37" s="167">
        <v>10</v>
      </c>
      <c r="S37" s="166">
        <v>10</v>
      </c>
      <c r="T37" s="165">
        <v>10</v>
      </c>
      <c r="U37" s="112">
        <f>SUM(R37:T37)</f>
        <v>30</v>
      </c>
      <c r="V37" s="113">
        <f>+H37+L37+Q37+U37</f>
        <v>120</v>
      </c>
    </row>
    <row r="38" spans="1:22" ht="58.5" customHeight="1" thickBot="1">
      <c r="A38" s="1553"/>
      <c r="B38" s="114" t="s">
        <v>120</v>
      </c>
      <c r="C38" s="82" t="s">
        <v>98</v>
      </c>
      <c r="D38" s="101" t="s">
        <v>104</v>
      </c>
      <c r="E38" s="1502" t="s">
        <v>100</v>
      </c>
      <c r="F38" s="1502"/>
      <c r="G38" s="1503"/>
      <c r="H38" s="102" t="e">
        <f>H39/H40</f>
        <v>#DIV/0!</v>
      </c>
      <c r="I38" s="1504" t="s">
        <v>100</v>
      </c>
      <c r="J38" s="1502"/>
      <c r="K38" s="1503"/>
      <c r="L38" s="102">
        <f>L39/L40</f>
        <v>1.6666666666666667</v>
      </c>
      <c r="M38" s="103">
        <f>M39/M40</f>
        <v>3</v>
      </c>
      <c r="N38" s="1504" t="s">
        <v>100</v>
      </c>
      <c r="O38" s="1502"/>
      <c r="P38" s="1503"/>
      <c r="Q38" s="102">
        <f>Q39/Q40</f>
        <v>1</v>
      </c>
      <c r="R38" s="1487" t="s">
        <v>100</v>
      </c>
      <c r="S38" s="1488"/>
      <c r="T38" s="1489"/>
      <c r="U38" s="85" t="e">
        <f>U39/U40</f>
        <v>#DIV/0!</v>
      </c>
      <c r="V38" s="86">
        <f>V39/V40</f>
        <v>2</v>
      </c>
    </row>
    <row r="39" spans="1:22" ht="58.5" customHeight="1">
      <c r="A39" s="1553"/>
      <c r="B39" s="1561" t="s">
        <v>153</v>
      </c>
      <c r="C39" s="1663" t="s">
        <v>154</v>
      </c>
      <c r="D39" s="158" t="s">
        <v>213</v>
      </c>
      <c r="E39" s="348">
        <v>1</v>
      </c>
      <c r="F39" s="349">
        <v>1</v>
      </c>
      <c r="G39" s="350">
        <v>2</v>
      </c>
      <c r="H39" s="108">
        <f>SUM(E39:G39)</f>
        <v>4</v>
      </c>
      <c r="I39" s="348">
        <v>2</v>
      </c>
      <c r="J39" s="349">
        <v>1</v>
      </c>
      <c r="K39" s="350">
        <v>2</v>
      </c>
      <c r="L39" s="108">
        <f>SUM(I39:K39)</f>
        <v>5</v>
      </c>
      <c r="M39" s="109">
        <f>+H39+L39</f>
        <v>9</v>
      </c>
      <c r="N39" s="348">
        <v>2</v>
      </c>
      <c r="O39" s="349">
        <v>1</v>
      </c>
      <c r="P39" s="350"/>
      <c r="Q39" s="108">
        <f>SUM(N39:P39)</f>
        <v>3</v>
      </c>
      <c r="R39" s="105"/>
      <c r="S39" s="106"/>
      <c r="T39" s="107"/>
      <c r="U39" s="108">
        <f>SUM(R39:T39)</f>
        <v>0</v>
      </c>
      <c r="V39" s="109">
        <f>+H39+L39+Q39+U39</f>
        <v>12</v>
      </c>
    </row>
    <row r="40" spans="1:22" ht="98.25" customHeight="1" thickBot="1">
      <c r="A40" s="1553"/>
      <c r="B40" s="1562"/>
      <c r="C40" s="1664"/>
      <c r="D40" s="168" t="s">
        <v>214</v>
      </c>
      <c r="E40" s="356"/>
      <c r="F40" s="357"/>
      <c r="G40" s="358"/>
      <c r="H40" s="112">
        <f>SUM(E40:G40)</f>
        <v>0</v>
      </c>
      <c r="I40" s="356">
        <v>1</v>
      </c>
      <c r="J40" s="357">
        <v>1</v>
      </c>
      <c r="K40" s="358">
        <v>1</v>
      </c>
      <c r="L40" s="112">
        <f>SUM(I40:K40)</f>
        <v>3</v>
      </c>
      <c r="M40" s="113">
        <f>+H40+L40</f>
        <v>3</v>
      </c>
      <c r="N40" s="356">
        <v>1</v>
      </c>
      <c r="O40" s="357">
        <v>1</v>
      </c>
      <c r="P40" s="358">
        <v>1</v>
      </c>
      <c r="Q40" s="112">
        <f>SUM(N40:P40)</f>
        <v>3</v>
      </c>
      <c r="R40" s="167"/>
      <c r="S40" s="166"/>
      <c r="T40" s="165"/>
      <c r="U40" s="112">
        <f>SUM(R40:T40)</f>
        <v>0</v>
      </c>
      <c r="V40" s="113">
        <f>+H40+L40+Q40+U40</f>
        <v>6</v>
      </c>
    </row>
    <row r="41" spans="1:22" ht="51" customHeight="1" thickBot="1">
      <c r="A41" s="1553"/>
      <c r="B41" s="114" t="s">
        <v>215</v>
      </c>
      <c r="C41" s="82" t="s">
        <v>98</v>
      </c>
      <c r="D41" s="101" t="s">
        <v>104</v>
      </c>
      <c r="E41" s="1502" t="s">
        <v>100</v>
      </c>
      <c r="F41" s="1502"/>
      <c r="G41" s="1503"/>
      <c r="H41" s="102">
        <f>H42/H43</f>
        <v>2</v>
      </c>
      <c r="I41" s="1504" t="s">
        <v>100</v>
      </c>
      <c r="J41" s="1502"/>
      <c r="K41" s="1503"/>
      <c r="L41" s="102">
        <f>L42/L43</f>
        <v>2</v>
      </c>
      <c r="M41" s="103">
        <f>M42/M43</f>
        <v>2</v>
      </c>
      <c r="N41" s="1504" t="s">
        <v>100</v>
      </c>
      <c r="O41" s="1502"/>
      <c r="P41" s="1503"/>
      <c r="Q41" s="102">
        <f>Q42/Q43</f>
        <v>1</v>
      </c>
      <c r="R41" s="1487" t="s">
        <v>100</v>
      </c>
      <c r="S41" s="1488"/>
      <c r="T41" s="1489"/>
      <c r="U41" s="85">
        <f>U42/U43</f>
        <v>0</v>
      </c>
      <c r="V41" s="86">
        <f>V42/V43</f>
        <v>1.25</v>
      </c>
    </row>
    <row r="42" spans="1:22" ht="54" customHeight="1">
      <c r="A42" s="1553"/>
      <c r="B42" s="1498" t="s">
        <v>705</v>
      </c>
      <c r="C42" s="1498" t="s">
        <v>706</v>
      </c>
      <c r="D42" s="158" t="s">
        <v>216</v>
      </c>
      <c r="E42" s="348"/>
      <c r="F42" s="349">
        <v>1</v>
      </c>
      <c r="G42" s="350">
        <v>1</v>
      </c>
      <c r="H42" s="108">
        <f>SUM(E42:G42)</f>
        <v>2</v>
      </c>
      <c r="I42" s="348"/>
      <c r="J42" s="349">
        <v>1</v>
      </c>
      <c r="K42" s="350">
        <v>1</v>
      </c>
      <c r="L42" s="108">
        <f>SUM(I42:K42)</f>
        <v>2</v>
      </c>
      <c r="M42" s="109">
        <f>+H42+L42</f>
        <v>4</v>
      </c>
      <c r="N42" s="348">
        <v>1</v>
      </c>
      <c r="O42" s="349">
        <v>0</v>
      </c>
      <c r="P42" s="350"/>
      <c r="Q42" s="108">
        <f>SUM(N42:P42)</f>
        <v>1</v>
      </c>
      <c r="R42" s="105"/>
      <c r="S42" s="106"/>
      <c r="T42" s="107"/>
      <c r="U42" s="108">
        <f>SUM(R42:T42)</f>
        <v>0</v>
      </c>
      <c r="V42" s="109">
        <f>+H42+L42+Q42+U42</f>
        <v>5</v>
      </c>
    </row>
    <row r="43" spans="1:22" ht="62.25" customHeight="1" thickBot="1">
      <c r="A43" s="1554"/>
      <c r="B43" s="1499"/>
      <c r="C43" s="1499"/>
      <c r="D43" s="168" t="s">
        <v>217</v>
      </c>
      <c r="E43" s="356"/>
      <c r="F43" s="357"/>
      <c r="G43" s="358">
        <v>1</v>
      </c>
      <c r="H43" s="112">
        <f>SUM(E43:G43)</f>
        <v>1</v>
      </c>
      <c r="I43" s="356"/>
      <c r="J43" s="357"/>
      <c r="K43" s="358">
        <v>1</v>
      </c>
      <c r="L43" s="112">
        <f>SUM(I43:K43)</f>
        <v>1</v>
      </c>
      <c r="M43" s="113">
        <f>+H43+L43</f>
        <v>2</v>
      </c>
      <c r="N43" s="356"/>
      <c r="O43" s="357"/>
      <c r="P43" s="358">
        <v>1</v>
      </c>
      <c r="Q43" s="112">
        <f>SUM(N43:P43)</f>
        <v>1</v>
      </c>
      <c r="R43" s="167"/>
      <c r="S43" s="166"/>
      <c r="T43" s="165">
        <v>1</v>
      </c>
      <c r="U43" s="112">
        <f>SUM(R43:T43)</f>
        <v>1</v>
      </c>
      <c r="V43" s="113">
        <f>+H43+L43+Q43+U43</f>
        <v>4</v>
      </c>
    </row>
    <row r="44" spans="1:22" ht="50.25" customHeight="1" thickBot="1">
      <c r="A44" s="82" t="s">
        <v>218</v>
      </c>
      <c r="B44" s="114" t="s">
        <v>219</v>
      </c>
      <c r="C44" s="82" t="s">
        <v>98</v>
      </c>
      <c r="D44" s="101" t="s">
        <v>104</v>
      </c>
      <c r="E44" s="1504" t="s">
        <v>100</v>
      </c>
      <c r="F44" s="1502"/>
      <c r="G44" s="1503"/>
      <c r="H44" s="102">
        <f>H45/H46</f>
        <v>3</v>
      </c>
      <c r="I44" s="1504" t="s">
        <v>100</v>
      </c>
      <c r="J44" s="1502"/>
      <c r="K44" s="1503"/>
      <c r="L44" s="102">
        <f>L45/L46</f>
        <v>0</v>
      </c>
      <c r="M44" s="103">
        <f>M45/M46</f>
        <v>1</v>
      </c>
      <c r="N44" s="1504" t="s">
        <v>100</v>
      </c>
      <c r="O44" s="1502"/>
      <c r="P44" s="1503"/>
      <c r="Q44" s="102">
        <f>Q45/Q46</f>
        <v>0</v>
      </c>
      <c r="R44" s="1487" t="s">
        <v>100</v>
      </c>
      <c r="S44" s="1488"/>
      <c r="T44" s="1489"/>
      <c r="U44" s="85" t="e">
        <f>U45/U46</f>
        <v>#DIV/0!</v>
      </c>
      <c r="V44" s="86">
        <f>V45/V46</f>
        <v>0.6</v>
      </c>
    </row>
    <row r="45" spans="1:22" ht="66" customHeight="1">
      <c r="A45" s="1555" t="s">
        <v>220</v>
      </c>
      <c r="B45" s="1570" t="s">
        <v>165</v>
      </c>
      <c r="C45" s="1563" t="s">
        <v>166</v>
      </c>
      <c r="D45" s="158" t="s">
        <v>221</v>
      </c>
      <c r="E45" s="348">
        <v>2</v>
      </c>
      <c r="F45" s="349"/>
      <c r="G45" s="350">
        <v>1</v>
      </c>
      <c r="H45" s="108">
        <f>SUM(E45:G45)</f>
        <v>3</v>
      </c>
      <c r="I45" s="348">
        <v>0</v>
      </c>
      <c r="J45" s="349"/>
      <c r="K45" s="350"/>
      <c r="L45" s="108">
        <f>SUM(I45:K45)</f>
        <v>0</v>
      </c>
      <c r="M45" s="109">
        <f>+H45+L45</f>
        <v>3</v>
      </c>
      <c r="N45" s="348">
        <v>0</v>
      </c>
      <c r="O45" s="349">
        <v>0</v>
      </c>
      <c r="P45" s="350"/>
      <c r="Q45" s="108">
        <f>SUM(N45:P45)</f>
        <v>0</v>
      </c>
      <c r="R45" s="105"/>
      <c r="S45" s="106"/>
      <c r="T45" s="107"/>
      <c r="U45" s="108">
        <f>SUM(R45:T45)</f>
        <v>0</v>
      </c>
      <c r="V45" s="109">
        <f>+H45+L45+Q45+U45</f>
        <v>3</v>
      </c>
    </row>
    <row r="46" spans="1:22" ht="66.75" customHeight="1" thickBot="1">
      <c r="A46" s="1556"/>
      <c r="B46" s="1571"/>
      <c r="C46" s="1564"/>
      <c r="D46" s="168" t="s">
        <v>222</v>
      </c>
      <c r="E46" s="356"/>
      <c r="F46" s="357"/>
      <c r="G46" s="358">
        <v>1</v>
      </c>
      <c r="H46" s="112">
        <f>SUM(E46:G46)</f>
        <v>1</v>
      </c>
      <c r="I46" s="356">
        <v>2</v>
      </c>
      <c r="J46" s="357"/>
      <c r="K46" s="358"/>
      <c r="L46" s="112">
        <f>SUM(I46:K46)</f>
        <v>2</v>
      </c>
      <c r="M46" s="113">
        <f>+H46+L46</f>
        <v>3</v>
      </c>
      <c r="N46" s="356">
        <v>1</v>
      </c>
      <c r="O46" s="357">
        <v>1</v>
      </c>
      <c r="P46" s="358"/>
      <c r="Q46" s="112">
        <f>SUM(N46:P46)</f>
        <v>2</v>
      </c>
      <c r="R46" s="167"/>
      <c r="S46" s="166"/>
      <c r="T46" s="165"/>
      <c r="U46" s="112">
        <f>SUM(R46:T46)</f>
        <v>0</v>
      </c>
      <c r="V46" s="113">
        <f>+H46+L46+Q46+U46</f>
        <v>5</v>
      </c>
    </row>
    <row r="47" spans="1:22" ht="54" customHeight="1" thickBot="1">
      <c r="A47" s="1556"/>
      <c r="B47" s="100" t="s">
        <v>223</v>
      </c>
      <c r="C47" s="82" t="s">
        <v>98</v>
      </c>
      <c r="D47" s="101" t="s">
        <v>104</v>
      </c>
      <c r="E47" s="1502" t="s">
        <v>100</v>
      </c>
      <c r="F47" s="1502"/>
      <c r="G47" s="1503"/>
      <c r="H47" s="102">
        <f>H48/H49</f>
        <v>1.054</v>
      </c>
      <c r="I47" s="1504" t="s">
        <v>100</v>
      </c>
      <c r="J47" s="1502"/>
      <c r="K47" s="1503"/>
      <c r="L47" s="102" t="e">
        <f>L48/L49</f>
        <v>#DIV/0!</v>
      </c>
      <c r="M47" s="103">
        <f>M48/M49</f>
        <v>1.06</v>
      </c>
      <c r="N47" s="1504" t="s">
        <v>100</v>
      </c>
      <c r="O47" s="1502"/>
      <c r="P47" s="1503"/>
      <c r="Q47" s="102" t="e">
        <f>Q48/Q49</f>
        <v>#DIV/0!</v>
      </c>
      <c r="R47" s="1487" t="s">
        <v>100</v>
      </c>
      <c r="S47" s="1488"/>
      <c r="T47" s="1489"/>
      <c r="U47" s="85" t="e">
        <f>U48/U49</f>
        <v>#DIV/0!</v>
      </c>
      <c r="V47" s="86">
        <f>V48/V49</f>
        <v>1.17</v>
      </c>
    </row>
    <row r="48" spans="1:22" ht="42" customHeight="1">
      <c r="A48" s="1556"/>
      <c r="B48" s="1570" t="s">
        <v>171</v>
      </c>
      <c r="C48" s="1563" t="s">
        <v>172</v>
      </c>
      <c r="D48" s="158" t="s">
        <v>224</v>
      </c>
      <c r="E48" s="348">
        <v>525</v>
      </c>
      <c r="F48" s="349">
        <v>2</v>
      </c>
      <c r="G48" s="350"/>
      <c r="H48" s="108">
        <f>SUM(E48:G48)</f>
        <v>527</v>
      </c>
      <c r="I48" s="348">
        <v>3</v>
      </c>
      <c r="J48" s="349"/>
      <c r="K48" s="350"/>
      <c r="L48" s="108">
        <f>SUM(I48:K48)</f>
        <v>3</v>
      </c>
      <c r="M48" s="109">
        <f>+H48+L48</f>
        <v>530</v>
      </c>
      <c r="N48" s="348">
        <v>33</v>
      </c>
      <c r="O48" s="349">
        <v>22</v>
      </c>
      <c r="P48" s="350"/>
      <c r="Q48" s="108">
        <f>SUM(N48:P48)</f>
        <v>55</v>
      </c>
      <c r="R48" s="105"/>
      <c r="S48" s="106"/>
      <c r="T48" s="107"/>
      <c r="U48" s="108">
        <f>SUM(R48:T48)</f>
        <v>0</v>
      </c>
      <c r="V48" s="109">
        <f>+H48+L48+Q48+U48</f>
        <v>585</v>
      </c>
    </row>
    <row r="49" spans="1:22" ht="45.75" customHeight="1" thickBot="1">
      <c r="A49" s="1556"/>
      <c r="B49" s="1571"/>
      <c r="C49" s="1564"/>
      <c r="D49" s="168" t="s">
        <v>225</v>
      </c>
      <c r="E49" s="356"/>
      <c r="F49" s="357">
        <v>500</v>
      </c>
      <c r="G49" s="358"/>
      <c r="H49" s="112">
        <f>SUM(E49:G49)</f>
        <v>500</v>
      </c>
      <c r="I49" s="356"/>
      <c r="J49" s="357"/>
      <c r="K49" s="358"/>
      <c r="L49" s="112">
        <f>SUM(I49:K49)</f>
        <v>0</v>
      </c>
      <c r="M49" s="113">
        <f>+H49+L49</f>
        <v>500</v>
      </c>
      <c r="N49" s="356"/>
      <c r="O49" s="357"/>
      <c r="P49" s="358"/>
      <c r="Q49" s="112">
        <f>SUM(N49:P49)</f>
        <v>0</v>
      </c>
      <c r="R49" s="167"/>
      <c r="S49" s="166"/>
      <c r="T49" s="165"/>
      <c r="U49" s="112">
        <f>SUM(R49:T49)</f>
        <v>0</v>
      </c>
      <c r="V49" s="113">
        <f>+H49+L49+Q49+U49</f>
        <v>500</v>
      </c>
    </row>
    <row r="50" spans="1:22" ht="46.5" customHeight="1" thickBot="1">
      <c r="A50" s="1556"/>
      <c r="B50" s="100" t="s">
        <v>226</v>
      </c>
      <c r="C50" s="82" t="s">
        <v>98</v>
      </c>
      <c r="D50" s="101" t="s">
        <v>104</v>
      </c>
      <c r="E50" s="1502" t="s">
        <v>100</v>
      </c>
      <c r="F50" s="1502"/>
      <c r="G50" s="1503"/>
      <c r="H50" s="102" t="e">
        <f>H51/H52</f>
        <v>#DIV/0!</v>
      </c>
      <c r="I50" s="1504" t="s">
        <v>100</v>
      </c>
      <c r="J50" s="1502"/>
      <c r="K50" s="1503"/>
      <c r="L50" s="102" t="e">
        <f>L51/L52</f>
        <v>#DIV/0!</v>
      </c>
      <c r="M50" s="103" t="e">
        <f>M51/M52</f>
        <v>#DIV/0!</v>
      </c>
      <c r="N50" s="1504" t="s">
        <v>100</v>
      </c>
      <c r="O50" s="1502"/>
      <c r="P50" s="1503"/>
      <c r="Q50" s="102" t="e">
        <f>Q51/Q52</f>
        <v>#DIV/0!</v>
      </c>
      <c r="R50" s="1487" t="s">
        <v>100</v>
      </c>
      <c r="S50" s="1488"/>
      <c r="T50" s="1489"/>
      <c r="U50" s="85">
        <f>U51/U52</f>
        <v>0</v>
      </c>
      <c r="V50" s="86">
        <f>V51/V52</f>
        <v>6.0000000000000001E-3</v>
      </c>
    </row>
    <row r="51" spans="1:22" ht="46.5" customHeight="1">
      <c r="A51" s="1556"/>
      <c r="B51" s="1570" t="s">
        <v>176</v>
      </c>
      <c r="C51" s="1563" t="s">
        <v>707</v>
      </c>
      <c r="D51" s="158" t="s">
        <v>224</v>
      </c>
      <c r="E51" s="348">
        <v>2</v>
      </c>
      <c r="F51" s="349">
        <v>1</v>
      </c>
      <c r="G51" s="350"/>
      <c r="H51" s="108">
        <f>SUM(E51:G51)</f>
        <v>3</v>
      </c>
      <c r="I51" s="348"/>
      <c r="J51" s="349"/>
      <c r="K51" s="350"/>
      <c r="L51" s="108">
        <f>SUM(I51:K51)</f>
        <v>0</v>
      </c>
      <c r="M51" s="109">
        <f>+H51+L51</f>
        <v>3</v>
      </c>
      <c r="N51" s="348"/>
      <c r="O51" s="349"/>
      <c r="P51" s="350"/>
      <c r="Q51" s="108">
        <f>SUM(N51:P51)</f>
        <v>0</v>
      </c>
      <c r="R51" s="105"/>
      <c r="S51" s="106"/>
      <c r="T51" s="107"/>
      <c r="U51" s="108">
        <f>SUM(R51:T51)</f>
        <v>0</v>
      </c>
      <c r="V51" s="109">
        <f>+H51+L51+Q51+U51</f>
        <v>3</v>
      </c>
    </row>
    <row r="52" spans="1:22" ht="53.25" customHeight="1" thickBot="1">
      <c r="A52" s="1556"/>
      <c r="B52" s="1571"/>
      <c r="C52" s="1564"/>
      <c r="D52" s="168" t="s">
        <v>227</v>
      </c>
      <c r="E52" s="356"/>
      <c r="F52" s="357"/>
      <c r="G52" s="358"/>
      <c r="H52" s="112">
        <v>0</v>
      </c>
      <c r="I52" s="356"/>
      <c r="J52" s="357"/>
      <c r="K52" s="358"/>
      <c r="L52" s="112">
        <v>0</v>
      </c>
      <c r="M52" s="113">
        <f>+H52+L52</f>
        <v>0</v>
      </c>
      <c r="N52" s="356"/>
      <c r="O52" s="357"/>
      <c r="P52" s="358"/>
      <c r="Q52" s="112">
        <f>SUM(N52:P52)</f>
        <v>0</v>
      </c>
      <c r="R52" s="167">
        <v>500</v>
      </c>
      <c r="S52" s="166"/>
      <c r="T52" s="165"/>
      <c r="U52" s="112">
        <f>SUM(R52:T52)</f>
        <v>500</v>
      </c>
      <c r="V52" s="113">
        <f>+H52+L52+Q52+U52</f>
        <v>500</v>
      </c>
    </row>
    <row r="53" spans="1:22" ht="47.25" customHeight="1" thickBot="1">
      <c r="A53" s="1556"/>
      <c r="B53" s="100" t="s">
        <v>228</v>
      </c>
      <c r="C53" s="82" t="s">
        <v>98</v>
      </c>
      <c r="D53" s="101" t="s">
        <v>104</v>
      </c>
      <c r="E53" s="1502" t="s">
        <v>100</v>
      </c>
      <c r="F53" s="1502"/>
      <c r="G53" s="1503"/>
      <c r="H53" s="102" t="e">
        <f>H54/H55</f>
        <v>#DIV/0!</v>
      </c>
      <c r="I53" s="1504" t="s">
        <v>100</v>
      </c>
      <c r="J53" s="1502"/>
      <c r="K53" s="1503"/>
      <c r="L53" s="102" t="e">
        <f>L54/L55</f>
        <v>#DIV/0!</v>
      </c>
      <c r="M53" s="103" t="e">
        <f>M54/M55</f>
        <v>#DIV/0!</v>
      </c>
      <c r="N53" s="1504" t="s">
        <v>100</v>
      </c>
      <c r="O53" s="1502"/>
      <c r="P53" s="1503"/>
      <c r="Q53" s="102" t="e">
        <f>Q54/Q55</f>
        <v>#DIV/0!</v>
      </c>
      <c r="R53" s="1487" t="s">
        <v>100</v>
      </c>
      <c r="S53" s="1488"/>
      <c r="T53" s="1489"/>
      <c r="U53" s="85">
        <f>U54/U55</f>
        <v>0</v>
      </c>
      <c r="V53" s="86">
        <f>V54/V55</f>
        <v>4.0000000000000001E-3</v>
      </c>
    </row>
    <row r="54" spans="1:22" ht="33" customHeight="1">
      <c r="A54" s="1556"/>
      <c r="B54" s="1570" t="s">
        <v>182</v>
      </c>
      <c r="C54" s="1563" t="s">
        <v>183</v>
      </c>
      <c r="D54" s="158" t="s">
        <v>229</v>
      </c>
      <c r="E54" s="348"/>
      <c r="F54" s="349"/>
      <c r="G54" s="350"/>
      <c r="H54" s="108">
        <f>SUM(E54:G54)</f>
        <v>0</v>
      </c>
      <c r="I54" s="348"/>
      <c r="J54" s="349">
        <v>2</v>
      </c>
      <c r="K54" s="350"/>
      <c r="L54" s="108">
        <f>SUM(I54:K54)</f>
        <v>2</v>
      </c>
      <c r="M54" s="109">
        <f>+H54+L54</f>
        <v>2</v>
      </c>
      <c r="N54" s="348"/>
      <c r="O54" s="349"/>
      <c r="P54" s="350"/>
      <c r="Q54" s="108">
        <f>SUM(N54:P54)</f>
        <v>0</v>
      </c>
      <c r="R54" s="105"/>
      <c r="S54" s="106"/>
      <c r="T54" s="107"/>
      <c r="U54" s="108">
        <f>SUM(R54:T54)</f>
        <v>0</v>
      </c>
      <c r="V54" s="109">
        <f>+H54+L54+Q54+U54</f>
        <v>2</v>
      </c>
    </row>
    <row r="55" spans="1:22" ht="33" customHeight="1" thickBot="1">
      <c r="A55" s="1556"/>
      <c r="B55" s="1571"/>
      <c r="C55" s="1564"/>
      <c r="D55" s="168" t="s">
        <v>230</v>
      </c>
      <c r="E55" s="356"/>
      <c r="F55" s="357"/>
      <c r="G55" s="358"/>
      <c r="H55" s="112">
        <f>SUM(E55:G55)</f>
        <v>0</v>
      </c>
      <c r="I55" s="356"/>
      <c r="J55" s="357"/>
      <c r="K55" s="358"/>
      <c r="L55" s="112">
        <f>SUM(I55:K55)</f>
        <v>0</v>
      </c>
      <c r="M55" s="113">
        <f>+H55+L55</f>
        <v>0</v>
      </c>
      <c r="N55" s="356"/>
      <c r="O55" s="357"/>
      <c r="P55" s="358"/>
      <c r="Q55" s="112">
        <f>SUM(N55:P55)</f>
        <v>0</v>
      </c>
      <c r="R55" s="167"/>
      <c r="S55" s="166">
        <v>500</v>
      </c>
      <c r="T55" s="165"/>
      <c r="U55" s="112">
        <f>SUM(R55:T55)</f>
        <v>500</v>
      </c>
      <c r="V55" s="113">
        <f>+H55+L55+Q55+U55</f>
        <v>500</v>
      </c>
    </row>
    <row r="56" spans="1:22" ht="56.25" customHeight="1" thickBot="1">
      <c r="A56" s="82" t="s">
        <v>231</v>
      </c>
      <c r="B56" s="114" t="s">
        <v>261</v>
      </c>
      <c r="C56" s="82" t="s">
        <v>98</v>
      </c>
      <c r="D56" s="101" t="s">
        <v>104</v>
      </c>
      <c r="E56" s="1588" t="s">
        <v>100</v>
      </c>
      <c r="F56" s="1588"/>
      <c r="G56" s="1589"/>
      <c r="H56" s="85" t="e">
        <f>H57/H58</f>
        <v>#DIV/0!</v>
      </c>
      <c r="I56" s="1590" t="s">
        <v>100</v>
      </c>
      <c r="J56" s="1588"/>
      <c r="K56" s="1589"/>
      <c r="L56" s="85">
        <f>L57/L58</f>
        <v>1.45</v>
      </c>
      <c r="M56" s="86">
        <f>M57/M58</f>
        <v>1.45</v>
      </c>
      <c r="N56" s="1590" t="s">
        <v>100</v>
      </c>
      <c r="O56" s="1588"/>
      <c r="P56" s="1589"/>
      <c r="Q56" s="85">
        <f>Q57/Q58</f>
        <v>0</v>
      </c>
      <c r="R56" s="1512" t="s">
        <v>100</v>
      </c>
      <c r="S56" s="1513"/>
      <c r="T56" s="1514"/>
      <c r="U56" s="85">
        <f>U57/U58</f>
        <v>0</v>
      </c>
      <c r="V56" s="86">
        <f>V57/V58</f>
        <v>0.36249999999999999</v>
      </c>
    </row>
    <row r="57" spans="1:22" ht="39.75" customHeight="1">
      <c r="A57" s="1555" t="s">
        <v>188</v>
      </c>
      <c r="B57" s="1570" t="s">
        <v>190</v>
      </c>
      <c r="C57" s="1563" t="s">
        <v>191</v>
      </c>
      <c r="D57" s="158" t="s">
        <v>232</v>
      </c>
      <c r="E57" s="348"/>
      <c r="F57" s="349"/>
      <c r="G57" s="350"/>
      <c r="H57" s="108">
        <f>SUM(E57:G57)</f>
        <v>0</v>
      </c>
      <c r="I57" s="348">
        <v>29</v>
      </c>
      <c r="J57" s="349"/>
      <c r="K57" s="350">
        <v>0</v>
      </c>
      <c r="L57" s="108">
        <f>SUM(I57:K57)</f>
        <v>29</v>
      </c>
      <c r="M57" s="109">
        <f>+H57+L57</f>
        <v>29</v>
      </c>
      <c r="N57" s="348"/>
      <c r="O57" s="349"/>
      <c r="P57" s="350"/>
      <c r="Q57" s="108">
        <f>SUM(N57:P57)</f>
        <v>0</v>
      </c>
      <c r="R57" s="105"/>
      <c r="S57" s="106"/>
      <c r="T57" s="107"/>
      <c r="U57" s="108">
        <f>SUM(R57:T57)</f>
        <v>0</v>
      </c>
      <c r="V57" s="109">
        <f>+H57+L57+Q57+U57</f>
        <v>29</v>
      </c>
    </row>
    <row r="58" spans="1:22" ht="45.75" customHeight="1" thickBot="1">
      <c r="A58" s="1556"/>
      <c r="B58" s="1571"/>
      <c r="C58" s="1564"/>
      <c r="D58" s="168" t="s">
        <v>233</v>
      </c>
      <c r="E58" s="356"/>
      <c r="F58" s="357"/>
      <c r="G58" s="358"/>
      <c r="H58" s="112">
        <f>SUM(E58:G58)</f>
        <v>0</v>
      </c>
      <c r="I58" s="356"/>
      <c r="J58" s="357"/>
      <c r="K58" s="358">
        <v>20</v>
      </c>
      <c r="L58" s="112">
        <f>SUM(I58:K58)</f>
        <v>20</v>
      </c>
      <c r="M58" s="113">
        <f>+H58+L58</f>
        <v>20</v>
      </c>
      <c r="N58" s="356"/>
      <c r="O58" s="357"/>
      <c r="P58" s="358">
        <v>20</v>
      </c>
      <c r="Q58" s="112">
        <f>SUM(N58:P58)</f>
        <v>20</v>
      </c>
      <c r="R58" s="167">
        <v>20</v>
      </c>
      <c r="S58" s="166">
        <v>20</v>
      </c>
      <c r="T58" s="165"/>
      <c r="U58" s="112">
        <f>SUM(R58:T58)</f>
        <v>40</v>
      </c>
      <c r="V58" s="113">
        <f>+H58+L58+Q58+U58</f>
        <v>80</v>
      </c>
    </row>
    <row r="59" spans="1:22" ht="57" customHeight="1" thickBot="1">
      <c r="A59" s="1500" t="s">
        <v>234</v>
      </c>
      <c r="B59" s="1501"/>
      <c r="C59" s="82" t="s">
        <v>98</v>
      </c>
      <c r="D59" s="101" t="s">
        <v>104</v>
      </c>
      <c r="E59" s="1502" t="s">
        <v>100</v>
      </c>
      <c r="F59" s="1502"/>
      <c r="G59" s="1503"/>
      <c r="H59" s="102">
        <f>H60/H61</f>
        <v>0</v>
      </c>
      <c r="I59" s="1504" t="s">
        <v>100</v>
      </c>
      <c r="J59" s="1502"/>
      <c r="K59" s="1503"/>
      <c r="L59" s="102">
        <f>L60/L61</f>
        <v>0</v>
      </c>
      <c r="M59" s="103">
        <f>M60/M61</f>
        <v>0</v>
      </c>
      <c r="N59" s="1504" t="s">
        <v>100</v>
      </c>
      <c r="O59" s="1502"/>
      <c r="P59" s="1503"/>
      <c r="Q59" s="102">
        <f>Q60/Q61</f>
        <v>0</v>
      </c>
      <c r="R59" s="1487" t="s">
        <v>100</v>
      </c>
      <c r="S59" s="1488"/>
      <c r="T59" s="1489"/>
      <c r="U59" s="85">
        <f>U60/U61</f>
        <v>0</v>
      </c>
      <c r="V59" s="86">
        <f>V60/V61</f>
        <v>0</v>
      </c>
    </row>
    <row r="60" spans="1:22" ht="32.25" customHeight="1">
      <c r="A60" s="1615" t="s">
        <v>196</v>
      </c>
      <c r="B60" s="1616"/>
      <c r="C60" s="1563" t="s">
        <v>197</v>
      </c>
      <c r="D60" s="158" t="s">
        <v>235</v>
      </c>
      <c r="E60" s="348"/>
      <c r="F60" s="349">
        <v>0</v>
      </c>
      <c r="G60" s="350"/>
      <c r="H60" s="108">
        <f>SUM(E60:G60)</f>
        <v>0</v>
      </c>
      <c r="I60" s="348"/>
      <c r="J60" s="349">
        <v>0</v>
      </c>
      <c r="K60" s="350"/>
      <c r="L60" s="108">
        <f>SUM(I60:K60)</f>
        <v>0</v>
      </c>
      <c r="M60" s="109">
        <f>+H60+L60</f>
        <v>0</v>
      </c>
      <c r="N60" s="348"/>
      <c r="O60" s="349">
        <v>0</v>
      </c>
      <c r="P60" s="350"/>
      <c r="Q60" s="108">
        <f>SUM(N60:P60)</f>
        <v>0</v>
      </c>
      <c r="R60" s="105"/>
      <c r="S60" s="106"/>
      <c r="T60" s="107"/>
      <c r="U60" s="108">
        <f>SUM(R60:T60)</f>
        <v>0</v>
      </c>
      <c r="V60" s="109">
        <f>+H60+L60+Q60+U60</f>
        <v>0</v>
      </c>
    </row>
    <row r="61" spans="1:22" ht="36" customHeight="1" thickBot="1">
      <c r="A61" s="1617"/>
      <c r="B61" s="1618"/>
      <c r="C61" s="1564"/>
      <c r="D61" s="168" t="s">
        <v>236</v>
      </c>
      <c r="E61" s="356"/>
      <c r="F61" s="357">
        <v>1</v>
      </c>
      <c r="G61" s="358"/>
      <c r="H61" s="112">
        <f>SUM(E61:G61)</f>
        <v>1</v>
      </c>
      <c r="I61" s="356"/>
      <c r="J61" s="357">
        <v>1</v>
      </c>
      <c r="K61" s="358"/>
      <c r="L61" s="112">
        <f>SUM(I61:K61)</f>
        <v>1</v>
      </c>
      <c r="M61" s="113">
        <f>+H61+L61</f>
        <v>2</v>
      </c>
      <c r="N61" s="356"/>
      <c r="O61" s="357">
        <v>1</v>
      </c>
      <c r="P61" s="358"/>
      <c r="Q61" s="112">
        <f>SUM(N61:P61)</f>
        <v>1</v>
      </c>
      <c r="R61" s="167"/>
      <c r="S61" s="166">
        <v>1</v>
      </c>
      <c r="T61" s="165"/>
      <c r="U61" s="112">
        <f>SUM(R61:T61)</f>
        <v>1</v>
      </c>
      <c r="V61" s="113">
        <f>+H61+L61+Q61+U61</f>
        <v>4</v>
      </c>
    </row>
    <row r="62" spans="1:22" ht="49.5" customHeight="1" thickBot="1">
      <c r="A62" s="1500" t="s">
        <v>237</v>
      </c>
      <c r="B62" s="1501"/>
      <c r="C62" s="82" t="s">
        <v>98</v>
      </c>
      <c r="D62" s="101" t="s">
        <v>104</v>
      </c>
      <c r="E62" s="1502" t="s">
        <v>100</v>
      </c>
      <c r="F62" s="1502"/>
      <c r="G62" s="1503"/>
      <c r="H62" s="102" t="e">
        <f>H63/H64</f>
        <v>#DIV/0!</v>
      </c>
      <c r="I62" s="1504" t="s">
        <v>100</v>
      </c>
      <c r="J62" s="1502"/>
      <c r="K62" s="1503"/>
      <c r="L62" s="102">
        <f>L63/L64</f>
        <v>0</v>
      </c>
      <c r="M62" s="103">
        <f>M63/M64</f>
        <v>0</v>
      </c>
      <c r="N62" s="1504" t="s">
        <v>100</v>
      </c>
      <c r="O62" s="1502"/>
      <c r="P62" s="1503"/>
      <c r="Q62" s="102" t="e">
        <f>Q63/Q64</f>
        <v>#DIV/0!</v>
      </c>
      <c r="R62" s="1487" t="s">
        <v>100</v>
      </c>
      <c r="S62" s="1488"/>
      <c r="T62" s="1489"/>
      <c r="U62" s="85" t="e">
        <f>U63/U64</f>
        <v>#DIV/0!</v>
      </c>
      <c r="V62" s="86">
        <f>V63/V64</f>
        <v>0</v>
      </c>
    </row>
    <row r="63" spans="1:22" ht="46.5" customHeight="1">
      <c r="A63" s="1615" t="s">
        <v>238</v>
      </c>
      <c r="B63" s="1616"/>
      <c r="C63" s="1563" t="s">
        <v>203</v>
      </c>
      <c r="D63" s="158" t="s">
        <v>239</v>
      </c>
      <c r="E63" s="348"/>
      <c r="F63" s="349"/>
      <c r="G63" s="350"/>
      <c r="H63" s="108">
        <f>SUM(E63:G63)</f>
        <v>0</v>
      </c>
      <c r="I63" s="348"/>
      <c r="J63" s="349">
        <v>0</v>
      </c>
      <c r="K63" s="350"/>
      <c r="L63" s="108">
        <f>SUM(I63:K63)</f>
        <v>0</v>
      </c>
      <c r="M63" s="109">
        <f>+H63+L63</f>
        <v>0</v>
      </c>
      <c r="N63" s="348"/>
      <c r="O63" s="349">
        <v>0</v>
      </c>
      <c r="P63" s="350"/>
      <c r="Q63" s="108">
        <f>SUM(N63:P63)</f>
        <v>0</v>
      </c>
      <c r="R63" s="105"/>
      <c r="S63" s="106"/>
      <c r="T63" s="107"/>
      <c r="U63" s="108">
        <f>SUM(R63:T63)</f>
        <v>0</v>
      </c>
      <c r="V63" s="109">
        <f>+H63+L63+Q63+U63</f>
        <v>0</v>
      </c>
    </row>
    <row r="64" spans="1:22" ht="57" customHeight="1" thickBot="1">
      <c r="A64" s="1617"/>
      <c r="B64" s="1618"/>
      <c r="C64" s="1564"/>
      <c r="D64" s="168" t="s">
        <v>240</v>
      </c>
      <c r="E64" s="356"/>
      <c r="F64" s="357"/>
      <c r="G64" s="358"/>
      <c r="H64" s="112">
        <f>SUM(E64:G64)</f>
        <v>0</v>
      </c>
      <c r="I64" s="356"/>
      <c r="J64" s="357">
        <v>1</v>
      </c>
      <c r="K64" s="358"/>
      <c r="L64" s="112">
        <f>SUM(I64:K64)</f>
        <v>1</v>
      </c>
      <c r="M64" s="113">
        <f>+H64+L64</f>
        <v>1</v>
      </c>
      <c r="N64" s="356"/>
      <c r="O64" s="357"/>
      <c r="P64" s="358"/>
      <c r="Q64" s="112">
        <f>SUM(N64:P64)</f>
        <v>0</v>
      </c>
      <c r="R64" s="167"/>
      <c r="S64" s="166"/>
      <c r="T64" s="165"/>
      <c r="U64" s="112">
        <f>SUM(R64:T64)</f>
        <v>0</v>
      </c>
      <c r="V64" s="113">
        <f>+H64+L64+Q64+U64</f>
        <v>1</v>
      </c>
    </row>
    <row r="65" spans="1:22" ht="48.75" customHeight="1" thickBot="1">
      <c r="A65" s="1500" t="s">
        <v>241</v>
      </c>
      <c r="B65" s="1501"/>
      <c r="C65" s="82" t="s">
        <v>98</v>
      </c>
      <c r="D65" s="101" t="s">
        <v>104</v>
      </c>
      <c r="E65" s="1502" t="s">
        <v>100</v>
      </c>
      <c r="F65" s="1502"/>
      <c r="G65" s="1503"/>
      <c r="H65" s="102">
        <f>H66/H67</f>
        <v>1</v>
      </c>
      <c r="I65" s="1504" t="s">
        <v>100</v>
      </c>
      <c r="J65" s="1502"/>
      <c r="K65" s="1503"/>
      <c r="L65" s="102">
        <f>L66/L67</f>
        <v>0</v>
      </c>
      <c r="M65" s="103">
        <f>M66/M67</f>
        <v>0.5</v>
      </c>
      <c r="N65" s="1504" t="s">
        <v>100</v>
      </c>
      <c r="O65" s="1502"/>
      <c r="P65" s="1503"/>
      <c r="Q65" s="102">
        <f>Q66/Q67</f>
        <v>0</v>
      </c>
      <c r="R65" s="1487" t="s">
        <v>100</v>
      </c>
      <c r="S65" s="1488"/>
      <c r="T65" s="1489"/>
      <c r="U65" s="85">
        <f>U66/U67</f>
        <v>0</v>
      </c>
      <c r="V65" s="86">
        <f>V66/V67</f>
        <v>0.25</v>
      </c>
    </row>
    <row r="66" spans="1:22" ht="33.75" customHeight="1">
      <c r="A66" s="1490" t="s">
        <v>245</v>
      </c>
      <c r="B66" s="1491"/>
      <c r="C66" s="1494" t="s">
        <v>124</v>
      </c>
      <c r="D66" s="444" t="s">
        <v>125</v>
      </c>
      <c r="E66" s="348"/>
      <c r="F66" s="349">
        <v>0</v>
      </c>
      <c r="G66" s="350">
        <v>1</v>
      </c>
      <c r="H66" s="108">
        <f>SUM(E66:G66)</f>
        <v>1</v>
      </c>
      <c r="I66" s="348"/>
      <c r="J66" s="349">
        <v>0</v>
      </c>
      <c r="K66" s="350"/>
      <c r="L66" s="108">
        <f>SUM(I66:K66)</f>
        <v>0</v>
      </c>
      <c r="M66" s="109">
        <f>+H66+L66</f>
        <v>1</v>
      </c>
      <c r="N66" s="348"/>
      <c r="O66" s="349">
        <v>0</v>
      </c>
      <c r="P66" s="350"/>
      <c r="Q66" s="108">
        <f>SUM(N66:P66)</f>
        <v>0</v>
      </c>
      <c r="R66" s="105"/>
      <c r="S66" s="106"/>
      <c r="T66" s="107"/>
      <c r="U66" s="108">
        <f>SUM(R66:T66)</f>
        <v>0</v>
      </c>
      <c r="V66" s="109">
        <f>+H66+L66+Q66+U66</f>
        <v>1</v>
      </c>
    </row>
    <row r="67" spans="1:22" ht="32.25" customHeight="1" thickBot="1">
      <c r="A67" s="1492"/>
      <c r="B67" s="1493"/>
      <c r="C67" s="1495"/>
      <c r="D67" s="445" t="s">
        <v>242</v>
      </c>
      <c r="E67" s="356"/>
      <c r="F67" s="357">
        <v>1</v>
      </c>
      <c r="G67" s="358"/>
      <c r="H67" s="112">
        <f>SUM(E67:G67)</f>
        <v>1</v>
      </c>
      <c r="I67" s="356"/>
      <c r="J67" s="357">
        <v>1</v>
      </c>
      <c r="K67" s="358"/>
      <c r="L67" s="112">
        <f>SUM(I67:K67)</f>
        <v>1</v>
      </c>
      <c r="M67" s="113">
        <f>+H67+L67</f>
        <v>2</v>
      </c>
      <c r="N67" s="356"/>
      <c r="O67" s="357">
        <v>1</v>
      </c>
      <c r="P67" s="358"/>
      <c r="Q67" s="112">
        <f>SUM(N67:P67)</f>
        <v>1</v>
      </c>
      <c r="R67" s="115"/>
      <c r="S67" s="116">
        <v>1</v>
      </c>
      <c r="T67" s="117"/>
      <c r="U67" s="112">
        <f>SUM(R67:T67)</f>
        <v>1</v>
      </c>
      <c r="V67" s="113">
        <f>+H67+L67+Q67+U67</f>
        <v>4</v>
      </c>
    </row>
  </sheetData>
  <protectedRanges>
    <protectedRange sqref="R63:T63 R66:T67" name="Rango4"/>
    <protectedRange sqref="R57:T57 R60:T60" name="Rango3"/>
    <protectedRange sqref="R45:T45 R48:T48 R51:T51 R54:T54" name="Rango2"/>
    <protectedRange sqref="R30:T30 R33:V33 R36:T36 R39:T39 R42:T42" name="Rango1"/>
    <protectedRange sqref="E63:G63 E66:G67" name="Rango4_1"/>
    <protectedRange sqref="E57:G57 E60:G60" name="Rango3_2"/>
    <protectedRange sqref="E45:G45 E48:G48 E51:G51 E54:G54" name="Rango2_2"/>
    <protectedRange sqref="E30:G30 E33:G33 E36:G36 E39:G39 E42:G42" name="Rango1_2"/>
    <protectedRange sqref="I63:K63 I66:K67" name="Rango4_2"/>
    <protectedRange sqref="I57:K57 I60:K60" name="Rango3_1"/>
    <protectedRange sqref="I45:K45 I48:K48 I51:K51 I54:K54" name="Rango2_1"/>
    <protectedRange sqref="I30:K30 I33:K33 I36:K36 I39:K39 I42:K42" name="Rango1_1"/>
    <protectedRange sqref="N63:P63 N66:P67" name="Rango4_3"/>
    <protectedRange sqref="N57:P57 N60:P60" name="Rango3_3"/>
    <protectedRange sqref="N45:P45 N48:P48 N51:P51 N54:P54" name="Rango2_3"/>
    <protectedRange sqref="N30:P30 N33:P33 N36:P36 N39:P39 N42:P42" name="Rango1_3"/>
  </protectedRanges>
  <mergeCells count="110">
    <mergeCell ref="A60:B61"/>
    <mergeCell ref="C60:C61"/>
    <mergeCell ref="A62:B62"/>
    <mergeCell ref="E62:G62"/>
    <mergeCell ref="I62:K62"/>
    <mergeCell ref="N62:P62"/>
    <mergeCell ref="R62:T62"/>
    <mergeCell ref="R65:T65"/>
    <mergeCell ref="A66:B67"/>
    <mergeCell ref="C66:C67"/>
    <mergeCell ref="A63:B64"/>
    <mergeCell ref="C63:C64"/>
    <mergeCell ref="A65:B65"/>
    <mergeCell ref="E65:G65"/>
    <mergeCell ref="I65:K65"/>
    <mergeCell ref="N65:P65"/>
    <mergeCell ref="A57:A58"/>
    <mergeCell ref="B57:B58"/>
    <mergeCell ref="C57:C58"/>
    <mergeCell ref="A59:B59"/>
    <mergeCell ref="E59:G59"/>
    <mergeCell ref="I59:K59"/>
    <mergeCell ref="N53:P53"/>
    <mergeCell ref="R53:T53"/>
    <mergeCell ref="B54:B55"/>
    <mergeCell ref="C54:C55"/>
    <mergeCell ref="E56:G56"/>
    <mergeCell ref="I56:K56"/>
    <mergeCell ref="N56:P56"/>
    <mergeCell ref="R56:T56"/>
    <mergeCell ref="N59:P59"/>
    <mergeCell ref="R59:T59"/>
    <mergeCell ref="R47:T47"/>
    <mergeCell ref="B48:B49"/>
    <mergeCell ref="C48:C49"/>
    <mergeCell ref="E50:G50"/>
    <mergeCell ref="I50:K50"/>
    <mergeCell ref="N50:P50"/>
    <mergeCell ref="R50:T50"/>
    <mergeCell ref="A45:A55"/>
    <mergeCell ref="B45:B46"/>
    <mergeCell ref="C45:C46"/>
    <mergeCell ref="E47:G47"/>
    <mergeCell ref="I47:K47"/>
    <mergeCell ref="N47:P47"/>
    <mergeCell ref="B51:B52"/>
    <mergeCell ref="C51:C52"/>
    <mergeCell ref="E53:G53"/>
    <mergeCell ref="I53:K53"/>
    <mergeCell ref="R41:T41"/>
    <mergeCell ref="B42:B43"/>
    <mergeCell ref="C42:C43"/>
    <mergeCell ref="E44:G44"/>
    <mergeCell ref="I44:K44"/>
    <mergeCell ref="N44:P44"/>
    <mergeCell ref="R44:T44"/>
    <mergeCell ref="R35:T35"/>
    <mergeCell ref="B36:B37"/>
    <mergeCell ref="C36:C37"/>
    <mergeCell ref="E38:G38"/>
    <mergeCell ref="I38:K38"/>
    <mergeCell ref="N38:P38"/>
    <mergeCell ref="R38:T38"/>
    <mergeCell ref="A33:A43"/>
    <mergeCell ref="B33:B34"/>
    <mergeCell ref="C33:C34"/>
    <mergeCell ref="E35:G35"/>
    <mergeCell ref="I35:K35"/>
    <mergeCell ref="N35:P35"/>
    <mergeCell ref="B39:B40"/>
    <mergeCell ref="C39:C40"/>
    <mergeCell ref="E41:G41"/>
    <mergeCell ref="I41:K41"/>
    <mergeCell ref="N41:P41"/>
    <mergeCell ref="R29:T29"/>
    <mergeCell ref="A30:A31"/>
    <mergeCell ref="B30:B31"/>
    <mergeCell ref="C30:C31"/>
    <mergeCell ref="E32:G32"/>
    <mergeCell ref="I32:K32"/>
    <mergeCell ref="N32:P32"/>
    <mergeCell ref="R32:T32"/>
    <mergeCell ref="A27:A28"/>
    <mergeCell ref="B27:C27"/>
    <mergeCell ref="D27:D28"/>
    <mergeCell ref="E29:G29"/>
    <mergeCell ref="I29:K29"/>
    <mergeCell ref="N29:P29"/>
    <mergeCell ref="Q25:Q28"/>
    <mergeCell ref="R25:R28"/>
    <mergeCell ref="S25:S28"/>
    <mergeCell ref="T25:T28"/>
    <mergeCell ref="U25:U28"/>
    <mergeCell ref="V25:V28"/>
    <mergeCell ref="K25:K28"/>
    <mergeCell ref="L25:L28"/>
    <mergeCell ref="M25:M28"/>
    <mergeCell ref="N25:N28"/>
    <mergeCell ref="O25:O28"/>
    <mergeCell ref="P25:P28"/>
    <mergeCell ref="A1:B1"/>
    <mergeCell ref="C1:P1"/>
    <mergeCell ref="A3:P3"/>
    <mergeCell ref="A25:D25"/>
    <mergeCell ref="E25:E28"/>
    <mergeCell ref="F25:F28"/>
    <mergeCell ref="G25:G28"/>
    <mergeCell ref="H25:H28"/>
    <mergeCell ref="I25:I28"/>
    <mergeCell ref="J25:J28"/>
  </mergeCells>
  <conditionalFormatting sqref="H29">
    <cfRule type="cellIs" dxfId="3863" priority="463" operator="greaterThan">
      <formula>1</formula>
    </cfRule>
    <cfRule type="cellIs" dxfId="3862" priority="464" operator="greaterThan">
      <formula>0.89</formula>
    </cfRule>
    <cfRule type="cellIs" dxfId="3861" priority="465" operator="greaterThan">
      <formula>0.69</formula>
    </cfRule>
    <cfRule type="cellIs" dxfId="3860" priority="466" operator="greaterThan">
      <formula>0.49</formula>
    </cfRule>
    <cfRule type="cellIs" dxfId="3859" priority="467" operator="greaterThan">
      <formula>0.29</formula>
    </cfRule>
    <cfRule type="cellIs" dxfId="3858" priority="468" operator="lessThan">
      <formula>0.29</formula>
    </cfRule>
  </conditionalFormatting>
  <conditionalFormatting sqref="L29">
    <cfRule type="cellIs" dxfId="3857" priority="457" operator="greaterThan">
      <formula>1</formula>
    </cfRule>
    <cfRule type="cellIs" dxfId="3856" priority="458" operator="greaterThan">
      <formula>0.89</formula>
    </cfRule>
    <cfRule type="cellIs" dxfId="3855" priority="459" operator="greaterThan">
      <formula>0.69</formula>
    </cfRule>
    <cfRule type="cellIs" dxfId="3854" priority="460" operator="greaterThan">
      <formula>0.49</formula>
    </cfRule>
    <cfRule type="cellIs" dxfId="3853" priority="461" operator="greaterThan">
      <formula>0.29</formula>
    </cfRule>
    <cfRule type="cellIs" dxfId="3852" priority="462" operator="lessThan">
      <formula>0.29</formula>
    </cfRule>
  </conditionalFormatting>
  <conditionalFormatting sqref="M29">
    <cfRule type="cellIs" dxfId="3851" priority="451" operator="greaterThan">
      <formula>1</formula>
    </cfRule>
    <cfRule type="cellIs" dxfId="3850" priority="452" operator="greaterThan">
      <formula>0.89</formula>
    </cfRule>
    <cfRule type="cellIs" dxfId="3849" priority="453" operator="greaterThan">
      <formula>0.69</formula>
    </cfRule>
    <cfRule type="cellIs" dxfId="3848" priority="454" operator="greaterThan">
      <formula>0.49</formula>
    </cfRule>
    <cfRule type="cellIs" dxfId="3847" priority="455" operator="greaterThan">
      <formula>0.29</formula>
    </cfRule>
    <cfRule type="cellIs" dxfId="3846" priority="456" operator="lessThan">
      <formula>0.29</formula>
    </cfRule>
  </conditionalFormatting>
  <conditionalFormatting sqref="Q29">
    <cfRule type="cellIs" dxfId="3845" priority="445" operator="greaterThan">
      <formula>1</formula>
    </cfRule>
    <cfRule type="cellIs" dxfId="3844" priority="446" operator="greaterThan">
      <formula>0.89</formula>
    </cfRule>
    <cfRule type="cellIs" dxfId="3843" priority="447" operator="greaterThan">
      <formula>0.69</formula>
    </cfRule>
    <cfRule type="cellIs" dxfId="3842" priority="448" operator="greaterThan">
      <formula>0.49</formula>
    </cfRule>
    <cfRule type="cellIs" dxfId="3841" priority="449" operator="greaterThan">
      <formula>0.29</formula>
    </cfRule>
    <cfRule type="cellIs" dxfId="3840" priority="450" operator="lessThan">
      <formula>0.29</formula>
    </cfRule>
  </conditionalFormatting>
  <conditionalFormatting sqref="U29">
    <cfRule type="cellIs" dxfId="3839" priority="439" operator="greaterThan">
      <formula>1</formula>
    </cfRule>
    <cfRule type="cellIs" dxfId="3838" priority="440" operator="greaterThan">
      <formula>0.89</formula>
    </cfRule>
    <cfRule type="cellIs" dxfId="3837" priority="441" operator="greaterThan">
      <formula>0.69</formula>
    </cfRule>
    <cfRule type="cellIs" dxfId="3836" priority="442" operator="greaterThan">
      <formula>0.49</formula>
    </cfRule>
    <cfRule type="cellIs" dxfId="3835" priority="443" operator="greaterThan">
      <formula>0.29</formula>
    </cfRule>
    <cfRule type="cellIs" dxfId="3834" priority="444" operator="lessThan">
      <formula>0.29</formula>
    </cfRule>
  </conditionalFormatting>
  <conditionalFormatting sqref="V29">
    <cfRule type="cellIs" dxfId="3833" priority="433" operator="greaterThan">
      <formula>1</formula>
    </cfRule>
    <cfRule type="cellIs" dxfId="3832" priority="434" operator="greaterThan">
      <formula>0.89</formula>
    </cfRule>
    <cfRule type="cellIs" dxfId="3831" priority="435" operator="greaterThan">
      <formula>0.69</formula>
    </cfRule>
    <cfRule type="cellIs" dxfId="3830" priority="436" operator="greaterThan">
      <formula>0.49</formula>
    </cfRule>
    <cfRule type="cellIs" dxfId="3829" priority="437" operator="greaterThan">
      <formula>0.29</formula>
    </cfRule>
    <cfRule type="cellIs" dxfId="3828" priority="438" operator="lessThan">
      <formula>0.29</formula>
    </cfRule>
  </conditionalFormatting>
  <conditionalFormatting sqref="H32">
    <cfRule type="cellIs" dxfId="3827" priority="427" operator="greaterThan">
      <formula>1</formula>
    </cfRule>
    <cfRule type="cellIs" dxfId="3826" priority="428" operator="greaterThan">
      <formula>0.89</formula>
    </cfRule>
    <cfRule type="cellIs" dxfId="3825" priority="429" operator="greaterThan">
      <formula>0.69</formula>
    </cfRule>
    <cfRule type="cellIs" dxfId="3824" priority="430" operator="greaterThan">
      <formula>0.49</formula>
    </cfRule>
    <cfRule type="cellIs" dxfId="3823" priority="431" operator="greaterThan">
      <formula>0.29</formula>
    </cfRule>
    <cfRule type="cellIs" dxfId="3822" priority="432" operator="lessThan">
      <formula>0.29</formula>
    </cfRule>
  </conditionalFormatting>
  <conditionalFormatting sqref="L32">
    <cfRule type="cellIs" dxfId="3821" priority="421" operator="greaterThan">
      <formula>1</formula>
    </cfRule>
    <cfRule type="cellIs" dxfId="3820" priority="422" operator="greaterThan">
      <formula>0.89</formula>
    </cfRule>
    <cfRule type="cellIs" dxfId="3819" priority="423" operator="greaterThan">
      <formula>0.69</formula>
    </cfRule>
    <cfRule type="cellIs" dxfId="3818" priority="424" operator="greaterThan">
      <formula>0.49</formula>
    </cfRule>
    <cfRule type="cellIs" dxfId="3817" priority="425" operator="greaterThan">
      <formula>0.29</formula>
    </cfRule>
    <cfRule type="cellIs" dxfId="3816" priority="426" operator="lessThan">
      <formula>0.29</formula>
    </cfRule>
  </conditionalFormatting>
  <conditionalFormatting sqref="M32">
    <cfRule type="cellIs" dxfId="3815" priority="415" operator="greaterThan">
      <formula>1</formula>
    </cfRule>
    <cfRule type="cellIs" dxfId="3814" priority="416" operator="greaterThan">
      <formula>0.89</formula>
    </cfRule>
    <cfRule type="cellIs" dxfId="3813" priority="417" operator="greaterThan">
      <formula>0.69</formula>
    </cfRule>
    <cfRule type="cellIs" dxfId="3812" priority="418" operator="greaterThan">
      <formula>0.49</formula>
    </cfRule>
    <cfRule type="cellIs" dxfId="3811" priority="419" operator="greaterThan">
      <formula>0.29</formula>
    </cfRule>
    <cfRule type="cellIs" dxfId="3810" priority="420" operator="lessThan">
      <formula>0.29</formula>
    </cfRule>
  </conditionalFormatting>
  <conditionalFormatting sqref="Q32">
    <cfRule type="cellIs" dxfId="3809" priority="409" operator="greaterThan">
      <formula>1</formula>
    </cfRule>
    <cfRule type="cellIs" dxfId="3808" priority="410" operator="greaterThan">
      <formula>0.89</formula>
    </cfRule>
    <cfRule type="cellIs" dxfId="3807" priority="411" operator="greaterThan">
      <formula>0.69</formula>
    </cfRule>
    <cfRule type="cellIs" dxfId="3806" priority="412" operator="greaterThan">
      <formula>0.49</formula>
    </cfRule>
    <cfRule type="cellIs" dxfId="3805" priority="413" operator="greaterThan">
      <formula>0.29</formula>
    </cfRule>
    <cfRule type="cellIs" dxfId="3804" priority="414" operator="lessThan">
      <formula>0.29</formula>
    </cfRule>
  </conditionalFormatting>
  <conditionalFormatting sqref="H59">
    <cfRule type="cellIs" dxfId="3803" priority="331" operator="greaterThan">
      <formula>1</formula>
    </cfRule>
    <cfRule type="cellIs" dxfId="3802" priority="332" operator="greaterThan">
      <formula>0.89</formula>
    </cfRule>
    <cfRule type="cellIs" dxfId="3801" priority="333" operator="greaterThan">
      <formula>0.69</formula>
    </cfRule>
    <cfRule type="cellIs" dxfId="3800" priority="334" operator="greaterThan">
      <formula>0.49</formula>
    </cfRule>
    <cfRule type="cellIs" dxfId="3799" priority="335" operator="greaterThan">
      <formula>0.29</formula>
    </cfRule>
    <cfRule type="cellIs" dxfId="3798" priority="336" operator="lessThan">
      <formula>0.29</formula>
    </cfRule>
  </conditionalFormatting>
  <conditionalFormatting sqref="L59">
    <cfRule type="cellIs" dxfId="3797" priority="325" operator="greaterThan">
      <formula>1</formula>
    </cfRule>
    <cfRule type="cellIs" dxfId="3796" priority="326" operator="greaterThan">
      <formula>0.89</formula>
    </cfRule>
    <cfRule type="cellIs" dxfId="3795" priority="327" operator="greaterThan">
      <formula>0.69</formula>
    </cfRule>
    <cfRule type="cellIs" dxfId="3794" priority="328" operator="greaterThan">
      <formula>0.49</formula>
    </cfRule>
    <cfRule type="cellIs" dxfId="3793" priority="329" operator="greaterThan">
      <formula>0.29</formula>
    </cfRule>
    <cfRule type="cellIs" dxfId="3792" priority="330" operator="lessThan">
      <formula>0.29</formula>
    </cfRule>
  </conditionalFormatting>
  <conditionalFormatting sqref="M59">
    <cfRule type="cellIs" dxfId="3791" priority="319" operator="greaterThan">
      <formula>1</formula>
    </cfRule>
    <cfRule type="cellIs" dxfId="3790" priority="320" operator="greaterThan">
      <formula>0.89</formula>
    </cfRule>
    <cfRule type="cellIs" dxfId="3789" priority="321" operator="greaterThan">
      <formula>0.69</formula>
    </cfRule>
    <cfRule type="cellIs" dxfId="3788" priority="322" operator="greaterThan">
      <formula>0.49</formula>
    </cfRule>
    <cfRule type="cellIs" dxfId="3787" priority="323" operator="greaterThan">
      <formula>0.29</formula>
    </cfRule>
    <cfRule type="cellIs" dxfId="3786" priority="324" operator="lessThan">
      <formula>0.29</formula>
    </cfRule>
  </conditionalFormatting>
  <conditionalFormatting sqref="Q59">
    <cfRule type="cellIs" dxfId="3785" priority="313" operator="greaterThan">
      <formula>1</formula>
    </cfRule>
    <cfRule type="cellIs" dxfId="3784" priority="314" operator="greaterThan">
      <formula>0.89</formula>
    </cfRule>
    <cfRule type="cellIs" dxfId="3783" priority="315" operator="greaterThan">
      <formula>0.69</formula>
    </cfRule>
    <cfRule type="cellIs" dxfId="3782" priority="316" operator="greaterThan">
      <formula>0.49</formula>
    </cfRule>
    <cfRule type="cellIs" dxfId="3781" priority="317" operator="greaterThan">
      <formula>0.29</formula>
    </cfRule>
    <cfRule type="cellIs" dxfId="3780" priority="318" operator="lessThan">
      <formula>0.29</formula>
    </cfRule>
  </conditionalFormatting>
  <conditionalFormatting sqref="H35">
    <cfRule type="cellIs" dxfId="3779" priority="403" operator="greaterThan">
      <formula>1</formula>
    </cfRule>
    <cfRule type="cellIs" dxfId="3778" priority="404" operator="greaterThan">
      <formula>0.89</formula>
    </cfRule>
    <cfRule type="cellIs" dxfId="3777" priority="405" operator="greaterThan">
      <formula>0.69</formula>
    </cfRule>
    <cfRule type="cellIs" dxfId="3776" priority="406" operator="greaterThan">
      <formula>0.49</formula>
    </cfRule>
    <cfRule type="cellIs" dxfId="3775" priority="407" operator="greaterThan">
      <formula>0.29</formula>
    </cfRule>
    <cfRule type="cellIs" dxfId="3774" priority="408" operator="lessThan">
      <formula>0.29</formula>
    </cfRule>
  </conditionalFormatting>
  <conditionalFormatting sqref="L35">
    <cfRule type="cellIs" dxfId="3773" priority="397" operator="greaterThan">
      <formula>1</formula>
    </cfRule>
    <cfRule type="cellIs" dxfId="3772" priority="398" operator="greaterThan">
      <formula>0.89</formula>
    </cfRule>
    <cfRule type="cellIs" dxfId="3771" priority="399" operator="greaterThan">
      <formula>0.69</formula>
    </cfRule>
    <cfRule type="cellIs" dxfId="3770" priority="400" operator="greaterThan">
      <formula>0.49</formula>
    </cfRule>
    <cfRule type="cellIs" dxfId="3769" priority="401" operator="greaterThan">
      <formula>0.29</formula>
    </cfRule>
    <cfRule type="cellIs" dxfId="3768" priority="402" operator="lessThan">
      <formula>0.29</formula>
    </cfRule>
  </conditionalFormatting>
  <conditionalFormatting sqref="M35">
    <cfRule type="cellIs" dxfId="3767" priority="391" operator="greaterThan">
      <formula>1</formula>
    </cfRule>
    <cfRule type="cellIs" dxfId="3766" priority="392" operator="greaterThan">
      <formula>0.89</formula>
    </cfRule>
    <cfRule type="cellIs" dxfId="3765" priority="393" operator="greaterThan">
      <formula>0.69</formula>
    </cfRule>
    <cfRule type="cellIs" dxfId="3764" priority="394" operator="greaterThan">
      <formula>0.49</formula>
    </cfRule>
    <cfRule type="cellIs" dxfId="3763" priority="395" operator="greaterThan">
      <formula>0.29</formula>
    </cfRule>
    <cfRule type="cellIs" dxfId="3762" priority="396" operator="lessThan">
      <formula>0.29</formula>
    </cfRule>
  </conditionalFormatting>
  <conditionalFormatting sqref="Q35">
    <cfRule type="cellIs" dxfId="3761" priority="385" operator="greaterThan">
      <formula>1</formula>
    </cfRule>
    <cfRule type="cellIs" dxfId="3760" priority="386" operator="greaterThan">
      <formula>0.89</formula>
    </cfRule>
    <cfRule type="cellIs" dxfId="3759" priority="387" operator="greaterThan">
      <formula>0.69</formula>
    </cfRule>
    <cfRule type="cellIs" dxfId="3758" priority="388" operator="greaterThan">
      <formula>0.49</formula>
    </cfRule>
    <cfRule type="cellIs" dxfId="3757" priority="389" operator="greaterThan">
      <formula>0.29</formula>
    </cfRule>
    <cfRule type="cellIs" dxfId="3756" priority="390" operator="lessThan">
      <formula>0.29</formula>
    </cfRule>
  </conditionalFormatting>
  <conditionalFormatting sqref="H47">
    <cfRule type="cellIs" dxfId="3755" priority="355" operator="greaterThan">
      <formula>1</formula>
    </cfRule>
    <cfRule type="cellIs" dxfId="3754" priority="356" operator="greaterThan">
      <formula>0.89</formula>
    </cfRule>
    <cfRule type="cellIs" dxfId="3753" priority="357" operator="greaterThan">
      <formula>0.69</formula>
    </cfRule>
    <cfRule type="cellIs" dxfId="3752" priority="358" operator="greaterThan">
      <formula>0.49</formula>
    </cfRule>
    <cfRule type="cellIs" dxfId="3751" priority="359" operator="greaterThan">
      <formula>0.29</formula>
    </cfRule>
    <cfRule type="cellIs" dxfId="3750" priority="360" operator="lessThan">
      <formula>0.29</formula>
    </cfRule>
  </conditionalFormatting>
  <conditionalFormatting sqref="L47">
    <cfRule type="cellIs" dxfId="3749" priority="349" operator="greaterThan">
      <formula>1</formula>
    </cfRule>
    <cfRule type="cellIs" dxfId="3748" priority="350" operator="greaterThan">
      <formula>0.89</formula>
    </cfRule>
    <cfRule type="cellIs" dxfId="3747" priority="351" operator="greaterThan">
      <formula>0.69</formula>
    </cfRule>
    <cfRule type="cellIs" dxfId="3746" priority="352" operator="greaterThan">
      <formula>0.49</formula>
    </cfRule>
    <cfRule type="cellIs" dxfId="3745" priority="353" operator="greaterThan">
      <formula>0.29</formula>
    </cfRule>
    <cfRule type="cellIs" dxfId="3744" priority="354" operator="lessThan">
      <formula>0.29</formula>
    </cfRule>
  </conditionalFormatting>
  <conditionalFormatting sqref="M47">
    <cfRule type="cellIs" dxfId="3743" priority="343" operator="greaterThan">
      <formula>1</formula>
    </cfRule>
    <cfRule type="cellIs" dxfId="3742" priority="344" operator="greaterThan">
      <formula>0.89</formula>
    </cfRule>
    <cfRule type="cellIs" dxfId="3741" priority="345" operator="greaterThan">
      <formula>0.69</formula>
    </cfRule>
    <cfRule type="cellIs" dxfId="3740" priority="346" operator="greaterThan">
      <formula>0.49</formula>
    </cfRule>
    <cfRule type="cellIs" dxfId="3739" priority="347" operator="greaterThan">
      <formula>0.29</formula>
    </cfRule>
    <cfRule type="cellIs" dxfId="3738" priority="348" operator="lessThan">
      <formula>0.29</formula>
    </cfRule>
  </conditionalFormatting>
  <conditionalFormatting sqref="Q47">
    <cfRule type="cellIs" dxfId="3737" priority="337" operator="greaterThan">
      <formula>1</formula>
    </cfRule>
    <cfRule type="cellIs" dxfId="3736" priority="338" operator="greaterThan">
      <formula>0.89</formula>
    </cfRule>
    <cfRule type="cellIs" dxfId="3735" priority="339" operator="greaterThan">
      <formula>0.69</formula>
    </cfRule>
    <cfRule type="cellIs" dxfId="3734" priority="340" operator="greaterThan">
      <formula>0.49</formula>
    </cfRule>
    <cfRule type="cellIs" dxfId="3733" priority="341" operator="greaterThan">
      <formula>0.29</formula>
    </cfRule>
    <cfRule type="cellIs" dxfId="3732" priority="342" operator="lessThan">
      <formula>0.29</formula>
    </cfRule>
  </conditionalFormatting>
  <conditionalFormatting sqref="H44">
    <cfRule type="cellIs" dxfId="3731" priority="379" operator="greaterThan">
      <formula>1</formula>
    </cfRule>
    <cfRule type="cellIs" dxfId="3730" priority="380" operator="greaterThan">
      <formula>0.89</formula>
    </cfRule>
    <cfRule type="cellIs" dxfId="3729" priority="381" operator="greaterThan">
      <formula>0.69</formula>
    </cfRule>
    <cfRule type="cellIs" dxfId="3728" priority="382" operator="greaterThan">
      <formula>0.49</formula>
    </cfRule>
    <cfRule type="cellIs" dxfId="3727" priority="383" operator="greaterThan">
      <formula>0.29</formula>
    </cfRule>
    <cfRule type="cellIs" dxfId="3726" priority="384" operator="lessThan">
      <formula>0.29</formula>
    </cfRule>
  </conditionalFormatting>
  <conditionalFormatting sqref="L44">
    <cfRule type="cellIs" dxfId="3725" priority="373" operator="greaterThan">
      <formula>1</formula>
    </cfRule>
    <cfRule type="cellIs" dxfId="3724" priority="374" operator="greaterThan">
      <formula>0.89</formula>
    </cfRule>
    <cfRule type="cellIs" dxfId="3723" priority="375" operator="greaterThan">
      <formula>0.69</formula>
    </cfRule>
    <cfRule type="cellIs" dxfId="3722" priority="376" operator="greaterThan">
      <formula>0.49</formula>
    </cfRule>
    <cfRule type="cellIs" dxfId="3721" priority="377" operator="greaterThan">
      <formula>0.29</formula>
    </cfRule>
    <cfRule type="cellIs" dxfId="3720" priority="378" operator="lessThan">
      <formula>0.29</formula>
    </cfRule>
  </conditionalFormatting>
  <conditionalFormatting sqref="M44">
    <cfRule type="cellIs" dxfId="3719" priority="367" operator="greaterThan">
      <formula>1</formula>
    </cfRule>
    <cfRule type="cellIs" dxfId="3718" priority="368" operator="greaterThan">
      <formula>0.89</formula>
    </cfRule>
    <cfRule type="cellIs" dxfId="3717" priority="369" operator="greaterThan">
      <formula>0.69</formula>
    </cfRule>
    <cfRule type="cellIs" dxfId="3716" priority="370" operator="greaterThan">
      <formula>0.49</formula>
    </cfRule>
    <cfRule type="cellIs" dxfId="3715" priority="371" operator="greaterThan">
      <formula>0.29</formula>
    </cfRule>
    <cfRule type="cellIs" dxfId="3714" priority="372" operator="lessThan">
      <formula>0.29</formula>
    </cfRule>
  </conditionalFormatting>
  <conditionalFormatting sqref="Q44">
    <cfRule type="cellIs" dxfId="3713" priority="361" operator="greaterThan">
      <formula>1</formula>
    </cfRule>
    <cfRule type="cellIs" dxfId="3712" priority="362" operator="greaterThan">
      <formula>0.89</formula>
    </cfRule>
    <cfRule type="cellIs" dxfId="3711" priority="363" operator="greaterThan">
      <formula>0.69</formula>
    </cfRule>
    <cfRule type="cellIs" dxfId="3710" priority="364" operator="greaterThan">
      <formula>0.49</formula>
    </cfRule>
    <cfRule type="cellIs" dxfId="3709" priority="365" operator="greaterThan">
      <formula>0.29</formula>
    </cfRule>
    <cfRule type="cellIs" dxfId="3708" priority="366" operator="lessThan">
      <formula>0.29</formula>
    </cfRule>
  </conditionalFormatting>
  <conditionalFormatting sqref="H62">
    <cfRule type="cellIs" dxfId="3707" priority="307" operator="greaterThan">
      <formula>1</formula>
    </cfRule>
    <cfRule type="cellIs" dxfId="3706" priority="308" operator="greaterThan">
      <formula>0.89</formula>
    </cfRule>
    <cfRule type="cellIs" dxfId="3705" priority="309" operator="greaterThan">
      <formula>0.69</formula>
    </cfRule>
    <cfRule type="cellIs" dxfId="3704" priority="310" operator="greaterThan">
      <formula>0.49</formula>
    </cfRule>
    <cfRule type="cellIs" dxfId="3703" priority="311" operator="greaterThan">
      <formula>0.29</formula>
    </cfRule>
    <cfRule type="cellIs" dxfId="3702" priority="312" operator="lessThan">
      <formula>0.29</formula>
    </cfRule>
  </conditionalFormatting>
  <conditionalFormatting sqref="L62">
    <cfRule type="cellIs" dxfId="3701" priority="301" operator="greaterThan">
      <formula>1</formula>
    </cfRule>
    <cfRule type="cellIs" dxfId="3700" priority="302" operator="greaterThan">
      <formula>0.89</formula>
    </cfRule>
    <cfRule type="cellIs" dxfId="3699" priority="303" operator="greaterThan">
      <formula>0.69</formula>
    </cfRule>
    <cfRule type="cellIs" dxfId="3698" priority="304" operator="greaterThan">
      <formula>0.49</formula>
    </cfRule>
    <cfRule type="cellIs" dxfId="3697" priority="305" operator="greaterThan">
      <formula>0.29</formula>
    </cfRule>
    <cfRule type="cellIs" dxfId="3696" priority="306" operator="lessThan">
      <formula>0.29</formula>
    </cfRule>
  </conditionalFormatting>
  <conditionalFormatting sqref="M62">
    <cfRule type="cellIs" dxfId="3695" priority="295" operator="greaterThan">
      <formula>1</formula>
    </cfRule>
    <cfRule type="cellIs" dxfId="3694" priority="296" operator="greaterThan">
      <formula>0.89</formula>
    </cfRule>
    <cfRule type="cellIs" dxfId="3693" priority="297" operator="greaterThan">
      <formula>0.69</formula>
    </cfRule>
    <cfRule type="cellIs" dxfId="3692" priority="298" operator="greaterThan">
      <formula>0.49</formula>
    </cfRule>
    <cfRule type="cellIs" dxfId="3691" priority="299" operator="greaterThan">
      <formula>0.29</formula>
    </cfRule>
    <cfRule type="cellIs" dxfId="3690" priority="300" operator="lessThan">
      <formula>0.29</formula>
    </cfRule>
  </conditionalFormatting>
  <conditionalFormatting sqref="Q62">
    <cfRule type="cellIs" dxfId="3689" priority="289" operator="greaterThan">
      <formula>1</formula>
    </cfRule>
    <cfRule type="cellIs" dxfId="3688" priority="290" operator="greaterThan">
      <formula>0.89</formula>
    </cfRule>
    <cfRule type="cellIs" dxfId="3687" priority="291" operator="greaterThan">
      <formula>0.69</formula>
    </cfRule>
    <cfRule type="cellIs" dxfId="3686" priority="292" operator="greaterThan">
      <formula>0.49</formula>
    </cfRule>
    <cfRule type="cellIs" dxfId="3685" priority="293" operator="greaterThan">
      <formula>0.29</formula>
    </cfRule>
    <cfRule type="cellIs" dxfId="3684" priority="294" operator="lessThan">
      <formula>0.29</formula>
    </cfRule>
  </conditionalFormatting>
  <conditionalFormatting sqref="H65">
    <cfRule type="cellIs" dxfId="3683" priority="283" operator="greaterThan">
      <formula>1</formula>
    </cfRule>
    <cfRule type="cellIs" dxfId="3682" priority="284" operator="greaterThan">
      <formula>0.89</formula>
    </cfRule>
    <cfRule type="cellIs" dxfId="3681" priority="285" operator="greaterThan">
      <formula>0.69</formula>
    </cfRule>
    <cfRule type="cellIs" dxfId="3680" priority="286" operator="greaterThan">
      <formula>0.49</formula>
    </cfRule>
    <cfRule type="cellIs" dxfId="3679" priority="287" operator="greaterThan">
      <formula>0.29</formula>
    </cfRule>
    <cfRule type="cellIs" dxfId="3678" priority="288" operator="lessThan">
      <formula>0.29</formula>
    </cfRule>
  </conditionalFormatting>
  <conditionalFormatting sqref="L65">
    <cfRule type="cellIs" dxfId="3677" priority="277" operator="greaterThan">
      <formula>1</formula>
    </cfRule>
    <cfRule type="cellIs" dxfId="3676" priority="278" operator="greaterThan">
      <formula>0.89</formula>
    </cfRule>
    <cfRule type="cellIs" dxfId="3675" priority="279" operator="greaterThan">
      <formula>0.69</formula>
    </cfRule>
    <cfRule type="cellIs" dxfId="3674" priority="280" operator="greaterThan">
      <formula>0.49</formula>
    </cfRule>
    <cfRule type="cellIs" dxfId="3673" priority="281" operator="greaterThan">
      <formula>0.29</formula>
    </cfRule>
    <cfRule type="cellIs" dxfId="3672" priority="282" operator="lessThan">
      <formula>0.29</formula>
    </cfRule>
  </conditionalFormatting>
  <conditionalFormatting sqref="M65">
    <cfRule type="cellIs" dxfId="3671" priority="271" operator="greaterThan">
      <formula>1</formula>
    </cfRule>
    <cfRule type="cellIs" dxfId="3670" priority="272" operator="greaterThan">
      <formula>0.89</formula>
    </cfRule>
    <cfRule type="cellIs" dxfId="3669" priority="273" operator="greaterThan">
      <formula>0.69</formula>
    </cfRule>
    <cfRule type="cellIs" dxfId="3668" priority="274" operator="greaterThan">
      <formula>0.49</formula>
    </cfRule>
    <cfRule type="cellIs" dxfId="3667" priority="275" operator="greaterThan">
      <formula>0.29</formula>
    </cfRule>
    <cfRule type="cellIs" dxfId="3666" priority="276" operator="lessThan">
      <formula>0.29</formula>
    </cfRule>
  </conditionalFormatting>
  <conditionalFormatting sqref="Q65">
    <cfRule type="cellIs" dxfId="3665" priority="265" operator="greaterThan">
      <formula>1</formula>
    </cfRule>
    <cfRule type="cellIs" dxfId="3664" priority="266" operator="greaterThan">
      <formula>0.89</formula>
    </cfRule>
    <cfRule type="cellIs" dxfId="3663" priority="267" operator="greaterThan">
      <formula>0.69</formula>
    </cfRule>
    <cfRule type="cellIs" dxfId="3662" priority="268" operator="greaterThan">
      <formula>0.49</formula>
    </cfRule>
    <cfRule type="cellIs" dxfId="3661" priority="269" operator="greaterThan">
      <formula>0.29</formula>
    </cfRule>
    <cfRule type="cellIs" dxfId="3660" priority="270" operator="lessThan">
      <formula>0.29</formula>
    </cfRule>
  </conditionalFormatting>
  <conditionalFormatting sqref="H38">
    <cfRule type="cellIs" dxfId="3659" priority="259" operator="greaterThan">
      <formula>1</formula>
    </cfRule>
    <cfRule type="cellIs" dxfId="3658" priority="260" operator="greaterThan">
      <formula>0.89</formula>
    </cfRule>
    <cfRule type="cellIs" dxfId="3657" priority="261" operator="greaterThan">
      <formula>0.69</formula>
    </cfRule>
    <cfRule type="cellIs" dxfId="3656" priority="262" operator="greaterThan">
      <formula>0.49</formula>
    </cfRule>
    <cfRule type="cellIs" dxfId="3655" priority="263" operator="greaterThan">
      <formula>0.29</formula>
    </cfRule>
    <cfRule type="cellIs" dxfId="3654" priority="264" operator="lessThan">
      <formula>0.29</formula>
    </cfRule>
  </conditionalFormatting>
  <conditionalFormatting sqref="L38">
    <cfRule type="cellIs" dxfId="3653" priority="253" operator="greaterThan">
      <formula>1</formula>
    </cfRule>
    <cfRule type="cellIs" dxfId="3652" priority="254" operator="greaterThan">
      <formula>0.89</formula>
    </cfRule>
    <cfRule type="cellIs" dxfId="3651" priority="255" operator="greaterThan">
      <formula>0.69</formula>
    </cfRule>
    <cfRule type="cellIs" dxfId="3650" priority="256" operator="greaterThan">
      <formula>0.49</formula>
    </cfRule>
    <cfRule type="cellIs" dxfId="3649" priority="257" operator="greaterThan">
      <formula>0.29</formula>
    </cfRule>
    <cfRule type="cellIs" dxfId="3648" priority="258" operator="lessThan">
      <formula>0.29</formula>
    </cfRule>
  </conditionalFormatting>
  <conditionalFormatting sqref="M38">
    <cfRule type="cellIs" dxfId="3647" priority="247" operator="greaterThan">
      <formula>1</formula>
    </cfRule>
    <cfRule type="cellIs" dxfId="3646" priority="248" operator="greaterThan">
      <formula>0.89</formula>
    </cfRule>
    <cfRule type="cellIs" dxfId="3645" priority="249" operator="greaterThan">
      <formula>0.69</formula>
    </cfRule>
    <cfRule type="cellIs" dxfId="3644" priority="250" operator="greaterThan">
      <formula>0.49</formula>
    </cfRule>
    <cfRule type="cellIs" dxfId="3643" priority="251" operator="greaterThan">
      <formula>0.29</formula>
    </cfRule>
    <cfRule type="cellIs" dxfId="3642" priority="252" operator="lessThan">
      <formula>0.29</formula>
    </cfRule>
  </conditionalFormatting>
  <conditionalFormatting sqref="Q38">
    <cfRule type="cellIs" dxfId="3641" priority="241" operator="greaterThan">
      <formula>1</formula>
    </cfRule>
    <cfRule type="cellIs" dxfId="3640" priority="242" operator="greaterThan">
      <formula>0.89</formula>
    </cfRule>
    <cfRule type="cellIs" dxfId="3639" priority="243" operator="greaterThan">
      <formula>0.69</formula>
    </cfRule>
    <cfRule type="cellIs" dxfId="3638" priority="244" operator="greaterThan">
      <formula>0.49</formula>
    </cfRule>
    <cfRule type="cellIs" dxfId="3637" priority="245" operator="greaterThan">
      <formula>0.29</formula>
    </cfRule>
    <cfRule type="cellIs" dxfId="3636" priority="246" operator="lessThan">
      <formula>0.29</formula>
    </cfRule>
  </conditionalFormatting>
  <conditionalFormatting sqref="H41">
    <cfRule type="cellIs" dxfId="3635" priority="235" operator="greaterThan">
      <formula>1</formula>
    </cfRule>
    <cfRule type="cellIs" dxfId="3634" priority="236" operator="greaterThan">
      <formula>0.89</formula>
    </cfRule>
    <cfRule type="cellIs" dxfId="3633" priority="237" operator="greaterThan">
      <formula>0.69</formula>
    </cfRule>
    <cfRule type="cellIs" dxfId="3632" priority="238" operator="greaterThan">
      <formula>0.49</formula>
    </cfRule>
    <cfRule type="cellIs" dxfId="3631" priority="239" operator="greaterThan">
      <formula>0.29</formula>
    </cfRule>
    <cfRule type="cellIs" dxfId="3630" priority="240" operator="lessThan">
      <formula>0.29</formula>
    </cfRule>
  </conditionalFormatting>
  <conditionalFormatting sqref="L41">
    <cfRule type="cellIs" dxfId="3629" priority="229" operator="greaterThan">
      <formula>1</formula>
    </cfRule>
    <cfRule type="cellIs" dxfId="3628" priority="230" operator="greaterThan">
      <formula>0.89</formula>
    </cfRule>
    <cfRule type="cellIs" dxfId="3627" priority="231" operator="greaterThan">
      <formula>0.69</formula>
    </cfRule>
    <cfRule type="cellIs" dxfId="3626" priority="232" operator="greaterThan">
      <formula>0.49</formula>
    </cfRule>
    <cfRule type="cellIs" dxfId="3625" priority="233" operator="greaterThan">
      <formula>0.29</formula>
    </cfRule>
    <cfRule type="cellIs" dxfId="3624" priority="234" operator="lessThan">
      <formula>0.29</formula>
    </cfRule>
  </conditionalFormatting>
  <conditionalFormatting sqref="M41">
    <cfRule type="cellIs" dxfId="3623" priority="223" operator="greaterThan">
      <formula>1</formula>
    </cfRule>
    <cfRule type="cellIs" dxfId="3622" priority="224" operator="greaterThan">
      <formula>0.89</formula>
    </cfRule>
    <cfRule type="cellIs" dxfId="3621" priority="225" operator="greaterThan">
      <formula>0.69</formula>
    </cfRule>
    <cfRule type="cellIs" dxfId="3620" priority="226" operator="greaterThan">
      <formula>0.49</formula>
    </cfRule>
    <cfRule type="cellIs" dxfId="3619" priority="227" operator="greaterThan">
      <formula>0.29</formula>
    </cfRule>
    <cfRule type="cellIs" dxfId="3618" priority="228" operator="lessThan">
      <formula>0.29</formula>
    </cfRule>
  </conditionalFormatting>
  <conditionalFormatting sqref="Q41">
    <cfRule type="cellIs" dxfId="3617" priority="217" operator="greaterThan">
      <formula>1</formula>
    </cfRule>
    <cfRule type="cellIs" dxfId="3616" priority="218" operator="greaterThan">
      <formula>0.89</formula>
    </cfRule>
    <cfRule type="cellIs" dxfId="3615" priority="219" operator="greaterThan">
      <formula>0.69</formula>
    </cfRule>
    <cfRule type="cellIs" dxfId="3614" priority="220" operator="greaterThan">
      <formula>0.49</formula>
    </cfRule>
    <cfRule type="cellIs" dxfId="3613" priority="221" operator="greaterThan">
      <formula>0.29</formula>
    </cfRule>
    <cfRule type="cellIs" dxfId="3612" priority="222" operator="lessThan">
      <formula>0.29</formula>
    </cfRule>
  </conditionalFormatting>
  <conditionalFormatting sqref="H53">
    <cfRule type="cellIs" dxfId="3611" priority="187" operator="greaterThan">
      <formula>1</formula>
    </cfRule>
    <cfRule type="cellIs" dxfId="3610" priority="188" operator="greaterThan">
      <formula>0.89</formula>
    </cfRule>
    <cfRule type="cellIs" dxfId="3609" priority="189" operator="greaterThan">
      <formula>0.69</formula>
    </cfRule>
    <cfRule type="cellIs" dxfId="3608" priority="190" operator="greaterThan">
      <formula>0.49</formula>
    </cfRule>
    <cfRule type="cellIs" dxfId="3607" priority="191" operator="greaterThan">
      <formula>0.29</formula>
    </cfRule>
    <cfRule type="cellIs" dxfId="3606" priority="192" operator="lessThan">
      <formula>0.29</formula>
    </cfRule>
  </conditionalFormatting>
  <conditionalFormatting sqref="L53">
    <cfRule type="cellIs" dxfId="3605" priority="181" operator="greaterThan">
      <formula>1</formula>
    </cfRule>
    <cfRule type="cellIs" dxfId="3604" priority="182" operator="greaterThan">
      <formula>0.89</formula>
    </cfRule>
    <cfRule type="cellIs" dxfId="3603" priority="183" operator="greaterThan">
      <formula>0.69</formula>
    </cfRule>
    <cfRule type="cellIs" dxfId="3602" priority="184" operator="greaterThan">
      <formula>0.49</formula>
    </cfRule>
    <cfRule type="cellIs" dxfId="3601" priority="185" operator="greaterThan">
      <formula>0.29</formula>
    </cfRule>
    <cfRule type="cellIs" dxfId="3600" priority="186" operator="lessThan">
      <formula>0.29</formula>
    </cfRule>
  </conditionalFormatting>
  <conditionalFormatting sqref="M53">
    <cfRule type="cellIs" dxfId="3599" priority="175" operator="greaterThan">
      <formula>1</formula>
    </cfRule>
    <cfRule type="cellIs" dxfId="3598" priority="176" operator="greaterThan">
      <formula>0.89</formula>
    </cfRule>
    <cfRule type="cellIs" dxfId="3597" priority="177" operator="greaterThan">
      <formula>0.69</formula>
    </cfRule>
    <cfRule type="cellIs" dxfId="3596" priority="178" operator="greaterThan">
      <formula>0.49</formula>
    </cfRule>
    <cfRule type="cellIs" dxfId="3595" priority="179" operator="greaterThan">
      <formula>0.29</formula>
    </cfRule>
    <cfRule type="cellIs" dxfId="3594" priority="180" operator="lessThan">
      <formula>0.29</formula>
    </cfRule>
  </conditionalFormatting>
  <conditionalFormatting sqref="Q53">
    <cfRule type="cellIs" dxfId="3593" priority="169" operator="greaterThan">
      <formula>1</formula>
    </cfRule>
    <cfRule type="cellIs" dxfId="3592" priority="170" operator="greaterThan">
      <formula>0.89</formula>
    </cfRule>
    <cfRule type="cellIs" dxfId="3591" priority="171" operator="greaterThan">
      <formula>0.69</formula>
    </cfRule>
    <cfRule type="cellIs" dxfId="3590" priority="172" operator="greaterThan">
      <formula>0.49</formula>
    </cfRule>
    <cfRule type="cellIs" dxfId="3589" priority="173" operator="greaterThan">
      <formula>0.29</formula>
    </cfRule>
    <cfRule type="cellIs" dxfId="3588" priority="174" operator="lessThan">
      <formula>0.29</formula>
    </cfRule>
  </conditionalFormatting>
  <conditionalFormatting sqref="H50">
    <cfRule type="cellIs" dxfId="3587" priority="211" operator="greaterThan">
      <formula>1</formula>
    </cfRule>
    <cfRule type="cellIs" dxfId="3586" priority="212" operator="greaterThan">
      <formula>0.89</formula>
    </cfRule>
    <cfRule type="cellIs" dxfId="3585" priority="213" operator="greaterThan">
      <formula>0.69</formula>
    </cfRule>
    <cfRule type="cellIs" dxfId="3584" priority="214" operator="greaterThan">
      <formula>0.49</formula>
    </cfRule>
    <cfRule type="cellIs" dxfId="3583" priority="215" operator="greaterThan">
      <formula>0.29</formula>
    </cfRule>
    <cfRule type="cellIs" dxfId="3582" priority="216" operator="lessThan">
      <formula>0.29</formula>
    </cfRule>
  </conditionalFormatting>
  <conditionalFormatting sqref="L50">
    <cfRule type="cellIs" dxfId="3581" priority="205" operator="greaterThan">
      <formula>1</formula>
    </cfRule>
    <cfRule type="cellIs" dxfId="3580" priority="206" operator="greaterThan">
      <formula>0.89</formula>
    </cfRule>
    <cfRule type="cellIs" dxfId="3579" priority="207" operator="greaterThan">
      <formula>0.69</formula>
    </cfRule>
    <cfRule type="cellIs" dxfId="3578" priority="208" operator="greaterThan">
      <formula>0.49</formula>
    </cfRule>
    <cfRule type="cellIs" dxfId="3577" priority="209" operator="greaterThan">
      <formula>0.29</formula>
    </cfRule>
    <cfRule type="cellIs" dxfId="3576" priority="210" operator="lessThan">
      <formula>0.29</formula>
    </cfRule>
  </conditionalFormatting>
  <conditionalFormatting sqref="M50">
    <cfRule type="cellIs" dxfId="3575" priority="199" operator="greaterThan">
      <formula>1</formula>
    </cfRule>
    <cfRule type="cellIs" dxfId="3574" priority="200" operator="greaterThan">
      <formula>0.89</formula>
    </cfRule>
    <cfRule type="cellIs" dxfId="3573" priority="201" operator="greaterThan">
      <formula>0.69</formula>
    </cfRule>
    <cfRule type="cellIs" dxfId="3572" priority="202" operator="greaterThan">
      <formula>0.49</formula>
    </cfRule>
    <cfRule type="cellIs" dxfId="3571" priority="203" operator="greaterThan">
      <formula>0.29</formula>
    </cfRule>
    <cfRule type="cellIs" dxfId="3570" priority="204" operator="lessThan">
      <formula>0.29</formula>
    </cfRule>
  </conditionalFormatting>
  <conditionalFormatting sqref="Q50">
    <cfRule type="cellIs" dxfId="3569" priority="193" operator="greaterThan">
      <formula>1</formula>
    </cfRule>
    <cfRule type="cellIs" dxfId="3568" priority="194" operator="greaterThan">
      <formula>0.89</formula>
    </cfRule>
    <cfRule type="cellIs" dxfId="3567" priority="195" operator="greaterThan">
      <formula>0.69</formula>
    </cfRule>
    <cfRule type="cellIs" dxfId="3566" priority="196" operator="greaterThan">
      <formula>0.49</formula>
    </cfRule>
    <cfRule type="cellIs" dxfId="3565" priority="197" operator="greaterThan">
      <formula>0.29</formula>
    </cfRule>
    <cfRule type="cellIs" dxfId="3564" priority="198" operator="lessThan">
      <formula>0.29</formula>
    </cfRule>
  </conditionalFormatting>
  <conditionalFormatting sqref="H56">
    <cfRule type="cellIs" dxfId="3563" priority="163" operator="greaterThan">
      <formula>1</formula>
    </cfRule>
    <cfRule type="cellIs" dxfId="3562" priority="164" operator="greaterThan">
      <formula>0.89</formula>
    </cfRule>
    <cfRule type="cellIs" dxfId="3561" priority="165" operator="greaterThan">
      <formula>0.69</formula>
    </cfRule>
    <cfRule type="cellIs" dxfId="3560" priority="166" operator="greaterThan">
      <formula>0.49</formula>
    </cfRule>
    <cfRule type="cellIs" dxfId="3559" priority="167" operator="greaterThan">
      <formula>0.29</formula>
    </cfRule>
    <cfRule type="cellIs" dxfId="3558" priority="168" operator="lessThan">
      <formula>0.29</formula>
    </cfRule>
  </conditionalFormatting>
  <conditionalFormatting sqref="L56">
    <cfRule type="cellIs" dxfId="3557" priority="157" operator="greaterThan">
      <formula>1</formula>
    </cfRule>
    <cfRule type="cellIs" dxfId="3556" priority="158" operator="greaterThan">
      <formula>0.89</formula>
    </cfRule>
    <cfRule type="cellIs" dxfId="3555" priority="159" operator="greaterThan">
      <formula>0.69</formula>
    </cfRule>
    <cfRule type="cellIs" dxfId="3554" priority="160" operator="greaterThan">
      <formula>0.49</formula>
    </cfRule>
    <cfRule type="cellIs" dxfId="3553" priority="161" operator="greaterThan">
      <formula>0.29</formula>
    </cfRule>
    <cfRule type="cellIs" dxfId="3552" priority="162" operator="lessThan">
      <formula>0.29</formula>
    </cfRule>
  </conditionalFormatting>
  <conditionalFormatting sqref="M56">
    <cfRule type="cellIs" dxfId="3551" priority="151" operator="greaterThan">
      <formula>1</formula>
    </cfRule>
    <cfRule type="cellIs" dxfId="3550" priority="152" operator="greaterThan">
      <formula>0.89</formula>
    </cfRule>
    <cfRule type="cellIs" dxfId="3549" priority="153" operator="greaterThan">
      <formula>0.69</formula>
    </cfRule>
    <cfRule type="cellIs" dxfId="3548" priority="154" operator="greaterThan">
      <formula>0.49</formula>
    </cfRule>
    <cfRule type="cellIs" dxfId="3547" priority="155" operator="greaterThan">
      <formula>0.29</formula>
    </cfRule>
    <cfRule type="cellIs" dxfId="3546" priority="156" operator="lessThan">
      <formula>0.29</formula>
    </cfRule>
  </conditionalFormatting>
  <conditionalFormatting sqref="Q56">
    <cfRule type="cellIs" dxfId="3545" priority="145" operator="greaterThan">
      <formula>1</formula>
    </cfRule>
    <cfRule type="cellIs" dxfId="3544" priority="146" operator="greaterThan">
      <formula>0.89</formula>
    </cfRule>
    <cfRule type="cellIs" dxfId="3543" priority="147" operator="greaterThan">
      <formula>0.69</formula>
    </cfRule>
    <cfRule type="cellIs" dxfId="3542" priority="148" operator="greaterThan">
      <formula>0.49</formula>
    </cfRule>
    <cfRule type="cellIs" dxfId="3541" priority="149" operator="greaterThan">
      <formula>0.29</formula>
    </cfRule>
    <cfRule type="cellIs" dxfId="3540" priority="150" operator="lessThan">
      <formula>0.29</formula>
    </cfRule>
  </conditionalFormatting>
  <conditionalFormatting sqref="U32">
    <cfRule type="cellIs" dxfId="3539" priority="139" operator="greaterThan">
      <formula>1</formula>
    </cfRule>
    <cfRule type="cellIs" dxfId="3538" priority="140" operator="greaterThan">
      <formula>0.89</formula>
    </cfRule>
    <cfRule type="cellIs" dxfId="3537" priority="141" operator="greaterThan">
      <formula>0.69</formula>
    </cfRule>
    <cfRule type="cellIs" dxfId="3536" priority="142" operator="greaterThan">
      <formula>0.49</formula>
    </cfRule>
    <cfRule type="cellIs" dxfId="3535" priority="143" operator="greaterThan">
      <formula>0.29</formula>
    </cfRule>
    <cfRule type="cellIs" dxfId="3534" priority="144" operator="lessThan">
      <formula>0.29</formula>
    </cfRule>
  </conditionalFormatting>
  <conditionalFormatting sqref="V32">
    <cfRule type="cellIs" dxfId="3533" priority="133" operator="greaterThan">
      <formula>1</formula>
    </cfRule>
    <cfRule type="cellIs" dxfId="3532" priority="134" operator="greaterThan">
      <formula>0.89</formula>
    </cfRule>
    <cfRule type="cellIs" dxfId="3531" priority="135" operator="greaterThan">
      <formula>0.69</formula>
    </cfRule>
    <cfRule type="cellIs" dxfId="3530" priority="136" operator="greaterThan">
      <formula>0.49</formula>
    </cfRule>
    <cfRule type="cellIs" dxfId="3529" priority="137" operator="greaterThan">
      <formula>0.29</formula>
    </cfRule>
    <cfRule type="cellIs" dxfId="3528" priority="138" operator="lessThan">
      <formula>0.29</formula>
    </cfRule>
  </conditionalFormatting>
  <conditionalFormatting sqref="U35">
    <cfRule type="cellIs" dxfId="3527" priority="127" operator="greaterThan">
      <formula>1</formula>
    </cfRule>
    <cfRule type="cellIs" dxfId="3526" priority="128" operator="greaterThan">
      <formula>0.89</formula>
    </cfRule>
    <cfRule type="cellIs" dxfId="3525" priority="129" operator="greaterThan">
      <formula>0.69</formula>
    </cfRule>
    <cfRule type="cellIs" dxfId="3524" priority="130" operator="greaterThan">
      <formula>0.49</formula>
    </cfRule>
    <cfRule type="cellIs" dxfId="3523" priority="131" operator="greaterThan">
      <formula>0.29</formula>
    </cfRule>
    <cfRule type="cellIs" dxfId="3522" priority="132" operator="lessThan">
      <formula>0.29</formula>
    </cfRule>
  </conditionalFormatting>
  <conditionalFormatting sqref="V35">
    <cfRule type="cellIs" dxfId="3521" priority="121" operator="greaterThan">
      <formula>1</formula>
    </cfRule>
    <cfRule type="cellIs" dxfId="3520" priority="122" operator="greaterThan">
      <formula>0.89</formula>
    </cfRule>
    <cfRule type="cellIs" dxfId="3519" priority="123" operator="greaterThan">
      <formula>0.69</formula>
    </cfRule>
    <cfRule type="cellIs" dxfId="3518" priority="124" operator="greaterThan">
      <formula>0.49</formula>
    </cfRule>
    <cfRule type="cellIs" dxfId="3517" priority="125" operator="greaterThan">
      <formula>0.29</formula>
    </cfRule>
    <cfRule type="cellIs" dxfId="3516" priority="126" operator="lessThan">
      <formula>0.29</formula>
    </cfRule>
  </conditionalFormatting>
  <conditionalFormatting sqref="U38">
    <cfRule type="cellIs" dxfId="3515" priority="115" operator="greaterThan">
      <formula>1</formula>
    </cfRule>
    <cfRule type="cellIs" dxfId="3514" priority="116" operator="greaterThan">
      <formula>0.89</formula>
    </cfRule>
    <cfRule type="cellIs" dxfId="3513" priority="117" operator="greaterThan">
      <formula>0.69</formula>
    </cfRule>
    <cfRule type="cellIs" dxfId="3512" priority="118" operator="greaterThan">
      <formula>0.49</formula>
    </cfRule>
    <cfRule type="cellIs" dxfId="3511" priority="119" operator="greaterThan">
      <formula>0.29</formula>
    </cfRule>
    <cfRule type="cellIs" dxfId="3510" priority="120" operator="lessThan">
      <formula>0.29</formula>
    </cfRule>
  </conditionalFormatting>
  <conditionalFormatting sqref="V38">
    <cfRule type="cellIs" dxfId="3509" priority="109" operator="greaterThan">
      <formula>1</formula>
    </cfRule>
    <cfRule type="cellIs" dxfId="3508" priority="110" operator="greaterThan">
      <formula>0.89</formula>
    </cfRule>
    <cfRule type="cellIs" dxfId="3507" priority="111" operator="greaterThan">
      <formula>0.69</formula>
    </cfRule>
    <cfRule type="cellIs" dxfId="3506" priority="112" operator="greaterThan">
      <formula>0.49</formula>
    </cfRule>
    <cfRule type="cellIs" dxfId="3505" priority="113" operator="greaterThan">
      <formula>0.29</formula>
    </cfRule>
    <cfRule type="cellIs" dxfId="3504" priority="114" operator="lessThan">
      <formula>0.29</formula>
    </cfRule>
  </conditionalFormatting>
  <conditionalFormatting sqref="U41">
    <cfRule type="cellIs" dxfId="3503" priority="103" operator="greaterThan">
      <formula>1</formula>
    </cfRule>
    <cfRule type="cellIs" dxfId="3502" priority="104" operator="greaterThan">
      <formula>0.89</formula>
    </cfRule>
    <cfRule type="cellIs" dxfId="3501" priority="105" operator="greaterThan">
      <formula>0.69</formula>
    </cfRule>
    <cfRule type="cellIs" dxfId="3500" priority="106" operator="greaterThan">
      <formula>0.49</formula>
    </cfRule>
    <cfRule type="cellIs" dxfId="3499" priority="107" operator="greaterThan">
      <formula>0.29</formula>
    </cfRule>
    <cfRule type="cellIs" dxfId="3498" priority="108" operator="lessThan">
      <formula>0.29</formula>
    </cfRule>
  </conditionalFormatting>
  <conditionalFormatting sqref="V41">
    <cfRule type="cellIs" dxfId="3497" priority="97" operator="greaterThan">
      <formula>1</formula>
    </cfRule>
    <cfRule type="cellIs" dxfId="3496" priority="98" operator="greaterThan">
      <formula>0.89</formula>
    </cfRule>
    <cfRule type="cellIs" dxfId="3495" priority="99" operator="greaterThan">
      <formula>0.69</formula>
    </cfRule>
    <cfRule type="cellIs" dxfId="3494" priority="100" operator="greaterThan">
      <formula>0.49</formula>
    </cfRule>
    <cfRule type="cellIs" dxfId="3493" priority="101" operator="greaterThan">
      <formula>0.29</formula>
    </cfRule>
    <cfRule type="cellIs" dxfId="3492" priority="102" operator="lessThan">
      <formula>0.29</formula>
    </cfRule>
  </conditionalFormatting>
  <conditionalFormatting sqref="U44">
    <cfRule type="cellIs" dxfId="3491" priority="91" operator="greaterThan">
      <formula>1</formula>
    </cfRule>
    <cfRule type="cellIs" dxfId="3490" priority="92" operator="greaterThan">
      <formula>0.89</formula>
    </cfRule>
    <cfRule type="cellIs" dxfId="3489" priority="93" operator="greaterThan">
      <formula>0.69</formula>
    </cfRule>
    <cfRule type="cellIs" dxfId="3488" priority="94" operator="greaterThan">
      <formula>0.49</formula>
    </cfRule>
    <cfRule type="cellIs" dxfId="3487" priority="95" operator="greaterThan">
      <formula>0.29</formula>
    </cfRule>
    <cfRule type="cellIs" dxfId="3486" priority="96" operator="lessThan">
      <formula>0.29</formula>
    </cfRule>
  </conditionalFormatting>
  <conditionalFormatting sqref="V44">
    <cfRule type="cellIs" dxfId="3485" priority="85" operator="greaterThan">
      <formula>1</formula>
    </cfRule>
    <cfRule type="cellIs" dxfId="3484" priority="86" operator="greaterThan">
      <formula>0.89</formula>
    </cfRule>
    <cfRule type="cellIs" dxfId="3483" priority="87" operator="greaterThan">
      <formula>0.69</formula>
    </cfRule>
    <cfRule type="cellIs" dxfId="3482" priority="88" operator="greaterThan">
      <formula>0.49</formula>
    </cfRule>
    <cfRule type="cellIs" dxfId="3481" priority="89" operator="greaterThan">
      <formula>0.29</formula>
    </cfRule>
    <cfRule type="cellIs" dxfId="3480" priority="90" operator="lessThan">
      <formula>0.29</formula>
    </cfRule>
  </conditionalFormatting>
  <conditionalFormatting sqref="U47">
    <cfRule type="cellIs" dxfId="3479" priority="79" operator="greaterThan">
      <formula>1</formula>
    </cfRule>
    <cfRule type="cellIs" dxfId="3478" priority="80" operator="greaterThan">
      <formula>0.89</formula>
    </cfRule>
    <cfRule type="cellIs" dxfId="3477" priority="81" operator="greaterThan">
      <formula>0.69</formula>
    </cfRule>
    <cfRule type="cellIs" dxfId="3476" priority="82" operator="greaterThan">
      <formula>0.49</formula>
    </cfRule>
    <cfRule type="cellIs" dxfId="3475" priority="83" operator="greaterThan">
      <formula>0.29</formula>
    </cfRule>
    <cfRule type="cellIs" dxfId="3474" priority="84" operator="lessThan">
      <formula>0.29</formula>
    </cfRule>
  </conditionalFormatting>
  <conditionalFormatting sqref="V47">
    <cfRule type="cellIs" dxfId="3473" priority="73" operator="greaterThan">
      <formula>1</formula>
    </cfRule>
    <cfRule type="cellIs" dxfId="3472" priority="74" operator="greaterThan">
      <formula>0.89</formula>
    </cfRule>
    <cfRule type="cellIs" dxfId="3471" priority="75" operator="greaterThan">
      <formula>0.69</formula>
    </cfRule>
    <cfRule type="cellIs" dxfId="3470" priority="76" operator="greaterThan">
      <formula>0.49</formula>
    </cfRule>
    <cfRule type="cellIs" dxfId="3469" priority="77" operator="greaterThan">
      <formula>0.29</formula>
    </cfRule>
    <cfRule type="cellIs" dxfId="3468" priority="78" operator="lessThan">
      <formula>0.29</formula>
    </cfRule>
  </conditionalFormatting>
  <conditionalFormatting sqref="U50">
    <cfRule type="cellIs" dxfId="3467" priority="67" operator="greaterThan">
      <formula>1</formula>
    </cfRule>
    <cfRule type="cellIs" dxfId="3466" priority="68" operator="greaterThan">
      <formula>0.89</formula>
    </cfRule>
    <cfRule type="cellIs" dxfId="3465" priority="69" operator="greaterThan">
      <formula>0.69</formula>
    </cfRule>
    <cfRule type="cellIs" dxfId="3464" priority="70" operator="greaterThan">
      <formula>0.49</formula>
    </cfRule>
    <cfRule type="cellIs" dxfId="3463" priority="71" operator="greaterThan">
      <formula>0.29</formula>
    </cfRule>
    <cfRule type="cellIs" dxfId="3462" priority="72" operator="lessThan">
      <formula>0.29</formula>
    </cfRule>
  </conditionalFormatting>
  <conditionalFormatting sqref="V50">
    <cfRule type="cellIs" dxfId="3461" priority="61" operator="greaterThan">
      <formula>1</formula>
    </cfRule>
    <cfRule type="cellIs" dxfId="3460" priority="62" operator="greaterThan">
      <formula>0.89</formula>
    </cfRule>
    <cfRule type="cellIs" dxfId="3459" priority="63" operator="greaterThan">
      <formula>0.69</formula>
    </cfRule>
    <cfRule type="cellIs" dxfId="3458" priority="64" operator="greaterThan">
      <formula>0.49</formula>
    </cfRule>
    <cfRule type="cellIs" dxfId="3457" priority="65" operator="greaterThan">
      <formula>0.29</formula>
    </cfRule>
    <cfRule type="cellIs" dxfId="3456" priority="66" operator="lessThan">
      <formula>0.29</formula>
    </cfRule>
  </conditionalFormatting>
  <conditionalFormatting sqref="U53">
    <cfRule type="cellIs" dxfId="3455" priority="55" operator="greaterThan">
      <formula>1</formula>
    </cfRule>
    <cfRule type="cellIs" dxfId="3454" priority="56" operator="greaterThan">
      <formula>0.89</formula>
    </cfRule>
    <cfRule type="cellIs" dxfId="3453" priority="57" operator="greaterThan">
      <formula>0.69</formula>
    </cfRule>
    <cfRule type="cellIs" dxfId="3452" priority="58" operator="greaterThan">
      <formula>0.49</formula>
    </cfRule>
    <cfRule type="cellIs" dxfId="3451" priority="59" operator="greaterThan">
      <formula>0.29</formula>
    </cfRule>
    <cfRule type="cellIs" dxfId="3450" priority="60" operator="lessThan">
      <formula>0.29</formula>
    </cfRule>
  </conditionalFormatting>
  <conditionalFormatting sqref="V53">
    <cfRule type="cellIs" dxfId="3449" priority="49" operator="greaterThan">
      <formula>1</formula>
    </cfRule>
    <cfRule type="cellIs" dxfId="3448" priority="50" operator="greaterThan">
      <formula>0.89</formula>
    </cfRule>
    <cfRule type="cellIs" dxfId="3447" priority="51" operator="greaterThan">
      <formula>0.69</formula>
    </cfRule>
    <cfRule type="cellIs" dxfId="3446" priority="52" operator="greaterThan">
      <formula>0.49</formula>
    </cfRule>
    <cfRule type="cellIs" dxfId="3445" priority="53" operator="greaterThan">
      <formula>0.29</formula>
    </cfRule>
    <cfRule type="cellIs" dxfId="3444" priority="54" operator="lessThan">
      <formula>0.29</formula>
    </cfRule>
  </conditionalFormatting>
  <conditionalFormatting sqref="U56">
    <cfRule type="cellIs" dxfId="3443" priority="43" operator="greaterThan">
      <formula>1</formula>
    </cfRule>
    <cfRule type="cellIs" dxfId="3442" priority="44" operator="greaterThan">
      <formula>0.89</formula>
    </cfRule>
    <cfRule type="cellIs" dxfId="3441" priority="45" operator="greaterThan">
      <formula>0.69</formula>
    </cfRule>
    <cfRule type="cellIs" dxfId="3440" priority="46" operator="greaterThan">
      <formula>0.49</formula>
    </cfRule>
    <cfRule type="cellIs" dxfId="3439" priority="47" operator="greaterThan">
      <formula>0.29</formula>
    </cfRule>
    <cfRule type="cellIs" dxfId="3438" priority="48" operator="lessThan">
      <formula>0.29</formula>
    </cfRule>
  </conditionalFormatting>
  <conditionalFormatting sqref="V56">
    <cfRule type="cellIs" dxfId="3437" priority="37" operator="greaterThan">
      <formula>1</formula>
    </cfRule>
    <cfRule type="cellIs" dxfId="3436" priority="38" operator="greaterThan">
      <formula>0.89</formula>
    </cfRule>
    <cfRule type="cellIs" dxfId="3435" priority="39" operator="greaterThan">
      <formula>0.69</formula>
    </cfRule>
    <cfRule type="cellIs" dxfId="3434" priority="40" operator="greaterThan">
      <formula>0.49</formula>
    </cfRule>
    <cfRule type="cellIs" dxfId="3433" priority="41" operator="greaterThan">
      <formula>0.29</formula>
    </cfRule>
    <cfRule type="cellIs" dxfId="3432" priority="42" operator="lessThan">
      <formula>0.29</formula>
    </cfRule>
  </conditionalFormatting>
  <conditionalFormatting sqref="U59">
    <cfRule type="cellIs" dxfId="3431" priority="31" operator="greaterThan">
      <formula>1</formula>
    </cfRule>
    <cfRule type="cellIs" dxfId="3430" priority="32" operator="greaterThan">
      <formula>0.89</formula>
    </cfRule>
    <cfRule type="cellIs" dxfId="3429" priority="33" operator="greaterThan">
      <formula>0.69</formula>
    </cfRule>
    <cfRule type="cellIs" dxfId="3428" priority="34" operator="greaterThan">
      <formula>0.49</formula>
    </cfRule>
    <cfRule type="cellIs" dxfId="3427" priority="35" operator="greaterThan">
      <formula>0.29</formula>
    </cfRule>
    <cfRule type="cellIs" dxfId="3426" priority="36" operator="lessThan">
      <formula>0.29</formula>
    </cfRule>
  </conditionalFormatting>
  <conditionalFormatting sqref="V59">
    <cfRule type="cellIs" dxfId="3425" priority="25" operator="greaterThan">
      <formula>1</formula>
    </cfRule>
    <cfRule type="cellIs" dxfId="3424" priority="26" operator="greaterThan">
      <formula>0.89</formula>
    </cfRule>
    <cfRule type="cellIs" dxfId="3423" priority="27" operator="greaterThan">
      <formula>0.69</formula>
    </cfRule>
    <cfRule type="cellIs" dxfId="3422" priority="28" operator="greaterThan">
      <formula>0.49</formula>
    </cfRule>
    <cfRule type="cellIs" dxfId="3421" priority="29" operator="greaterThan">
      <formula>0.29</formula>
    </cfRule>
    <cfRule type="cellIs" dxfId="3420" priority="30" operator="lessThan">
      <formula>0.29</formula>
    </cfRule>
  </conditionalFormatting>
  <conditionalFormatting sqref="U62">
    <cfRule type="cellIs" dxfId="3419" priority="19" operator="greaterThan">
      <formula>1</formula>
    </cfRule>
    <cfRule type="cellIs" dxfId="3418" priority="20" operator="greaterThan">
      <formula>0.89</formula>
    </cfRule>
    <cfRule type="cellIs" dxfId="3417" priority="21" operator="greaterThan">
      <formula>0.69</formula>
    </cfRule>
    <cfRule type="cellIs" dxfId="3416" priority="22" operator="greaterThan">
      <formula>0.49</formula>
    </cfRule>
    <cfRule type="cellIs" dxfId="3415" priority="23" operator="greaterThan">
      <formula>0.29</formula>
    </cfRule>
    <cfRule type="cellIs" dxfId="3414" priority="24" operator="lessThan">
      <formula>0.29</formula>
    </cfRule>
  </conditionalFormatting>
  <conditionalFormatting sqref="V62">
    <cfRule type="cellIs" dxfId="3413" priority="13" operator="greaterThan">
      <formula>1</formula>
    </cfRule>
    <cfRule type="cellIs" dxfId="3412" priority="14" operator="greaterThan">
      <formula>0.89</formula>
    </cfRule>
    <cfRule type="cellIs" dxfId="3411" priority="15" operator="greaterThan">
      <formula>0.69</formula>
    </cfRule>
    <cfRule type="cellIs" dxfId="3410" priority="16" operator="greaterThan">
      <formula>0.49</formula>
    </cfRule>
    <cfRule type="cellIs" dxfId="3409" priority="17" operator="greaterThan">
      <formula>0.29</formula>
    </cfRule>
    <cfRule type="cellIs" dxfId="3408" priority="18" operator="lessThan">
      <formula>0.29</formula>
    </cfRule>
  </conditionalFormatting>
  <conditionalFormatting sqref="U65">
    <cfRule type="cellIs" dxfId="3407" priority="7" operator="greaterThan">
      <formula>1</formula>
    </cfRule>
    <cfRule type="cellIs" dxfId="3406" priority="8" operator="greaterThan">
      <formula>0.89</formula>
    </cfRule>
    <cfRule type="cellIs" dxfId="3405" priority="9" operator="greaterThan">
      <formula>0.69</formula>
    </cfRule>
    <cfRule type="cellIs" dxfId="3404" priority="10" operator="greaterThan">
      <formula>0.49</formula>
    </cfRule>
    <cfRule type="cellIs" dxfId="3403" priority="11" operator="greaterThan">
      <formula>0.29</formula>
    </cfRule>
    <cfRule type="cellIs" dxfId="3402" priority="12" operator="lessThan">
      <formula>0.29</formula>
    </cfRule>
  </conditionalFormatting>
  <conditionalFormatting sqref="V65">
    <cfRule type="cellIs" dxfId="3401" priority="1" operator="greaterThan">
      <formula>1</formula>
    </cfRule>
    <cfRule type="cellIs" dxfId="3400" priority="2" operator="greaterThan">
      <formula>0.89</formula>
    </cfRule>
    <cfRule type="cellIs" dxfId="3399" priority="3" operator="greaterThan">
      <formula>0.69</formula>
    </cfRule>
    <cfRule type="cellIs" dxfId="3398" priority="4" operator="greaterThan">
      <formula>0.49</formula>
    </cfRule>
    <cfRule type="cellIs" dxfId="3397" priority="5" operator="greaterThan">
      <formula>0.29</formula>
    </cfRule>
    <cfRule type="cellIs" dxfId="3396" priority="6"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L5:L8 H5:I8">
      <formula1>0.0001</formula1>
      <formula2>100000000</formula2>
    </dataValidation>
    <dataValidation type="list" allowBlank="1" showInputMessage="1" showErrorMessage="1" sqref="J20 J10:J13 J15:J18 J5:J8">
      <formula1>Frecuencia</formula1>
    </dataValidation>
    <dataValidation type="list" allowBlank="1" showInputMessage="1" showErrorMessage="1" sqref="F20 F10:F13 F15:F18 F5:F8">
      <formula1>Tipo</formula1>
    </dataValidation>
    <dataValidation type="list" allowBlank="1" showInputMessage="1" showErrorMessage="1" sqref="E20 E10:E13 E15:E18 E5:E8">
      <formula1>Dimension</formula1>
    </dataValidation>
  </dataValidations>
  <pageMargins left="0.25" right="0.25"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W48"/>
  <sheetViews>
    <sheetView topLeftCell="C36" zoomScale="60" zoomScaleNormal="60" workbookViewId="0">
      <selection activeCell="N30" sqref="N30:P30"/>
    </sheetView>
  </sheetViews>
  <sheetFormatPr baseColWidth="10" defaultRowHeight="15"/>
  <cols>
    <col min="1" max="1" width="28.8554687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1593</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00.5" customHeight="1">
      <c r="A5" s="8" t="s">
        <v>18</v>
      </c>
      <c r="B5" s="118" t="s">
        <v>1594</v>
      </c>
      <c r="C5" s="10"/>
      <c r="D5" s="10"/>
      <c r="E5" s="10"/>
      <c r="F5" s="10"/>
      <c r="G5" s="10"/>
      <c r="H5" s="11"/>
      <c r="I5" s="12"/>
      <c r="J5" s="13"/>
      <c r="K5" s="10"/>
      <c r="L5" s="12"/>
      <c r="M5" s="10"/>
      <c r="N5" s="13"/>
      <c r="O5" s="14"/>
      <c r="P5" s="15"/>
      <c r="Q5" s="2"/>
      <c r="R5" s="3"/>
      <c r="S5" s="3"/>
      <c r="T5" s="3"/>
      <c r="U5" s="3"/>
      <c r="V5" s="3"/>
      <c r="W5" s="3"/>
    </row>
    <row r="6" spans="1:23" ht="103.5" customHeight="1" thickBot="1">
      <c r="A6" s="119" t="s">
        <v>20</v>
      </c>
      <c r="B6" s="120" t="s">
        <v>1595</v>
      </c>
      <c r="C6" s="121"/>
      <c r="D6" s="121"/>
      <c r="E6" s="121"/>
      <c r="F6" s="121"/>
      <c r="G6" s="121"/>
      <c r="H6" s="122"/>
      <c r="I6" s="123"/>
      <c r="J6" s="124"/>
      <c r="K6" s="121"/>
      <c r="L6" s="123"/>
      <c r="M6" s="121"/>
      <c r="N6" s="124"/>
      <c r="O6" s="125"/>
      <c r="P6" s="126"/>
      <c r="Q6" s="2"/>
      <c r="R6" s="3"/>
      <c r="S6" s="3"/>
      <c r="T6" s="3"/>
      <c r="U6" s="3"/>
      <c r="V6" s="3"/>
      <c r="W6" s="3"/>
    </row>
    <row r="7" spans="1:23" ht="70.5" customHeight="1">
      <c r="A7" s="8" t="s">
        <v>22</v>
      </c>
      <c r="B7" s="10" t="s">
        <v>1596</v>
      </c>
      <c r="C7" s="10"/>
      <c r="D7" s="10"/>
      <c r="E7" s="10"/>
      <c r="F7" s="10"/>
      <c r="G7" s="10"/>
      <c r="H7" s="11"/>
      <c r="I7" s="12"/>
      <c r="J7" s="13"/>
      <c r="K7" s="10"/>
      <c r="L7" s="128"/>
      <c r="M7" s="14"/>
      <c r="N7" s="13"/>
      <c r="O7" s="14"/>
      <c r="P7" s="15"/>
      <c r="Q7" s="2"/>
      <c r="R7" s="3"/>
      <c r="S7" s="3"/>
      <c r="T7" s="3"/>
      <c r="U7" s="3"/>
      <c r="V7" s="3"/>
      <c r="W7" s="3"/>
    </row>
    <row r="8" spans="1:23" ht="84.75" customHeight="1">
      <c r="A8" s="33" t="s">
        <v>24</v>
      </c>
      <c r="B8" s="34" t="s">
        <v>1597</v>
      </c>
      <c r="C8" s="35" t="s">
        <v>1598</v>
      </c>
      <c r="D8" s="35" t="s">
        <v>1599</v>
      </c>
      <c r="E8" s="35" t="s">
        <v>134</v>
      </c>
      <c r="F8" s="35" t="s">
        <v>29</v>
      </c>
      <c r="G8" s="35" t="s">
        <v>1600</v>
      </c>
      <c r="H8" s="42">
        <v>100</v>
      </c>
      <c r="I8" s="42">
        <v>100</v>
      </c>
      <c r="J8" s="35" t="s">
        <v>136</v>
      </c>
      <c r="K8" s="35" t="s">
        <v>137</v>
      </c>
      <c r="L8" s="37">
        <v>1</v>
      </c>
      <c r="M8" s="35" t="s">
        <v>1601</v>
      </c>
      <c r="N8" s="35" t="s">
        <v>1602</v>
      </c>
      <c r="O8" s="43">
        <v>0</v>
      </c>
      <c r="P8" s="40" t="s">
        <v>140</v>
      </c>
      <c r="Q8" s="2"/>
      <c r="R8" s="3"/>
      <c r="S8" s="3"/>
      <c r="T8" s="3"/>
      <c r="U8" s="3"/>
      <c r="V8" s="3"/>
      <c r="W8" s="3"/>
    </row>
    <row r="9" spans="1:23" ht="93.75" customHeight="1" thickBot="1">
      <c r="A9" s="24" t="s">
        <v>36</v>
      </c>
      <c r="B9" s="133" t="s">
        <v>1603</v>
      </c>
      <c r="C9" s="35" t="s">
        <v>1604</v>
      </c>
      <c r="D9" s="35" t="s">
        <v>1605</v>
      </c>
      <c r="E9" s="26" t="s">
        <v>134</v>
      </c>
      <c r="F9" s="26" t="s">
        <v>29</v>
      </c>
      <c r="G9" s="35" t="s">
        <v>1600</v>
      </c>
      <c r="H9" s="27">
        <v>36</v>
      </c>
      <c r="I9" s="27">
        <v>36</v>
      </c>
      <c r="J9" s="26" t="s">
        <v>136</v>
      </c>
      <c r="K9" s="26" t="s">
        <v>137</v>
      </c>
      <c r="L9" s="270">
        <v>1</v>
      </c>
      <c r="M9" s="35" t="s">
        <v>1601</v>
      </c>
      <c r="N9" s="35" t="s">
        <v>1602</v>
      </c>
      <c r="O9" s="43">
        <v>0</v>
      </c>
      <c r="P9" s="40" t="s">
        <v>140</v>
      </c>
      <c r="Q9" s="2"/>
      <c r="R9" s="3"/>
      <c r="S9" s="3"/>
      <c r="T9" s="3"/>
      <c r="U9" s="3"/>
      <c r="V9" s="3"/>
      <c r="W9" s="3"/>
    </row>
    <row r="10" spans="1:23" ht="102" customHeight="1">
      <c r="A10" s="8" t="s">
        <v>53</v>
      </c>
      <c r="B10" s="205" t="s">
        <v>1606</v>
      </c>
      <c r="C10" s="14"/>
      <c r="D10" s="14"/>
      <c r="E10" s="14"/>
      <c r="F10" s="14"/>
      <c r="G10" s="14"/>
      <c r="H10" s="58"/>
      <c r="I10" s="14"/>
      <c r="J10" s="59"/>
      <c r="K10" s="14"/>
      <c r="L10" s="60"/>
      <c r="M10" s="59"/>
      <c r="N10" s="61"/>
      <c r="O10" s="131"/>
      <c r="P10" s="132"/>
      <c r="Q10" s="2"/>
      <c r="R10" s="3"/>
      <c r="S10" s="3"/>
      <c r="T10" s="3"/>
      <c r="U10" s="3"/>
      <c r="V10" s="3"/>
      <c r="W10" s="3"/>
    </row>
    <row r="11" spans="1:23" ht="84" customHeight="1">
      <c r="A11" s="33" t="s">
        <v>55</v>
      </c>
      <c r="B11" s="68" t="s">
        <v>1607</v>
      </c>
      <c r="C11" s="38" t="s">
        <v>1608</v>
      </c>
      <c r="D11" s="35" t="s">
        <v>1609</v>
      </c>
      <c r="E11" s="35" t="s">
        <v>134</v>
      </c>
      <c r="F11" s="35" t="s">
        <v>1610</v>
      </c>
      <c r="G11" s="35" t="s">
        <v>1611</v>
      </c>
      <c r="H11" s="64">
        <v>1</v>
      </c>
      <c r="I11" s="65">
        <v>1</v>
      </c>
      <c r="J11" s="35" t="s">
        <v>136</v>
      </c>
      <c r="K11" s="35" t="s">
        <v>137</v>
      </c>
      <c r="L11" s="66">
        <v>1</v>
      </c>
      <c r="M11" s="35" t="s">
        <v>1612</v>
      </c>
      <c r="N11" s="43" t="s">
        <v>1613</v>
      </c>
      <c r="O11" s="43">
        <v>0</v>
      </c>
      <c r="P11" s="40" t="s">
        <v>140</v>
      </c>
      <c r="Q11" s="2"/>
      <c r="R11" s="3"/>
      <c r="S11" s="3"/>
      <c r="T11" s="3"/>
      <c r="U11" s="3"/>
      <c r="V11" s="3"/>
      <c r="W11" s="3"/>
    </row>
    <row r="12" spans="1:23" ht="114.75" customHeight="1">
      <c r="A12" s="33" t="s">
        <v>64</v>
      </c>
      <c r="B12" s="63" t="s">
        <v>2823</v>
      </c>
      <c r="C12" s="38" t="s">
        <v>1066</v>
      </c>
      <c r="D12" s="35" t="s">
        <v>1614</v>
      </c>
      <c r="E12" s="35" t="s">
        <v>134</v>
      </c>
      <c r="F12" s="35" t="s">
        <v>1610</v>
      </c>
      <c r="G12" s="35" t="s">
        <v>1572</v>
      </c>
      <c r="H12" s="64">
        <v>3</v>
      </c>
      <c r="I12" s="65">
        <v>3</v>
      </c>
      <c r="J12" s="35" t="s">
        <v>136</v>
      </c>
      <c r="K12" s="35" t="s">
        <v>137</v>
      </c>
      <c r="L12" s="66">
        <v>1</v>
      </c>
      <c r="M12" s="35" t="s">
        <v>1601</v>
      </c>
      <c r="N12" s="43" t="s">
        <v>1615</v>
      </c>
      <c r="O12" s="43">
        <v>0</v>
      </c>
      <c r="P12" s="40" t="s">
        <v>140</v>
      </c>
      <c r="Q12" s="2"/>
      <c r="R12" s="3"/>
      <c r="S12" s="3"/>
      <c r="T12" s="3"/>
      <c r="U12" s="3"/>
      <c r="V12" s="3"/>
      <c r="W12" s="3"/>
    </row>
    <row r="13" spans="1:23" ht="96.75" customHeight="1" thickBot="1">
      <c r="A13" s="49" t="s">
        <v>69</v>
      </c>
      <c r="B13" s="182" t="s">
        <v>1616</v>
      </c>
      <c r="C13" s="55" t="s">
        <v>1617</v>
      </c>
      <c r="D13" s="18" t="s">
        <v>1618</v>
      </c>
      <c r="E13" s="51" t="s">
        <v>134</v>
      </c>
      <c r="F13" s="51" t="s">
        <v>29</v>
      </c>
      <c r="G13" s="51" t="s">
        <v>1619</v>
      </c>
      <c r="H13" s="52">
        <v>3</v>
      </c>
      <c r="I13" s="53">
        <v>3</v>
      </c>
      <c r="J13" s="51" t="s">
        <v>136</v>
      </c>
      <c r="K13" s="51" t="s">
        <v>137</v>
      </c>
      <c r="L13" s="54">
        <v>1</v>
      </c>
      <c r="M13" s="51" t="s">
        <v>1601</v>
      </c>
      <c r="N13" s="50" t="s">
        <v>1620</v>
      </c>
      <c r="O13" s="50">
        <v>0</v>
      </c>
      <c r="P13" s="189" t="s">
        <v>140</v>
      </c>
      <c r="Q13" s="2"/>
      <c r="R13" s="3"/>
      <c r="S13" s="3"/>
      <c r="T13" s="3"/>
      <c r="U13" s="3"/>
      <c r="V13" s="3"/>
      <c r="W13" s="3"/>
    </row>
    <row r="14" spans="1:23" ht="70.5" customHeight="1">
      <c r="A14" s="8" t="s">
        <v>243</v>
      </c>
      <c r="B14" s="258" t="s">
        <v>1621</v>
      </c>
      <c r="C14" s="131"/>
      <c r="D14" s="10"/>
      <c r="E14" s="10"/>
      <c r="F14" s="10"/>
      <c r="G14" s="10"/>
      <c r="H14" s="180"/>
      <c r="I14" s="14"/>
      <c r="J14" s="10"/>
      <c r="K14" s="10"/>
      <c r="L14" s="179"/>
      <c r="M14" s="10"/>
      <c r="N14" s="131"/>
      <c r="O14" s="131"/>
      <c r="P14" s="132"/>
      <c r="Q14" s="2"/>
      <c r="R14" s="3"/>
      <c r="S14" s="3"/>
      <c r="T14" s="3"/>
      <c r="U14" s="3"/>
      <c r="V14" s="3"/>
      <c r="W14" s="3"/>
    </row>
    <row r="15" spans="1:23" ht="118.5" customHeight="1">
      <c r="A15" s="24" t="s">
        <v>1622</v>
      </c>
      <c r="B15" s="188" t="s">
        <v>1623</v>
      </c>
      <c r="C15" s="45" t="s">
        <v>1624</v>
      </c>
      <c r="D15" s="45" t="s">
        <v>1625</v>
      </c>
      <c r="E15" s="35" t="s">
        <v>134</v>
      </c>
      <c r="F15" s="35" t="s">
        <v>1610</v>
      </c>
      <c r="G15" s="26" t="s">
        <v>1626</v>
      </c>
      <c r="H15" s="45">
        <v>792</v>
      </c>
      <c r="I15" s="45">
        <v>792</v>
      </c>
      <c r="J15" s="35" t="s">
        <v>136</v>
      </c>
      <c r="K15" s="35" t="s">
        <v>137</v>
      </c>
      <c r="L15" s="66">
        <v>1</v>
      </c>
      <c r="M15" s="35" t="s">
        <v>1627</v>
      </c>
      <c r="N15" s="45" t="s">
        <v>1628</v>
      </c>
      <c r="O15" s="43">
        <v>0</v>
      </c>
      <c r="P15" s="40" t="s">
        <v>140</v>
      </c>
      <c r="Q15" s="153"/>
    </row>
    <row r="16" spans="1:23" ht="99.75" customHeight="1">
      <c r="A16" s="33" t="s">
        <v>170</v>
      </c>
      <c r="B16" s="63" t="s">
        <v>1629</v>
      </c>
      <c r="C16" s="43" t="s">
        <v>1630</v>
      </c>
      <c r="D16" s="35" t="s">
        <v>1631</v>
      </c>
      <c r="E16" s="35" t="s">
        <v>134</v>
      </c>
      <c r="F16" s="35" t="s">
        <v>29</v>
      </c>
      <c r="G16" s="38" t="s">
        <v>1632</v>
      </c>
      <c r="H16" s="64">
        <v>720</v>
      </c>
      <c r="I16" s="65">
        <v>720</v>
      </c>
      <c r="J16" s="35" t="s">
        <v>136</v>
      </c>
      <c r="K16" s="35" t="s">
        <v>137</v>
      </c>
      <c r="L16" s="66">
        <v>1</v>
      </c>
      <c r="M16" s="35" t="s">
        <v>1633</v>
      </c>
      <c r="N16" s="43" t="s">
        <v>63</v>
      </c>
      <c r="O16" s="43">
        <v>0</v>
      </c>
      <c r="P16" s="40" t="s">
        <v>140</v>
      </c>
      <c r="Q16" s="2"/>
      <c r="R16" s="3"/>
      <c r="S16" s="3"/>
      <c r="T16" s="3"/>
      <c r="U16" s="3"/>
      <c r="V16" s="3"/>
      <c r="W16" s="3"/>
    </row>
    <row r="17" spans="1:22" ht="112.5" customHeight="1" thickBot="1">
      <c r="A17" s="171" t="s">
        <v>175</v>
      </c>
      <c r="B17" s="230" t="s">
        <v>2824</v>
      </c>
      <c r="C17" s="55" t="s">
        <v>1634</v>
      </c>
      <c r="D17" s="18" t="s">
        <v>1635</v>
      </c>
      <c r="E17" s="18" t="s">
        <v>134</v>
      </c>
      <c r="F17" s="18" t="s">
        <v>29</v>
      </c>
      <c r="G17" s="18" t="s">
        <v>1636</v>
      </c>
      <c r="H17" s="55">
        <v>12</v>
      </c>
      <c r="I17" s="55">
        <v>12</v>
      </c>
      <c r="J17" s="18" t="s">
        <v>136</v>
      </c>
      <c r="K17" s="18" t="s">
        <v>137</v>
      </c>
      <c r="L17" s="76">
        <v>1</v>
      </c>
      <c r="M17" s="18" t="s">
        <v>602</v>
      </c>
      <c r="N17" s="55" t="s">
        <v>1637</v>
      </c>
      <c r="O17" s="55">
        <v>0</v>
      </c>
      <c r="P17" s="189" t="s">
        <v>140</v>
      </c>
      <c r="Q17" s="153"/>
    </row>
    <row r="18" spans="1:22" ht="52.5" customHeight="1">
      <c r="A18" s="599"/>
      <c r="B18" s="145"/>
      <c r="C18" s="145"/>
      <c r="D18" s="600"/>
      <c r="E18" s="600"/>
      <c r="F18" s="600"/>
      <c r="G18" s="600"/>
      <c r="H18" s="145"/>
      <c r="I18" s="145"/>
      <c r="J18" s="600"/>
      <c r="K18" s="600"/>
      <c r="L18" s="601"/>
      <c r="M18" s="600"/>
      <c r="N18" s="145"/>
      <c r="O18" s="145"/>
      <c r="P18" s="145"/>
      <c r="Q18" s="153"/>
    </row>
    <row r="19" spans="1:22" ht="30" customHeight="1" thickBot="1"/>
    <row r="20" spans="1:22" ht="31.5" customHeight="1" thickBot="1">
      <c r="A20" s="1544" t="s">
        <v>75</v>
      </c>
      <c r="B20" s="1545"/>
      <c r="C20" s="1545"/>
      <c r="D20" s="1546"/>
      <c r="E20" s="1524" t="s">
        <v>76</v>
      </c>
      <c r="F20" s="1524" t="s">
        <v>77</v>
      </c>
      <c r="G20" s="1524" t="s">
        <v>78</v>
      </c>
      <c r="H20" s="1524" t="s">
        <v>79</v>
      </c>
      <c r="I20" s="1524" t="s">
        <v>80</v>
      </c>
      <c r="J20" s="1524" t="s">
        <v>81</v>
      </c>
      <c r="K20" s="1524" t="s">
        <v>82</v>
      </c>
      <c r="L20" s="1524" t="s">
        <v>79</v>
      </c>
      <c r="M20" s="1524" t="s">
        <v>83</v>
      </c>
      <c r="N20" s="1524" t="s">
        <v>84</v>
      </c>
      <c r="O20" s="1524" t="s">
        <v>85</v>
      </c>
      <c r="P20" s="1524" t="s">
        <v>86</v>
      </c>
      <c r="Q20" s="1527" t="s">
        <v>79</v>
      </c>
      <c r="R20" s="1524" t="s">
        <v>87</v>
      </c>
      <c r="S20" s="1527" t="s">
        <v>88</v>
      </c>
      <c r="T20" s="1524" t="s">
        <v>89</v>
      </c>
      <c r="U20" s="1527" t="s">
        <v>79</v>
      </c>
      <c r="V20" s="1524" t="s">
        <v>90</v>
      </c>
    </row>
    <row r="21" spans="1:22" ht="30" customHeight="1" thickBot="1">
      <c r="A21" s="77" t="s">
        <v>91</v>
      </c>
      <c r="B21" s="78" t="s">
        <v>92</v>
      </c>
      <c r="C21" s="79" t="s">
        <v>93</v>
      </c>
      <c r="D21" s="80" t="s">
        <v>94</v>
      </c>
      <c r="E21" s="1525"/>
      <c r="F21" s="1525"/>
      <c r="G21" s="1525"/>
      <c r="H21" s="1525"/>
      <c r="I21" s="1525"/>
      <c r="J21" s="1525"/>
      <c r="K21" s="1525"/>
      <c r="L21" s="1525"/>
      <c r="M21" s="1525"/>
      <c r="N21" s="1525"/>
      <c r="O21" s="1525"/>
      <c r="P21" s="1525"/>
      <c r="Q21" s="1528"/>
      <c r="R21" s="1525"/>
      <c r="S21" s="1528"/>
      <c r="T21" s="1525"/>
      <c r="U21" s="1528"/>
      <c r="V21" s="1525"/>
    </row>
    <row r="22" spans="1:22" ht="30" customHeight="1" thickBot="1">
      <c r="A22" s="1538"/>
      <c r="B22" s="1540" t="s">
        <v>95</v>
      </c>
      <c r="C22" s="1541"/>
      <c r="D22" s="1542"/>
      <c r="E22" s="1525"/>
      <c r="F22" s="1525"/>
      <c r="G22" s="1525"/>
      <c r="H22" s="1525"/>
      <c r="I22" s="1525"/>
      <c r="J22" s="1525"/>
      <c r="K22" s="1525"/>
      <c r="L22" s="1525"/>
      <c r="M22" s="1525"/>
      <c r="N22" s="1525"/>
      <c r="O22" s="1525"/>
      <c r="P22" s="1525"/>
      <c r="Q22" s="1528"/>
      <c r="R22" s="1525"/>
      <c r="S22" s="1528"/>
      <c r="T22" s="1525"/>
      <c r="U22" s="1528"/>
      <c r="V22" s="1525"/>
    </row>
    <row r="23" spans="1:22" ht="12" customHeight="1" thickBot="1">
      <c r="A23" s="1539"/>
      <c r="B23" s="81"/>
      <c r="C23" s="81"/>
      <c r="D23" s="1543"/>
      <c r="E23" s="1526"/>
      <c r="F23" s="1526"/>
      <c r="G23" s="1526"/>
      <c r="H23" s="1526"/>
      <c r="I23" s="1526"/>
      <c r="J23" s="1526"/>
      <c r="K23" s="1526"/>
      <c r="L23" s="1526"/>
      <c r="M23" s="1526"/>
      <c r="N23" s="1526"/>
      <c r="O23" s="1526"/>
      <c r="P23" s="1526"/>
      <c r="Q23" s="1529"/>
      <c r="R23" s="1526"/>
      <c r="S23" s="1529"/>
      <c r="T23" s="1526"/>
      <c r="U23" s="1529"/>
      <c r="V23" s="1526"/>
    </row>
    <row r="24" spans="1:22" ht="45.75" customHeight="1" thickBot="1">
      <c r="A24" s="82" t="s">
        <v>96</v>
      </c>
      <c r="B24" s="470" t="s">
        <v>97</v>
      </c>
      <c r="C24" s="82" t="s">
        <v>98</v>
      </c>
      <c r="D24" s="84" t="s">
        <v>99</v>
      </c>
      <c r="E24" s="1487" t="s">
        <v>100</v>
      </c>
      <c r="F24" s="1488"/>
      <c r="G24" s="1489"/>
      <c r="H24" s="85">
        <f>H25/H26</f>
        <v>1.037037037037037</v>
      </c>
      <c r="I24" s="1487" t="s">
        <v>100</v>
      </c>
      <c r="J24" s="1488"/>
      <c r="K24" s="1489"/>
      <c r="L24" s="85">
        <f>L25/L26</f>
        <v>0.16666666666666666</v>
      </c>
      <c r="M24" s="86">
        <f>M25/M26</f>
        <v>0.57894736842105265</v>
      </c>
      <c r="N24" s="1487" t="s">
        <v>100</v>
      </c>
      <c r="O24" s="1488"/>
      <c r="P24" s="1489"/>
      <c r="Q24" s="85">
        <f>Q25/Q26</f>
        <v>0</v>
      </c>
      <c r="R24" s="1512" t="s">
        <v>100</v>
      </c>
      <c r="S24" s="1513"/>
      <c r="T24" s="1514"/>
      <c r="U24" s="85">
        <f>U25/U26</f>
        <v>0</v>
      </c>
      <c r="V24" s="86">
        <f>V25/V26</f>
        <v>0.33</v>
      </c>
    </row>
    <row r="25" spans="1:22" ht="45" customHeight="1">
      <c r="A25" s="1547" t="str">
        <f>+B7</f>
        <v>Se ha fortalecido la autovaloración de las mujeres desde la edad escolar.</v>
      </c>
      <c r="B25" s="1550" t="str">
        <f>B8</f>
        <v>Impartir charlas y entregar  material informativo sobre prevención de la violencia  escolar (Bullying) en instituciones educativas de la Cabecera Municipal.</v>
      </c>
      <c r="C25" s="1520" t="str">
        <f>C8</f>
        <v>Porcentaje de charlas de prevención impartidas en la Cabecera Municipal</v>
      </c>
      <c r="D25" s="158" t="s">
        <v>1638</v>
      </c>
      <c r="E25" s="348">
        <v>10</v>
      </c>
      <c r="F25" s="349">
        <v>12</v>
      </c>
      <c r="G25" s="350">
        <v>6</v>
      </c>
      <c r="H25" s="108">
        <f>SUM(E25:G25)</f>
        <v>28</v>
      </c>
      <c r="I25" s="348">
        <v>5</v>
      </c>
      <c r="J25" s="349">
        <v>0</v>
      </c>
      <c r="K25" s="350">
        <v>0</v>
      </c>
      <c r="L25" s="108">
        <f>SUM(I25:K25)</f>
        <v>5</v>
      </c>
      <c r="M25" s="109">
        <f>+H25+L25</f>
        <v>33</v>
      </c>
      <c r="N25" s="348">
        <v>0</v>
      </c>
      <c r="O25" s="349"/>
      <c r="P25" s="350"/>
      <c r="Q25" s="108">
        <f>SUM(N25:P25)</f>
        <v>0</v>
      </c>
      <c r="R25" s="105"/>
      <c r="S25" s="106"/>
      <c r="T25" s="107"/>
      <c r="U25" s="108">
        <f>SUM(R25:T25)</f>
        <v>0</v>
      </c>
      <c r="V25" s="109">
        <f>+H25+L25+Q25+U25</f>
        <v>33</v>
      </c>
    </row>
    <row r="26" spans="1:22" ht="57.75" customHeight="1" thickBot="1">
      <c r="A26" s="1548"/>
      <c r="B26" s="1551"/>
      <c r="C26" s="1521"/>
      <c r="D26" s="168" t="s">
        <v>1639</v>
      </c>
      <c r="E26" s="356">
        <v>9</v>
      </c>
      <c r="F26" s="357">
        <v>9</v>
      </c>
      <c r="G26" s="358">
        <v>9</v>
      </c>
      <c r="H26" s="112">
        <f>SUM(E26:G26)</f>
        <v>27</v>
      </c>
      <c r="I26" s="356">
        <v>9</v>
      </c>
      <c r="J26" s="357">
        <v>9</v>
      </c>
      <c r="K26" s="358">
        <v>12</v>
      </c>
      <c r="L26" s="112">
        <f>SUM(I26:K26)</f>
        <v>30</v>
      </c>
      <c r="M26" s="113">
        <f>+H26+L26</f>
        <v>57</v>
      </c>
      <c r="N26" s="356">
        <v>12</v>
      </c>
      <c r="O26" s="357"/>
      <c r="P26" s="358">
        <v>12</v>
      </c>
      <c r="Q26" s="112">
        <f>SUM(N26:P26)</f>
        <v>24</v>
      </c>
      <c r="R26" s="167">
        <v>6</v>
      </c>
      <c r="S26" s="166">
        <v>7</v>
      </c>
      <c r="T26" s="165">
        <v>6</v>
      </c>
      <c r="U26" s="112">
        <f>SUM(R26:T26)</f>
        <v>19</v>
      </c>
      <c r="V26" s="113">
        <f>+H26+L26+Q26+U26</f>
        <v>100</v>
      </c>
    </row>
    <row r="27" spans="1:22" ht="42.75" customHeight="1" thickBot="1">
      <c r="A27" s="1548"/>
      <c r="B27" s="474" t="s">
        <v>103</v>
      </c>
      <c r="C27" s="82" t="s">
        <v>98</v>
      </c>
      <c r="D27" s="101" t="s">
        <v>104</v>
      </c>
      <c r="E27" s="1504" t="s">
        <v>100</v>
      </c>
      <c r="F27" s="1502"/>
      <c r="G27" s="1503"/>
      <c r="H27" s="102">
        <f>H28/H29</f>
        <v>1</v>
      </c>
      <c r="I27" s="1504" t="s">
        <v>100</v>
      </c>
      <c r="J27" s="1502"/>
      <c r="K27" s="1503"/>
      <c r="L27" s="102">
        <f>L28/L29</f>
        <v>0.55555555555555558</v>
      </c>
      <c r="M27" s="103">
        <f>M28/M29</f>
        <v>0.77777777777777779</v>
      </c>
      <c r="N27" s="1504" t="s">
        <v>100</v>
      </c>
      <c r="O27" s="1502"/>
      <c r="P27" s="1503"/>
      <c r="Q27" s="102">
        <f>Q28/Q29</f>
        <v>0</v>
      </c>
      <c r="R27" s="1487" t="s">
        <v>100</v>
      </c>
      <c r="S27" s="1488"/>
      <c r="T27" s="1489"/>
      <c r="U27" s="102">
        <f>U28/U29</f>
        <v>0</v>
      </c>
      <c r="V27" s="103">
        <f>V28/V29</f>
        <v>0.3888888888888889</v>
      </c>
    </row>
    <row r="28" spans="1:22" ht="46.5" customHeight="1">
      <c r="A28" s="1548"/>
      <c r="B28" s="1498" t="str">
        <f>B9</f>
        <v>Impartir charlas y entregar material informativo  sobre prevención de la violencia  escolar (Bullying) en  instituciones educativas de las Delegaciones y rancherías</v>
      </c>
      <c r="C28" s="1520" t="str">
        <f>C9</f>
        <v>Porcentaje de charlas de prevención impartidas en Delegaciones y rancherías</v>
      </c>
      <c r="D28" s="158" t="s">
        <v>1638</v>
      </c>
      <c r="E28" s="348">
        <v>8</v>
      </c>
      <c r="F28" s="349"/>
      <c r="G28" s="350">
        <v>1</v>
      </c>
      <c r="H28" s="108">
        <f>SUM(E28:G28)</f>
        <v>9</v>
      </c>
      <c r="I28" s="348">
        <v>5</v>
      </c>
      <c r="J28" s="349">
        <v>0</v>
      </c>
      <c r="K28" s="350">
        <v>0</v>
      </c>
      <c r="L28" s="108">
        <f>SUM(I28:K28)</f>
        <v>5</v>
      </c>
      <c r="M28" s="109">
        <f>+H28+L28</f>
        <v>14</v>
      </c>
      <c r="N28" s="348">
        <v>0</v>
      </c>
      <c r="O28" s="349">
        <v>0</v>
      </c>
      <c r="P28" s="350"/>
      <c r="Q28" s="108">
        <f>SUM(N28:P28)</f>
        <v>0</v>
      </c>
      <c r="R28" s="105"/>
      <c r="S28" s="106"/>
      <c r="T28" s="107"/>
      <c r="U28" s="108">
        <f>SUM(R28:T28)</f>
        <v>0</v>
      </c>
      <c r="V28" s="109">
        <f>+H28+L28+Q28+U28</f>
        <v>14</v>
      </c>
    </row>
    <row r="29" spans="1:22" ht="45" customHeight="1" thickBot="1">
      <c r="A29" s="1549"/>
      <c r="B29" s="1499"/>
      <c r="C29" s="1521"/>
      <c r="D29" s="168" t="s">
        <v>1639</v>
      </c>
      <c r="E29" s="356">
        <v>3</v>
      </c>
      <c r="F29" s="357">
        <v>3</v>
      </c>
      <c r="G29" s="358">
        <v>3</v>
      </c>
      <c r="H29" s="112">
        <f>SUM(E29:G29)</f>
        <v>9</v>
      </c>
      <c r="I29" s="356">
        <v>3</v>
      </c>
      <c r="J29" s="357">
        <v>3</v>
      </c>
      <c r="K29" s="358">
        <v>3</v>
      </c>
      <c r="L29" s="112">
        <f>SUM(I29:K29)</f>
        <v>9</v>
      </c>
      <c r="M29" s="113">
        <f>+H29+L29</f>
        <v>18</v>
      </c>
      <c r="N29" s="356">
        <v>3</v>
      </c>
      <c r="O29" s="357">
        <v>3</v>
      </c>
      <c r="P29" s="358">
        <v>3</v>
      </c>
      <c r="Q29" s="112">
        <f>SUM(N29:P29)</f>
        <v>9</v>
      </c>
      <c r="R29" s="167">
        <v>3</v>
      </c>
      <c r="S29" s="166">
        <v>3</v>
      </c>
      <c r="T29" s="165">
        <v>3</v>
      </c>
      <c r="U29" s="112">
        <f>SUM(R29:T29)</f>
        <v>9</v>
      </c>
      <c r="V29" s="113">
        <f>+H29+L29+Q29+U29</f>
        <v>36</v>
      </c>
    </row>
    <row r="30" spans="1:22" ht="42" customHeight="1" thickBot="1">
      <c r="A30" s="82" t="s">
        <v>113</v>
      </c>
      <c r="B30" s="470" t="s">
        <v>114</v>
      </c>
      <c r="C30" s="82" t="s">
        <v>98</v>
      </c>
      <c r="D30" s="101" t="s">
        <v>104</v>
      </c>
      <c r="E30" s="1504" t="s">
        <v>100</v>
      </c>
      <c r="F30" s="1502"/>
      <c r="G30" s="1503"/>
      <c r="H30" s="102" t="e">
        <f>H31/H32</f>
        <v>#DIV/0!</v>
      </c>
      <c r="I30" s="1504" t="s">
        <v>100</v>
      </c>
      <c r="J30" s="1502"/>
      <c r="K30" s="1503"/>
      <c r="L30" s="102" t="e">
        <f>L31/L32</f>
        <v>#DIV/0!</v>
      </c>
      <c r="M30" s="103" t="e">
        <f>M31/M32</f>
        <v>#DIV/0!</v>
      </c>
      <c r="N30" s="1504" t="s">
        <v>100</v>
      </c>
      <c r="O30" s="1502"/>
      <c r="P30" s="1503"/>
      <c r="Q30" s="102" t="e">
        <f>Q31/Q32</f>
        <v>#DIV/0!</v>
      </c>
      <c r="R30" s="1487" t="s">
        <v>100</v>
      </c>
      <c r="S30" s="1488"/>
      <c r="T30" s="1489"/>
      <c r="U30" s="102">
        <f>U31/U32</f>
        <v>0</v>
      </c>
      <c r="V30" s="103">
        <f>V31/V32</f>
        <v>1</v>
      </c>
    </row>
    <row r="31" spans="1:22" ht="34.5" customHeight="1">
      <c r="A31" s="1552" t="str">
        <f>+B10</f>
        <v>Se han promovido políticas públicas de igualdad de oportunidades entre mujeres y hombres y se han llevado a cabo acciones para prevenir de la violencia de género en el municipio.</v>
      </c>
      <c r="B31" s="1498" t="str">
        <f>B11</f>
        <v>En conjunto con la regidora de igualdad, crear el Reglamento Municipal contra la violencia de género.</v>
      </c>
      <c r="C31" s="1498" t="str">
        <f>C11</f>
        <v>Porcentaje de avance en la elaboración del reglamento</v>
      </c>
      <c r="D31" s="158" t="s">
        <v>1640</v>
      </c>
      <c r="E31" s="348">
        <v>1</v>
      </c>
      <c r="F31" s="349"/>
      <c r="G31" s="350"/>
      <c r="H31" s="108">
        <f>SUM(E31:G31)</f>
        <v>1</v>
      </c>
      <c r="I31" s="348"/>
      <c r="J31" s="349"/>
      <c r="K31" s="350"/>
      <c r="L31" s="108">
        <f>SUM(I31:K31)</f>
        <v>0</v>
      </c>
      <c r="M31" s="109">
        <f>+H31+L31</f>
        <v>1</v>
      </c>
      <c r="N31" s="348"/>
      <c r="O31" s="349"/>
      <c r="P31" s="350"/>
      <c r="Q31" s="108">
        <f>SUM(N31:P31)</f>
        <v>0</v>
      </c>
      <c r="R31" s="105"/>
      <c r="S31" s="106"/>
      <c r="T31" s="107"/>
      <c r="U31" s="108">
        <f>SUM(R31:T31)</f>
        <v>0</v>
      </c>
      <c r="V31" s="109">
        <f>+H31+L31+Q31+U31</f>
        <v>1</v>
      </c>
    </row>
    <row r="32" spans="1:22" ht="34.5" customHeight="1" thickBot="1">
      <c r="A32" s="1553"/>
      <c r="B32" s="1499"/>
      <c r="C32" s="1499"/>
      <c r="D32" s="168" t="s">
        <v>1431</v>
      </c>
      <c r="E32" s="356"/>
      <c r="F32" s="357"/>
      <c r="G32" s="358"/>
      <c r="H32" s="112">
        <f>SUM(E32:G32)</f>
        <v>0</v>
      </c>
      <c r="I32" s="356"/>
      <c r="J32" s="357"/>
      <c r="K32" s="358"/>
      <c r="L32" s="112">
        <f>SUM(I32:K32)</f>
        <v>0</v>
      </c>
      <c r="M32" s="113">
        <f>+H32+L32</f>
        <v>0</v>
      </c>
      <c r="N32" s="356"/>
      <c r="O32" s="357"/>
      <c r="P32" s="358"/>
      <c r="Q32" s="112">
        <f>SUM(N32:P32)</f>
        <v>0</v>
      </c>
      <c r="R32" s="167"/>
      <c r="S32" s="166"/>
      <c r="T32" s="165">
        <v>1</v>
      </c>
      <c r="U32" s="112">
        <f>SUM(R32:T32)</f>
        <v>1</v>
      </c>
      <c r="V32" s="113">
        <f>+H32+L32+Q32+U32</f>
        <v>1</v>
      </c>
    </row>
    <row r="33" spans="1:22" ht="39.75" customHeight="1" thickBot="1">
      <c r="A33" s="1553"/>
      <c r="B33" s="470" t="s">
        <v>117</v>
      </c>
      <c r="C33" s="82" t="s">
        <v>98</v>
      </c>
      <c r="D33" s="101" t="s">
        <v>104</v>
      </c>
      <c r="E33" s="1504" t="s">
        <v>100</v>
      </c>
      <c r="F33" s="1502"/>
      <c r="G33" s="1503"/>
      <c r="H33" s="102">
        <f>H34/H35</f>
        <v>0</v>
      </c>
      <c r="I33" s="1504" t="s">
        <v>100</v>
      </c>
      <c r="J33" s="1502"/>
      <c r="K33" s="1503"/>
      <c r="L33" s="102">
        <f>L34/L35</f>
        <v>0</v>
      </c>
      <c r="M33" s="103">
        <f>M34/M35</f>
        <v>0</v>
      </c>
      <c r="N33" s="1504" t="s">
        <v>100</v>
      </c>
      <c r="O33" s="1502"/>
      <c r="P33" s="1503"/>
      <c r="Q33" s="102">
        <f>Q34/Q35</f>
        <v>0</v>
      </c>
      <c r="R33" s="1487" t="s">
        <v>100</v>
      </c>
      <c r="S33" s="1488"/>
      <c r="T33" s="1489"/>
      <c r="U33" s="102" t="e">
        <f>U34/U35</f>
        <v>#DIV/0!</v>
      </c>
      <c r="V33" s="103">
        <f>V34/V35</f>
        <v>0</v>
      </c>
    </row>
    <row r="34" spans="1:22" ht="38.25" customHeight="1">
      <c r="A34" s="1553"/>
      <c r="B34" s="1498" t="str">
        <f>B12</f>
        <v>Hacer visitas, acompañada de la regidora de igualdad, para impartir charlas y entregar material informativo en las Delegaciones y rancherías</v>
      </c>
      <c r="C34" s="1498" t="str">
        <f>C12</f>
        <v>Porcentaje de visitas realizadas</v>
      </c>
      <c r="D34" s="158" t="s">
        <v>1641</v>
      </c>
      <c r="E34" s="348"/>
      <c r="F34" s="349"/>
      <c r="G34" s="350"/>
      <c r="H34" s="108">
        <f>SUM(E34:G34)</f>
        <v>0</v>
      </c>
      <c r="I34" s="348"/>
      <c r="J34" s="349"/>
      <c r="K34" s="350">
        <v>0</v>
      </c>
      <c r="L34" s="108">
        <f>SUM(I34:K34)</f>
        <v>0</v>
      </c>
      <c r="M34" s="109">
        <f>+H34+L34</f>
        <v>0</v>
      </c>
      <c r="N34" s="348"/>
      <c r="O34" s="349"/>
      <c r="P34" s="350"/>
      <c r="Q34" s="108">
        <f>SUM(N34:P34)</f>
        <v>0</v>
      </c>
      <c r="R34" s="105"/>
      <c r="S34" s="106"/>
      <c r="T34" s="107"/>
      <c r="U34" s="108">
        <f>SUM(R34:T34)</f>
        <v>0</v>
      </c>
      <c r="V34" s="109">
        <f>+H34+L34+Q34+U34</f>
        <v>0</v>
      </c>
    </row>
    <row r="35" spans="1:22" ht="48.75" customHeight="1" thickBot="1">
      <c r="A35" s="1553"/>
      <c r="B35" s="1499"/>
      <c r="C35" s="1499"/>
      <c r="D35" s="168" t="s">
        <v>1642</v>
      </c>
      <c r="E35" s="356"/>
      <c r="F35" s="357"/>
      <c r="G35" s="358">
        <v>1</v>
      </c>
      <c r="H35" s="112">
        <f>SUM(E35:G35)</f>
        <v>1</v>
      </c>
      <c r="I35" s="356"/>
      <c r="J35" s="357"/>
      <c r="K35" s="358">
        <v>1</v>
      </c>
      <c r="L35" s="112">
        <f>SUM(I35:K35)</f>
        <v>1</v>
      </c>
      <c r="M35" s="113">
        <f>+H35+L35</f>
        <v>2</v>
      </c>
      <c r="N35" s="356"/>
      <c r="O35" s="357"/>
      <c r="P35" s="358">
        <v>1</v>
      </c>
      <c r="Q35" s="112">
        <f>SUM(N35:P35)</f>
        <v>1</v>
      </c>
      <c r="R35" s="167"/>
      <c r="S35" s="166"/>
      <c r="T35" s="165"/>
      <c r="U35" s="112">
        <f>SUM(R35:T35)</f>
        <v>0</v>
      </c>
      <c r="V35" s="113">
        <f>+H35+L35+Q35+U35</f>
        <v>3</v>
      </c>
    </row>
    <row r="36" spans="1:22" ht="39.75" customHeight="1" thickBot="1">
      <c r="A36" s="1553"/>
      <c r="B36" s="470" t="s">
        <v>120</v>
      </c>
      <c r="C36" s="82" t="s">
        <v>98</v>
      </c>
      <c r="D36" s="101" t="s">
        <v>104</v>
      </c>
      <c r="E36" s="1504" t="s">
        <v>100</v>
      </c>
      <c r="F36" s="1502"/>
      <c r="G36" s="1503"/>
      <c r="H36" s="102">
        <f>H37/H38</f>
        <v>2</v>
      </c>
      <c r="I36" s="1504" t="s">
        <v>100</v>
      </c>
      <c r="J36" s="1502"/>
      <c r="K36" s="1503"/>
      <c r="L36" s="102" t="e">
        <f>L37/L38</f>
        <v>#DIV/0!</v>
      </c>
      <c r="M36" s="103">
        <f>M37/M38</f>
        <v>2</v>
      </c>
      <c r="N36" s="1504" t="s">
        <v>100</v>
      </c>
      <c r="O36" s="1502"/>
      <c r="P36" s="1503"/>
      <c r="Q36" s="102" t="e">
        <f>Q37/Q38</f>
        <v>#DIV/0!</v>
      </c>
      <c r="R36" s="1487" t="s">
        <v>100</v>
      </c>
      <c r="S36" s="1488"/>
      <c r="T36" s="1489"/>
      <c r="U36" s="102">
        <f>U37/U38</f>
        <v>0</v>
      </c>
      <c r="V36" s="103">
        <f>V37/V38</f>
        <v>0.66666666666666663</v>
      </c>
    </row>
    <row r="37" spans="1:22" ht="45" customHeight="1">
      <c r="A37" s="1553"/>
      <c r="B37" s="1498" t="str">
        <f>B13</f>
        <v xml:space="preserve">Realizar 3  campañas públicas y entrega de material informativo para hacer conciencia sobre la importancia de la prevención. </v>
      </c>
      <c r="C37" s="1498" t="str">
        <f>C13</f>
        <v>Porcentaje de campañas de prevención realizadas</v>
      </c>
      <c r="D37" s="158" t="s">
        <v>216</v>
      </c>
      <c r="E37" s="348">
        <v>1</v>
      </c>
      <c r="F37" s="349"/>
      <c r="G37" s="350">
        <v>1</v>
      </c>
      <c r="H37" s="108">
        <f>SUM(E37:G37)</f>
        <v>2</v>
      </c>
      <c r="I37" s="348"/>
      <c r="J37" s="349"/>
      <c r="K37" s="350"/>
      <c r="L37" s="108">
        <f>SUM(I37:K37)</f>
        <v>0</v>
      </c>
      <c r="M37" s="109">
        <f>+H37+L37</f>
        <v>2</v>
      </c>
      <c r="N37" s="348"/>
      <c r="O37" s="349"/>
      <c r="P37" s="350"/>
      <c r="Q37" s="108">
        <f>SUM(N37:P37)</f>
        <v>0</v>
      </c>
      <c r="R37" s="105"/>
      <c r="S37" s="106"/>
      <c r="T37" s="107"/>
      <c r="U37" s="108">
        <f>SUM(R37:T37)</f>
        <v>0</v>
      </c>
      <c r="V37" s="109">
        <f>+H37+L37+Q37+U37</f>
        <v>2</v>
      </c>
    </row>
    <row r="38" spans="1:22" ht="51.75" customHeight="1" thickBot="1">
      <c r="A38" s="1554"/>
      <c r="B38" s="1499"/>
      <c r="C38" s="1499"/>
      <c r="D38" s="168" t="s">
        <v>217</v>
      </c>
      <c r="E38" s="356"/>
      <c r="F38" s="357"/>
      <c r="G38" s="358">
        <v>1</v>
      </c>
      <c r="H38" s="112">
        <f>SUM(E38:G38)</f>
        <v>1</v>
      </c>
      <c r="I38" s="356"/>
      <c r="J38" s="357"/>
      <c r="K38" s="358"/>
      <c r="L38" s="112">
        <f>SUM(I38:K38)</f>
        <v>0</v>
      </c>
      <c r="M38" s="113">
        <f>+H38+L38</f>
        <v>1</v>
      </c>
      <c r="N38" s="356"/>
      <c r="O38" s="357"/>
      <c r="P38" s="358"/>
      <c r="Q38" s="112">
        <f>SUM(N38:P38)</f>
        <v>0</v>
      </c>
      <c r="R38" s="167">
        <v>1</v>
      </c>
      <c r="S38" s="166">
        <v>1</v>
      </c>
      <c r="T38" s="165"/>
      <c r="U38" s="112">
        <f>SUM(R38:T38)</f>
        <v>2</v>
      </c>
      <c r="V38" s="113">
        <f>+H38+L38+Q38+U38</f>
        <v>3</v>
      </c>
    </row>
    <row r="39" spans="1:22" ht="34.5" customHeight="1" thickBot="1">
      <c r="A39" s="82" t="s">
        <v>218</v>
      </c>
      <c r="B39" s="82" t="s">
        <v>219</v>
      </c>
      <c r="C39" s="471" t="s">
        <v>98</v>
      </c>
      <c r="D39" s="101" t="s">
        <v>104</v>
      </c>
      <c r="E39" s="1504" t="s">
        <v>100</v>
      </c>
      <c r="F39" s="1502"/>
      <c r="G39" s="1503"/>
      <c r="H39" s="102">
        <f>H40/H41</f>
        <v>0.76262626262626265</v>
      </c>
      <c r="I39" s="1504" t="s">
        <v>100</v>
      </c>
      <c r="J39" s="1502"/>
      <c r="K39" s="1503"/>
      <c r="L39" s="102">
        <f>L40/L41</f>
        <v>0.45454545454545453</v>
      </c>
      <c r="M39" s="103">
        <f>M40/M41</f>
        <v>0.60858585858585856</v>
      </c>
      <c r="N39" s="1504" t="s">
        <v>100</v>
      </c>
      <c r="O39" s="1502"/>
      <c r="P39" s="1503"/>
      <c r="Q39" s="102">
        <f>Q40/Q41</f>
        <v>0.66666666666666663</v>
      </c>
      <c r="R39" s="1487" t="s">
        <v>100</v>
      </c>
      <c r="S39" s="1488"/>
      <c r="T39" s="1489"/>
      <c r="U39" s="102">
        <f>U40/U41</f>
        <v>0</v>
      </c>
      <c r="V39" s="103">
        <f>V40/V41</f>
        <v>0.47095959595959597</v>
      </c>
    </row>
    <row r="40" spans="1:22" ht="43.5" customHeight="1">
      <c r="A40" s="1555" t="str">
        <f>B14</f>
        <v>La Dependencia ha cumplido en las labores que le son propias</v>
      </c>
      <c r="B40" s="1558" t="str">
        <f>B15</f>
        <v>Atender a la población de la cabecera y las delegaciones que solicite servicios de asesoría legal, trabajo social y atención psicológica.</v>
      </c>
      <c r="C40" s="1498" t="str">
        <f>C15</f>
        <v>Porcentaje de servicios brindados</v>
      </c>
      <c r="D40" s="158" t="s">
        <v>1643</v>
      </c>
      <c r="E40" s="348">
        <v>66</v>
      </c>
      <c r="F40" s="349">
        <v>55</v>
      </c>
      <c r="G40" s="350">
        <v>30</v>
      </c>
      <c r="H40" s="108">
        <f>SUM(E40:G40)</f>
        <v>151</v>
      </c>
      <c r="I40" s="348">
        <v>30</v>
      </c>
      <c r="J40" s="349">
        <v>30</v>
      </c>
      <c r="K40" s="350">
        <v>30</v>
      </c>
      <c r="L40" s="108">
        <f>SUM(I40:K40)</f>
        <v>90</v>
      </c>
      <c r="M40" s="109">
        <f>+H40+L40</f>
        <v>241</v>
      </c>
      <c r="N40" s="348">
        <v>66</v>
      </c>
      <c r="O40" s="349">
        <v>66</v>
      </c>
      <c r="P40" s="350"/>
      <c r="Q40" s="108">
        <f>SUM(N40:P40)</f>
        <v>132</v>
      </c>
      <c r="R40" s="105"/>
      <c r="S40" s="106"/>
      <c r="T40" s="107"/>
      <c r="U40" s="108">
        <f>SUM(R40:T40)</f>
        <v>0</v>
      </c>
      <c r="V40" s="109">
        <f>+H40+L40+Q40+U40</f>
        <v>373</v>
      </c>
    </row>
    <row r="41" spans="1:22" ht="54.75" customHeight="1" thickBot="1">
      <c r="A41" s="1556"/>
      <c r="B41" s="1559"/>
      <c r="C41" s="1499"/>
      <c r="D41" s="168" t="s">
        <v>1232</v>
      </c>
      <c r="E41" s="356">
        <v>66</v>
      </c>
      <c r="F41" s="357">
        <v>66</v>
      </c>
      <c r="G41" s="358">
        <v>66</v>
      </c>
      <c r="H41" s="112">
        <f>SUM(E41:G41)</f>
        <v>198</v>
      </c>
      <c r="I41" s="356">
        <v>66</v>
      </c>
      <c r="J41" s="357">
        <v>66</v>
      </c>
      <c r="K41" s="358">
        <v>66</v>
      </c>
      <c r="L41" s="112">
        <f>SUM(I41:K41)</f>
        <v>198</v>
      </c>
      <c r="M41" s="113">
        <f>+H41+L41</f>
        <v>396</v>
      </c>
      <c r="N41" s="356">
        <v>66</v>
      </c>
      <c r="O41" s="357">
        <v>66</v>
      </c>
      <c r="P41" s="358">
        <v>66</v>
      </c>
      <c r="Q41" s="112">
        <f>SUM(N41:P41)</f>
        <v>198</v>
      </c>
      <c r="R41" s="167">
        <v>66</v>
      </c>
      <c r="S41" s="166">
        <v>66</v>
      </c>
      <c r="T41" s="165">
        <v>66</v>
      </c>
      <c r="U41" s="112">
        <f>SUM(R41:T41)</f>
        <v>198</v>
      </c>
      <c r="V41" s="113">
        <f>+H41+L41+Q41+U41</f>
        <v>792</v>
      </c>
    </row>
    <row r="42" spans="1:22" ht="30" customHeight="1" thickBot="1">
      <c r="A42" s="1556"/>
      <c r="B42" s="474" t="s">
        <v>223</v>
      </c>
      <c r="C42" s="82" t="s">
        <v>98</v>
      </c>
      <c r="D42" s="101" t="s">
        <v>104</v>
      </c>
      <c r="E42" s="1504" t="s">
        <v>100</v>
      </c>
      <c r="F42" s="1502"/>
      <c r="G42" s="1503"/>
      <c r="H42" s="102">
        <f>H43/H44</f>
        <v>1</v>
      </c>
      <c r="I42" s="1504" t="s">
        <v>100</v>
      </c>
      <c r="J42" s="1502"/>
      <c r="K42" s="1503"/>
      <c r="L42" s="102">
        <f>L43/L44</f>
        <v>1</v>
      </c>
      <c r="M42" s="103">
        <f>M43/M44</f>
        <v>1</v>
      </c>
      <c r="N42" s="1504" t="s">
        <v>100</v>
      </c>
      <c r="O42" s="1502"/>
      <c r="P42" s="1503"/>
      <c r="Q42" s="102">
        <f>Q43/Q44</f>
        <v>0.66666666666666663</v>
      </c>
      <c r="R42" s="1487" t="s">
        <v>100</v>
      </c>
      <c r="S42" s="1488"/>
      <c r="T42" s="1489"/>
      <c r="U42" s="102">
        <f>U43/U44</f>
        <v>0</v>
      </c>
      <c r="V42" s="103">
        <f>V43/V44</f>
        <v>0.66666666666666663</v>
      </c>
    </row>
    <row r="43" spans="1:22" ht="35.25" customHeight="1">
      <c r="A43" s="1556"/>
      <c r="B43" s="1558" t="str">
        <f>B16</f>
        <v xml:space="preserve">Hacer publicidad constante en redes sociales  para  dar a conocer los servicios de la dependencia. </v>
      </c>
      <c r="C43" s="1498" t="str">
        <f>C16</f>
        <v>Porcentaje de publicaciones efectuadas</v>
      </c>
      <c r="D43" s="158" t="s">
        <v>1644</v>
      </c>
      <c r="E43" s="348">
        <v>60</v>
      </c>
      <c r="F43" s="349">
        <v>60</v>
      </c>
      <c r="G43" s="350">
        <v>60</v>
      </c>
      <c r="H43" s="108">
        <f>SUM(E43:G43)</f>
        <v>180</v>
      </c>
      <c r="I43" s="348">
        <v>60</v>
      </c>
      <c r="J43" s="349">
        <v>60</v>
      </c>
      <c r="K43" s="350">
        <v>60</v>
      </c>
      <c r="L43" s="108">
        <f>SUM(I43:K43)</f>
        <v>180</v>
      </c>
      <c r="M43" s="109">
        <f>+H43+L43</f>
        <v>360</v>
      </c>
      <c r="N43" s="348">
        <v>60</v>
      </c>
      <c r="O43" s="349">
        <v>60</v>
      </c>
      <c r="P43" s="350"/>
      <c r="Q43" s="108">
        <f>SUM(N43:P43)</f>
        <v>120</v>
      </c>
      <c r="R43" s="105"/>
      <c r="S43" s="106"/>
      <c r="T43" s="107"/>
      <c r="U43" s="108">
        <f>SUM(R43:T43)</f>
        <v>0</v>
      </c>
      <c r="V43" s="109">
        <f>+H43+L43+Q43+U43</f>
        <v>480</v>
      </c>
    </row>
    <row r="44" spans="1:22" ht="55.5" customHeight="1" thickBot="1">
      <c r="A44" s="1556"/>
      <c r="B44" s="1560"/>
      <c r="C44" s="1499"/>
      <c r="D44" s="168" t="s">
        <v>1645</v>
      </c>
      <c r="E44" s="356">
        <v>60</v>
      </c>
      <c r="F44" s="357">
        <v>60</v>
      </c>
      <c r="G44" s="358">
        <v>60</v>
      </c>
      <c r="H44" s="112">
        <f>SUM(E44:G44)</f>
        <v>180</v>
      </c>
      <c r="I44" s="356">
        <v>60</v>
      </c>
      <c r="J44" s="357">
        <v>60</v>
      </c>
      <c r="K44" s="358">
        <v>60</v>
      </c>
      <c r="L44" s="112">
        <f>SUM(I44:K44)</f>
        <v>180</v>
      </c>
      <c r="M44" s="113">
        <f>+H44+L44</f>
        <v>360</v>
      </c>
      <c r="N44" s="356">
        <v>60</v>
      </c>
      <c r="O44" s="357">
        <v>60</v>
      </c>
      <c r="P44" s="358">
        <v>60</v>
      </c>
      <c r="Q44" s="112">
        <f>SUM(N44:P44)</f>
        <v>180</v>
      </c>
      <c r="R44" s="167">
        <v>60</v>
      </c>
      <c r="S44" s="166">
        <v>60</v>
      </c>
      <c r="T44" s="165">
        <v>60</v>
      </c>
      <c r="U44" s="112">
        <f>SUM(R44:T44)</f>
        <v>180</v>
      </c>
      <c r="V44" s="113">
        <f>+H44+L44+Q44+U44</f>
        <v>720</v>
      </c>
    </row>
    <row r="45" spans="1:22" ht="84.75" hidden="1" customHeight="1" thickBot="1">
      <c r="A45" s="1556"/>
      <c r="B45" s="145"/>
      <c r="C45" s="468"/>
      <c r="D45" s="602"/>
      <c r="E45" s="922"/>
      <c r="F45" s="922"/>
      <c r="G45" s="922"/>
      <c r="H45" s="112"/>
      <c r="I45" s="922"/>
      <c r="J45" s="922"/>
      <c r="K45" s="922"/>
      <c r="L45" s="112"/>
      <c r="M45" s="113"/>
      <c r="N45" s="922"/>
      <c r="O45" s="922"/>
      <c r="P45" s="922"/>
      <c r="Q45" s="112"/>
      <c r="R45" s="603"/>
      <c r="S45" s="603"/>
      <c r="T45" s="603"/>
      <c r="U45" s="112"/>
      <c r="V45" s="113"/>
    </row>
    <row r="46" spans="1:22" ht="34.5" customHeight="1" thickBot="1">
      <c r="A46" s="1556"/>
      <c r="B46" s="471" t="s">
        <v>226</v>
      </c>
      <c r="C46" s="471" t="s">
        <v>98</v>
      </c>
      <c r="D46" s="101" t="s">
        <v>104</v>
      </c>
      <c r="E46" s="1504" t="s">
        <v>100</v>
      </c>
      <c r="F46" s="1502"/>
      <c r="G46" s="1503"/>
      <c r="H46" s="102">
        <f>H47/H48</f>
        <v>6.333333333333333</v>
      </c>
      <c r="I46" s="1504" t="s">
        <v>100</v>
      </c>
      <c r="J46" s="1502"/>
      <c r="K46" s="1503"/>
      <c r="L46" s="102">
        <f>L47/L48</f>
        <v>7.333333333333333</v>
      </c>
      <c r="M46" s="103">
        <f>M47/M48</f>
        <v>6.833333333333333</v>
      </c>
      <c r="N46" s="1504" t="s">
        <v>100</v>
      </c>
      <c r="O46" s="1502"/>
      <c r="P46" s="1503"/>
      <c r="Q46" s="102">
        <f>Q47/Q48</f>
        <v>6.333333333333333</v>
      </c>
      <c r="R46" s="1487" t="s">
        <v>100</v>
      </c>
      <c r="S46" s="1488"/>
      <c r="T46" s="1489"/>
      <c r="U46" s="102">
        <f>U47/U48</f>
        <v>0</v>
      </c>
      <c r="V46" s="103">
        <f>V47/V48</f>
        <v>5</v>
      </c>
    </row>
    <row r="47" spans="1:22" ht="54" customHeight="1">
      <c r="A47" s="1556"/>
      <c r="B47" s="1558" t="str">
        <f>B17</f>
        <v xml:space="preserve">Con dependencias transversales (Comusida e Imjuve) instalar periódicamente un módulo informativo en áreas públicas para dar a conocer los servicios de  la dependencia. </v>
      </c>
      <c r="C47" s="1498" t="str">
        <f>C17</f>
        <v>Porcentaje de instalaciones del módulo informativo</v>
      </c>
      <c r="D47" s="158" t="s">
        <v>1646</v>
      </c>
      <c r="E47" s="348">
        <v>2</v>
      </c>
      <c r="F47" s="349">
        <v>12</v>
      </c>
      <c r="G47" s="350">
        <v>5</v>
      </c>
      <c r="H47" s="108">
        <f>SUM(E47:G47)</f>
        <v>19</v>
      </c>
      <c r="I47" s="348">
        <v>8</v>
      </c>
      <c r="J47" s="349">
        <v>8</v>
      </c>
      <c r="K47" s="350">
        <v>6</v>
      </c>
      <c r="L47" s="108">
        <f>SUM(I47:K47)</f>
        <v>22</v>
      </c>
      <c r="M47" s="109">
        <f>+H47+L47</f>
        <v>41</v>
      </c>
      <c r="N47" s="348">
        <v>9</v>
      </c>
      <c r="O47" s="349">
        <v>10</v>
      </c>
      <c r="P47" s="350"/>
      <c r="Q47" s="108">
        <f>SUM(N47:P47)</f>
        <v>19</v>
      </c>
      <c r="R47" s="105"/>
      <c r="S47" s="106"/>
      <c r="T47" s="107"/>
      <c r="U47" s="108">
        <f>SUM(R47:T47)</f>
        <v>0</v>
      </c>
      <c r="V47" s="109">
        <f>+H47+L47+Q47+U47</f>
        <v>60</v>
      </c>
    </row>
    <row r="48" spans="1:22" ht="54.75" customHeight="1" thickBot="1">
      <c r="A48" s="1557"/>
      <c r="B48" s="1559"/>
      <c r="C48" s="1499"/>
      <c r="D48" s="168" t="s">
        <v>1647</v>
      </c>
      <c r="E48" s="356">
        <v>1</v>
      </c>
      <c r="F48" s="357">
        <v>1</v>
      </c>
      <c r="G48" s="358">
        <v>1</v>
      </c>
      <c r="H48" s="112">
        <f>SUM(E48:G48)</f>
        <v>3</v>
      </c>
      <c r="I48" s="356">
        <v>1</v>
      </c>
      <c r="J48" s="357">
        <v>1</v>
      </c>
      <c r="K48" s="358">
        <v>1</v>
      </c>
      <c r="L48" s="112">
        <f>SUM(I48:K48)</f>
        <v>3</v>
      </c>
      <c r="M48" s="113">
        <f>+H48+L48</f>
        <v>6</v>
      </c>
      <c r="N48" s="356">
        <v>1</v>
      </c>
      <c r="O48" s="357">
        <v>1</v>
      </c>
      <c r="P48" s="358">
        <v>1</v>
      </c>
      <c r="Q48" s="112">
        <f>SUM(N48:P48)</f>
        <v>3</v>
      </c>
      <c r="R48" s="167">
        <v>1</v>
      </c>
      <c r="S48" s="166">
        <v>1</v>
      </c>
      <c r="T48" s="165">
        <v>1</v>
      </c>
      <c r="U48" s="112">
        <f>SUM(R48:T48)</f>
        <v>3</v>
      </c>
      <c r="V48" s="113">
        <f>+H48+L48+Q48+U48</f>
        <v>12</v>
      </c>
    </row>
  </sheetData>
  <protectedRanges>
    <protectedRange sqref="R47:T47" name="Rango8"/>
    <protectedRange sqref="R43:T43" name="Rango7"/>
    <protectedRange sqref="R40:T40" name="Rango6"/>
    <protectedRange sqref="R37:T37" name="Rango5"/>
    <protectedRange sqref="R34:T34" name="Rango4"/>
    <protectedRange sqref="R31:T31" name="Rango3"/>
    <protectedRange sqref="R28:T285" name="Rango2"/>
    <protectedRange sqref="R25:T25" name="Rango1"/>
    <protectedRange sqref="E47:G47" name="Rango8_2"/>
    <protectedRange sqref="E43:G43" name="Rango7_2"/>
    <protectedRange sqref="E40:G40" name="Rango6_2"/>
    <protectedRange sqref="E37:G37" name="Rango5_2"/>
    <protectedRange sqref="E34:G34" name="Rango4_2"/>
    <protectedRange sqref="E31:G31" name="Rango3_2"/>
    <protectedRange sqref="E28:G28" name="Rango2_2"/>
    <protectedRange sqref="E25:G25" name="Rango1_2"/>
    <protectedRange sqref="I47:K47" name="Rango8_1"/>
    <protectedRange sqref="I43:K43" name="Rango7_1"/>
    <protectedRange sqref="I40:K40" name="Rango6_1"/>
    <protectedRange sqref="I37:K37" name="Rango5_1"/>
    <protectedRange sqref="I34:K34" name="Rango4_1"/>
    <protectedRange sqref="I31:K31" name="Rango3_1"/>
    <protectedRange sqref="I28:K28" name="Rango2_1"/>
    <protectedRange sqref="I25:K25" name="Rango1_1"/>
    <protectedRange sqref="N47:P47" name="Rango8_4"/>
    <protectedRange sqref="N43:P43" name="Rango7_4"/>
    <protectedRange sqref="N40:P40" name="Rango6_4"/>
    <protectedRange sqref="N37:P37" name="Rango5_4"/>
    <protectedRange sqref="N34:P34" name="Rango4_4"/>
    <protectedRange sqref="N31:P31" name="Rango3_4"/>
    <protectedRange sqref="N28:P28" name="Rango2_4"/>
    <protectedRange sqref="N25:P25" name="Rango1_4"/>
  </protectedRanges>
  <mergeCells count="76">
    <mergeCell ref="R42:T42"/>
    <mergeCell ref="B43:B44"/>
    <mergeCell ref="C43:C44"/>
    <mergeCell ref="E46:G46"/>
    <mergeCell ref="I46:K46"/>
    <mergeCell ref="N46:P46"/>
    <mergeCell ref="R46:T46"/>
    <mergeCell ref="N42:P42"/>
    <mergeCell ref="A40:A48"/>
    <mergeCell ref="B40:B41"/>
    <mergeCell ref="C40:C41"/>
    <mergeCell ref="E42:G42"/>
    <mergeCell ref="I42:K42"/>
    <mergeCell ref="B47:B48"/>
    <mergeCell ref="C47:C48"/>
    <mergeCell ref="R39:T39"/>
    <mergeCell ref="R33:T33"/>
    <mergeCell ref="B34:B35"/>
    <mergeCell ref="C34:C35"/>
    <mergeCell ref="E36:G36"/>
    <mergeCell ref="I36:K36"/>
    <mergeCell ref="N36:P36"/>
    <mergeCell ref="R36:T36"/>
    <mergeCell ref="B37:B38"/>
    <mergeCell ref="C37:C38"/>
    <mergeCell ref="E39:G39"/>
    <mergeCell ref="I39:K39"/>
    <mergeCell ref="N39:P39"/>
    <mergeCell ref="E30:G30"/>
    <mergeCell ref="I30:K30"/>
    <mergeCell ref="N30:P30"/>
    <mergeCell ref="R30:T30"/>
    <mergeCell ref="A31:A38"/>
    <mergeCell ref="B31:B32"/>
    <mergeCell ref="C31:C32"/>
    <mergeCell ref="E33:G33"/>
    <mergeCell ref="I33:K33"/>
    <mergeCell ref="N33:P33"/>
    <mergeCell ref="E24:G24"/>
    <mergeCell ref="I24:K24"/>
    <mergeCell ref="R24:T24"/>
    <mergeCell ref="A25:A29"/>
    <mergeCell ref="B25:B26"/>
    <mergeCell ref="C25:C26"/>
    <mergeCell ref="E27:G27"/>
    <mergeCell ref="I27:K27"/>
    <mergeCell ref="N27:P27"/>
    <mergeCell ref="R27:T27"/>
    <mergeCell ref="B28:B29"/>
    <mergeCell ref="C28:C29"/>
    <mergeCell ref="N24:P24"/>
    <mergeCell ref="V20:V23"/>
    <mergeCell ref="K20:K23"/>
    <mergeCell ref="L20:L23"/>
    <mergeCell ref="M20:M23"/>
    <mergeCell ref="N20:N23"/>
    <mergeCell ref="O20:O23"/>
    <mergeCell ref="P20:P23"/>
    <mergeCell ref="Q20:Q23"/>
    <mergeCell ref="R20:R23"/>
    <mergeCell ref="S20:S23"/>
    <mergeCell ref="T20:T23"/>
    <mergeCell ref="U20:U23"/>
    <mergeCell ref="A1:B1"/>
    <mergeCell ref="C1:P1"/>
    <mergeCell ref="A3:P3"/>
    <mergeCell ref="A20:D20"/>
    <mergeCell ref="E20:E23"/>
    <mergeCell ref="F20:F23"/>
    <mergeCell ref="G20:G23"/>
    <mergeCell ref="H20:H23"/>
    <mergeCell ref="I20:I23"/>
    <mergeCell ref="J20:J23"/>
    <mergeCell ref="A22:A23"/>
    <mergeCell ref="B22:C22"/>
    <mergeCell ref="D22:D23"/>
  </mergeCells>
  <conditionalFormatting sqref="H24">
    <cfRule type="cellIs" dxfId="13307" priority="283" operator="greaterThan">
      <formula>1</formula>
    </cfRule>
    <cfRule type="cellIs" dxfId="13306" priority="284" operator="greaterThan">
      <formula>0.89</formula>
    </cfRule>
    <cfRule type="cellIs" dxfId="13305" priority="285" operator="greaterThan">
      <formula>0.69</formula>
    </cfRule>
    <cfRule type="cellIs" dxfId="13304" priority="286" operator="greaterThan">
      <formula>0.49</formula>
    </cfRule>
    <cfRule type="cellIs" dxfId="13303" priority="287" operator="greaterThan">
      <formula>0.29</formula>
    </cfRule>
    <cfRule type="cellIs" dxfId="13302" priority="288" operator="lessThan">
      <formula>0.29</formula>
    </cfRule>
  </conditionalFormatting>
  <conditionalFormatting sqref="L24">
    <cfRule type="cellIs" dxfId="13301" priority="277" operator="greaterThan">
      <formula>1</formula>
    </cfRule>
    <cfRule type="cellIs" dxfId="13300" priority="278" operator="greaterThan">
      <formula>0.89</formula>
    </cfRule>
    <cfRule type="cellIs" dxfId="13299" priority="279" operator="greaterThan">
      <formula>0.69</formula>
    </cfRule>
    <cfRule type="cellIs" dxfId="13298" priority="280" operator="greaterThan">
      <formula>0.49</formula>
    </cfRule>
    <cfRule type="cellIs" dxfId="13297" priority="281" operator="greaterThan">
      <formula>0.29</formula>
    </cfRule>
    <cfRule type="cellIs" dxfId="13296" priority="282" operator="lessThan">
      <formula>0.29</formula>
    </cfRule>
  </conditionalFormatting>
  <conditionalFormatting sqref="M24">
    <cfRule type="cellIs" dxfId="13295" priority="271" operator="greaterThan">
      <formula>1</formula>
    </cfRule>
    <cfRule type="cellIs" dxfId="13294" priority="272" operator="greaterThan">
      <formula>0.89</formula>
    </cfRule>
    <cfRule type="cellIs" dxfId="13293" priority="273" operator="greaterThan">
      <formula>0.69</formula>
    </cfRule>
    <cfRule type="cellIs" dxfId="13292" priority="274" operator="greaterThan">
      <formula>0.49</formula>
    </cfRule>
    <cfRule type="cellIs" dxfId="13291" priority="275" operator="greaterThan">
      <formula>0.29</formula>
    </cfRule>
    <cfRule type="cellIs" dxfId="13290" priority="276" operator="lessThan">
      <formula>0.29</formula>
    </cfRule>
  </conditionalFormatting>
  <conditionalFormatting sqref="Q24">
    <cfRule type="cellIs" dxfId="13289" priority="265" operator="greaterThan">
      <formula>1</formula>
    </cfRule>
    <cfRule type="cellIs" dxfId="13288" priority="266" operator="greaterThan">
      <formula>0.89</formula>
    </cfRule>
    <cfRule type="cellIs" dxfId="13287" priority="267" operator="greaterThan">
      <formula>0.69</formula>
    </cfRule>
    <cfRule type="cellIs" dxfId="13286" priority="268" operator="greaterThan">
      <formula>0.49</formula>
    </cfRule>
    <cfRule type="cellIs" dxfId="13285" priority="269" operator="greaterThan">
      <formula>0.29</formula>
    </cfRule>
    <cfRule type="cellIs" dxfId="13284" priority="270" operator="lessThan">
      <formula>0.29</formula>
    </cfRule>
  </conditionalFormatting>
  <conditionalFormatting sqref="U24">
    <cfRule type="cellIs" dxfId="13283" priority="259" operator="greaterThan">
      <formula>1</formula>
    </cfRule>
    <cfRule type="cellIs" dxfId="13282" priority="260" operator="greaterThan">
      <formula>0.89</formula>
    </cfRule>
    <cfRule type="cellIs" dxfId="13281" priority="261" operator="greaterThan">
      <formula>0.69</formula>
    </cfRule>
    <cfRule type="cellIs" dxfId="13280" priority="262" operator="greaterThan">
      <formula>0.49</formula>
    </cfRule>
    <cfRule type="cellIs" dxfId="13279" priority="263" operator="greaterThan">
      <formula>0.29</formula>
    </cfRule>
    <cfRule type="cellIs" dxfId="13278" priority="264" operator="lessThan">
      <formula>0.29</formula>
    </cfRule>
  </conditionalFormatting>
  <conditionalFormatting sqref="V24">
    <cfRule type="cellIs" dxfId="13277" priority="253" operator="greaterThan">
      <formula>1</formula>
    </cfRule>
    <cfRule type="cellIs" dxfId="13276" priority="254" operator="greaterThan">
      <formula>0.89</formula>
    </cfRule>
    <cfRule type="cellIs" dxfId="13275" priority="255" operator="greaterThan">
      <formula>0.69</formula>
    </cfRule>
    <cfRule type="cellIs" dxfId="13274" priority="256" operator="greaterThan">
      <formula>0.49</formula>
    </cfRule>
    <cfRule type="cellIs" dxfId="13273" priority="257" operator="greaterThan">
      <formula>0.29</formula>
    </cfRule>
    <cfRule type="cellIs" dxfId="13272" priority="258" operator="lessThan">
      <formula>0.29</formula>
    </cfRule>
  </conditionalFormatting>
  <conditionalFormatting sqref="V36">
    <cfRule type="cellIs" dxfId="13271" priority="109" operator="greaterThan">
      <formula>1</formula>
    </cfRule>
    <cfRule type="cellIs" dxfId="13270" priority="110" operator="greaterThan">
      <formula>0.89</formula>
    </cfRule>
    <cfRule type="cellIs" dxfId="13269" priority="111" operator="greaterThan">
      <formula>0.69</formula>
    </cfRule>
    <cfRule type="cellIs" dxfId="13268" priority="112" operator="greaterThan">
      <formula>0.49</formula>
    </cfRule>
    <cfRule type="cellIs" dxfId="13267" priority="113" operator="greaterThan">
      <formula>0.29</formula>
    </cfRule>
    <cfRule type="cellIs" dxfId="13266" priority="114" operator="lessThan">
      <formula>0.29</formula>
    </cfRule>
  </conditionalFormatting>
  <conditionalFormatting sqref="H27">
    <cfRule type="cellIs" dxfId="13265" priority="247" operator="greaterThan">
      <formula>1</formula>
    </cfRule>
    <cfRule type="cellIs" dxfId="13264" priority="248" operator="greaterThan">
      <formula>0.89</formula>
    </cfRule>
    <cfRule type="cellIs" dxfId="13263" priority="249" operator="greaterThan">
      <formula>0.69</formula>
    </cfRule>
    <cfRule type="cellIs" dxfId="13262" priority="250" operator="greaterThan">
      <formula>0.49</formula>
    </cfRule>
    <cfRule type="cellIs" dxfId="13261" priority="251" operator="greaterThan">
      <formula>0.29</formula>
    </cfRule>
    <cfRule type="cellIs" dxfId="13260" priority="252" operator="lessThan">
      <formula>0.29</formula>
    </cfRule>
  </conditionalFormatting>
  <conditionalFormatting sqref="L27">
    <cfRule type="cellIs" dxfId="13259" priority="241" operator="greaterThan">
      <formula>1</formula>
    </cfRule>
    <cfRule type="cellIs" dxfId="13258" priority="242" operator="greaterThan">
      <formula>0.89</formula>
    </cfRule>
    <cfRule type="cellIs" dxfId="13257" priority="243" operator="greaterThan">
      <formula>0.69</formula>
    </cfRule>
    <cfRule type="cellIs" dxfId="13256" priority="244" operator="greaterThan">
      <formula>0.49</formula>
    </cfRule>
    <cfRule type="cellIs" dxfId="13255" priority="245" operator="greaterThan">
      <formula>0.29</formula>
    </cfRule>
    <cfRule type="cellIs" dxfId="13254" priority="246" operator="lessThan">
      <formula>0.29</formula>
    </cfRule>
  </conditionalFormatting>
  <conditionalFormatting sqref="M27">
    <cfRule type="cellIs" dxfId="13253" priority="235" operator="greaterThan">
      <formula>1</formula>
    </cfRule>
    <cfRule type="cellIs" dxfId="13252" priority="236" operator="greaterThan">
      <formula>0.89</formula>
    </cfRule>
    <cfRule type="cellIs" dxfId="13251" priority="237" operator="greaterThan">
      <formula>0.69</formula>
    </cfRule>
    <cfRule type="cellIs" dxfId="13250" priority="238" operator="greaterThan">
      <formula>0.49</formula>
    </cfRule>
    <cfRule type="cellIs" dxfId="13249" priority="239" operator="greaterThan">
      <formula>0.29</formula>
    </cfRule>
    <cfRule type="cellIs" dxfId="13248" priority="240" operator="lessThan">
      <formula>0.29</formula>
    </cfRule>
  </conditionalFormatting>
  <conditionalFormatting sqref="Q27">
    <cfRule type="cellIs" dxfId="13247" priority="229" operator="greaterThan">
      <formula>1</formula>
    </cfRule>
    <cfRule type="cellIs" dxfId="13246" priority="230" operator="greaterThan">
      <formula>0.89</formula>
    </cfRule>
    <cfRule type="cellIs" dxfId="13245" priority="231" operator="greaterThan">
      <formula>0.69</formula>
    </cfRule>
    <cfRule type="cellIs" dxfId="13244" priority="232" operator="greaterThan">
      <formula>0.49</formula>
    </cfRule>
    <cfRule type="cellIs" dxfId="13243" priority="233" operator="greaterThan">
      <formula>0.29</formula>
    </cfRule>
    <cfRule type="cellIs" dxfId="13242" priority="234" operator="lessThan">
      <formula>0.29</formula>
    </cfRule>
  </conditionalFormatting>
  <conditionalFormatting sqref="U27">
    <cfRule type="cellIs" dxfId="13241" priority="223" operator="greaterThan">
      <formula>1</formula>
    </cfRule>
    <cfRule type="cellIs" dxfId="13240" priority="224" operator="greaterThan">
      <formula>0.89</formula>
    </cfRule>
    <cfRule type="cellIs" dxfId="13239" priority="225" operator="greaterThan">
      <formula>0.69</formula>
    </cfRule>
    <cfRule type="cellIs" dxfId="13238" priority="226" operator="greaterThan">
      <formula>0.49</formula>
    </cfRule>
    <cfRule type="cellIs" dxfId="13237" priority="227" operator="greaterThan">
      <formula>0.29</formula>
    </cfRule>
    <cfRule type="cellIs" dxfId="13236" priority="228" operator="lessThan">
      <formula>0.29</formula>
    </cfRule>
  </conditionalFormatting>
  <conditionalFormatting sqref="V27">
    <cfRule type="cellIs" dxfId="13235" priority="217" operator="greaterThan">
      <formula>1</formula>
    </cfRule>
    <cfRule type="cellIs" dxfId="13234" priority="218" operator="greaterThan">
      <formula>0.89</formula>
    </cfRule>
    <cfRule type="cellIs" dxfId="13233" priority="219" operator="greaterThan">
      <formula>0.69</formula>
    </cfRule>
    <cfRule type="cellIs" dxfId="13232" priority="220" operator="greaterThan">
      <formula>0.49</formula>
    </cfRule>
    <cfRule type="cellIs" dxfId="13231" priority="221" operator="greaterThan">
      <formula>0.29</formula>
    </cfRule>
    <cfRule type="cellIs" dxfId="13230" priority="222" operator="lessThan">
      <formula>0.29</formula>
    </cfRule>
  </conditionalFormatting>
  <conditionalFormatting sqref="H39">
    <cfRule type="cellIs" dxfId="13229" priority="103" operator="greaterThan">
      <formula>1</formula>
    </cfRule>
    <cfRule type="cellIs" dxfId="13228" priority="104" operator="greaterThan">
      <formula>0.89</formula>
    </cfRule>
    <cfRule type="cellIs" dxfId="13227" priority="105" operator="greaterThan">
      <formula>0.69</formula>
    </cfRule>
    <cfRule type="cellIs" dxfId="13226" priority="106" operator="greaterThan">
      <formula>0.49</formula>
    </cfRule>
    <cfRule type="cellIs" dxfId="13225" priority="107" operator="greaterThan">
      <formula>0.29</formula>
    </cfRule>
    <cfRule type="cellIs" dxfId="13224" priority="108" operator="lessThan">
      <formula>0.29</formula>
    </cfRule>
  </conditionalFormatting>
  <conditionalFormatting sqref="L39">
    <cfRule type="cellIs" dxfId="13223" priority="97" operator="greaterThan">
      <formula>1</formula>
    </cfRule>
    <cfRule type="cellIs" dxfId="13222" priority="98" operator="greaterThan">
      <formula>0.89</formula>
    </cfRule>
    <cfRule type="cellIs" dxfId="13221" priority="99" operator="greaterThan">
      <formula>0.69</formula>
    </cfRule>
    <cfRule type="cellIs" dxfId="13220" priority="100" operator="greaterThan">
      <formula>0.49</formula>
    </cfRule>
    <cfRule type="cellIs" dxfId="13219" priority="101" operator="greaterThan">
      <formula>0.29</formula>
    </cfRule>
    <cfRule type="cellIs" dxfId="13218" priority="102" operator="lessThan">
      <formula>0.29</formula>
    </cfRule>
  </conditionalFormatting>
  <conditionalFormatting sqref="M39">
    <cfRule type="cellIs" dxfId="13217" priority="91" operator="greaterThan">
      <formula>1</formula>
    </cfRule>
    <cfRule type="cellIs" dxfId="13216" priority="92" operator="greaterThan">
      <formula>0.89</formula>
    </cfRule>
    <cfRule type="cellIs" dxfId="13215" priority="93" operator="greaterThan">
      <formula>0.69</formula>
    </cfRule>
    <cfRule type="cellIs" dxfId="13214" priority="94" operator="greaterThan">
      <formula>0.49</formula>
    </cfRule>
    <cfRule type="cellIs" dxfId="13213" priority="95" operator="greaterThan">
      <formula>0.29</formula>
    </cfRule>
    <cfRule type="cellIs" dxfId="13212" priority="96" operator="lessThan">
      <formula>0.29</formula>
    </cfRule>
  </conditionalFormatting>
  <conditionalFormatting sqref="Q39">
    <cfRule type="cellIs" dxfId="13211" priority="85" operator="greaterThan">
      <formula>1</formula>
    </cfRule>
    <cfRule type="cellIs" dxfId="13210" priority="86" operator="greaterThan">
      <formula>0.89</formula>
    </cfRule>
    <cfRule type="cellIs" dxfId="13209" priority="87" operator="greaterThan">
      <formula>0.69</formula>
    </cfRule>
    <cfRule type="cellIs" dxfId="13208" priority="88" operator="greaterThan">
      <formula>0.49</formula>
    </cfRule>
    <cfRule type="cellIs" dxfId="13207" priority="89" operator="greaterThan">
      <formula>0.29</formula>
    </cfRule>
    <cfRule type="cellIs" dxfId="13206" priority="90" operator="lessThan">
      <formula>0.29</formula>
    </cfRule>
  </conditionalFormatting>
  <conditionalFormatting sqref="U39">
    <cfRule type="cellIs" dxfId="13205" priority="79" operator="greaterThan">
      <formula>1</formula>
    </cfRule>
    <cfRule type="cellIs" dxfId="13204" priority="80" operator="greaterThan">
      <formula>0.89</formula>
    </cfRule>
    <cfRule type="cellIs" dxfId="13203" priority="81" operator="greaterThan">
      <formula>0.69</formula>
    </cfRule>
    <cfRule type="cellIs" dxfId="13202" priority="82" operator="greaterThan">
      <formula>0.49</formula>
    </cfRule>
    <cfRule type="cellIs" dxfId="13201" priority="83" operator="greaterThan">
      <formula>0.29</formula>
    </cfRule>
    <cfRule type="cellIs" dxfId="13200" priority="84" operator="lessThan">
      <formula>0.29</formula>
    </cfRule>
  </conditionalFormatting>
  <conditionalFormatting sqref="V39">
    <cfRule type="cellIs" dxfId="13199" priority="73" operator="greaterThan">
      <formula>1</formula>
    </cfRule>
    <cfRule type="cellIs" dxfId="13198" priority="74" operator="greaterThan">
      <formula>0.89</formula>
    </cfRule>
    <cfRule type="cellIs" dxfId="13197" priority="75" operator="greaterThan">
      <formula>0.69</formula>
    </cfRule>
    <cfRule type="cellIs" dxfId="13196" priority="76" operator="greaterThan">
      <formula>0.49</formula>
    </cfRule>
    <cfRule type="cellIs" dxfId="13195" priority="77" operator="greaterThan">
      <formula>0.29</formula>
    </cfRule>
    <cfRule type="cellIs" dxfId="13194" priority="78" operator="lessThan">
      <formula>0.29</formula>
    </cfRule>
  </conditionalFormatting>
  <conditionalFormatting sqref="H30">
    <cfRule type="cellIs" dxfId="13193" priority="211" operator="greaterThan">
      <formula>1</formula>
    </cfRule>
    <cfRule type="cellIs" dxfId="13192" priority="212" operator="greaterThan">
      <formula>0.89</formula>
    </cfRule>
    <cfRule type="cellIs" dxfId="13191" priority="213" operator="greaterThan">
      <formula>0.69</formula>
    </cfRule>
    <cfRule type="cellIs" dxfId="13190" priority="214" operator="greaterThan">
      <formula>0.49</formula>
    </cfRule>
    <cfRule type="cellIs" dxfId="13189" priority="215" operator="greaterThan">
      <formula>0.29</formula>
    </cfRule>
    <cfRule type="cellIs" dxfId="13188" priority="216" operator="lessThan">
      <formula>0.29</formula>
    </cfRule>
  </conditionalFormatting>
  <conditionalFormatting sqref="L30">
    <cfRule type="cellIs" dxfId="13187" priority="205" operator="greaterThan">
      <formula>1</formula>
    </cfRule>
    <cfRule type="cellIs" dxfId="13186" priority="206" operator="greaterThan">
      <formula>0.89</formula>
    </cfRule>
    <cfRule type="cellIs" dxfId="13185" priority="207" operator="greaterThan">
      <formula>0.69</formula>
    </cfRule>
    <cfRule type="cellIs" dxfId="13184" priority="208" operator="greaterThan">
      <formula>0.49</formula>
    </cfRule>
    <cfRule type="cellIs" dxfId="13183" priority="209" operator="greaterThan">
      <formula>0.29</formula>
    </cfRule>
    <cfRule type="cellIs" dxfId="13182" priority="210" operator="lessThan">
      <formula>0.29</formula>
    </cfRule>
  </conditionalFormatting>
  <conditionalFormatting sqref="M30">
    <cfRule type="cellIs" dxfId="13181" priority="199" operator="greaterThan">
      <formula>1</formula>
    </cfRule>
    <cfRule type="cellIs" dxfId="13180" priority="200" operator="greaterThan">
      <formula>0.89</formula>
    </cfRule>
    <cfRule type="cellIs" dxfId="13179" priority="201" operator="greaterThan">
      <formula>0.69</formula>
    </cfRule>
    <cfRule type="cellIs" dxfId="13178" priority="202" operator="greaterThan">
      <formula>0.49</formula>
    </cfRule>
    <cfRule type="cellIs" dxfId="13177" priority="203" operator="greaterThan">
      <formula>0.29</formula>
    </cfRule>
    <cfRule type="cellIs" dxfId="13176" priority="204" operator="lessThan">
      <formula>0.29</formula>
    </cfRule>
  </conditionalFormatting>
  <conditionalFormatting sqref="Q30">
    <cfRule type="cellIs" dxfId="13175" priority="193" operator="greaterThan">
      <formula>1</formula>
    </cfRule>
    <cfRule type="cellIs" dxfId="13174" priority="194" operator="greaterThan">
      <formula>0.89</formula>
    </cfRule>
    <cfRule type="cellIs" dxfId="13173" priority="195" operator="greaterThan">
      <formula>0.69</formula>
    </cfRule>
    <cfRule type="cellIs" dxfId="13172" priority="196" operator="greaterThan">
      <formula>0.49</formula>
    </cfRule>
    <cfRule type="cellIs" dxfId="13171" priority="197" operator="greaterThan">
      <formula>0.29</formula>
    </cfRule>
    <cfRule type="cellIs" dxfId="13170" priority="198" operator="lessThan">
      <formula>0.29</formula>
    </cfRule>
  </conditionalFormatting>
  <conditionalFormatting sqref="U30">
    <cfRule type="cellIs" dxfId="13169" priority="187" operator="greaterThan">
      <formula>1</formula>
    </cfRule>
    <cfRule type="cellIs" dxfId="13168" priority="188" operator="greaterThan">
      <formula>0.89</formula>
    </cfRule>
    <cfRule type="cellIs" dxfId="13167" priority="189" operator="greaterThan">
      <formula>0.69</formula>
    </cfRule>
    <cfRule type="cellIs" dxfId="13166" priority="190" operator="greaterThan">
      <formula>0.49</formula>
    </cfRule>
    <cfRule type="cellIs" dxfId="13165" priority="191" operator="greaterThan">
      <formula>0.29</formula>
    </cfRule>
    <cfRule type="cellIs" dxfId="13164" priority="192" operator="lessThan">
      <formula>0.29</formula>
    </cfRule>
  </conditionalFormatting>
  <conditionalFormatting sqref="V30">
    <cfRule type="cellIs" dxfId="13163" priority="181" operator="greaterThan">
      <formula>1</formula>
    </cfRule>
    <cfRule type="cellIs" dxfId="13162" priority="182" operator="greaterThan">
      <formula>0.89</formula>
    </cfRule>
    <cfRule type="cellIs" dxfId="13161" priority="183" operator="greaterThan">
      <formula>0.69</formula>
    </cfRule>
    <cfRule type="cellIs" dxfId="13160" priority="184" operator="greaterThan">
      <formula>0.49</formula>
    </cfRule>
    <cfRule type="cellIs" dxfId="13159" priority="185" operator="greaterThan">
      <formula>0.29</formula>
    </cfRule>
    <cfRule type="cellIs" dxfId="13158" priority="186" operator="lessThan">
      <formula>0.29</formula>
    </cfRule>
  </conditionalFormatting>
  <conditionalFormatting sqref="H33">
    <cfRule type="cellIs" dxfId="13157" priority="175" operator="greaterThan">
      <formula>1</formula>
    </cfRule>
    <cfRule type="cellIs" dxfId="13156" priority="176" operator="greaterThan">
      <formula>0.89</formula>
    </cfRule>
    <cfRule type="cellIs" dxfId="13155" priority="177" operator="greaterThan">
      <formula>0.69</formula>
    </cfRule>
    <cfRule type="cellIs" dxfId="13154" priority="178" operator="greaterThan">
      <formula>0.49</formula>
    </cfRule>
    <cfRule type="cellIs" dxfId="13153" priority="179" operator="greaterThan">
      <formula>0.29</formula>
    </cfRule>
    <cfRule type="cellIs" dxfId="13152" priority="180" operator="lessThan">
      <formula>0.29</formula>
    </cfRule>
  </conditionalFormatting>
  <conditionalFormatting sqref="L33">
    <cfRule type="cellIs" dxfId="13151" priority="169" operator="greaterThan">
      <formula>1</formula>
    </cfRule>
    <cfRule type="cellIs" dxfId="13150" priority="170" operator="greaterThan">
      <formula>0.89</formula>
    </cfRule>
    <cfRule type="cellIs" dxfId="13149" priority="171" operator="greaterThan">
      <formula>0.69</formula>
    </cfRule>
    <cfRule type="cellIs" dxfId="13148" priority="172" operator="greaterThan">
      <formula>0.49</formula>
    </cfRule>
    <cfRule type="cellIs" dxfId="13147" priority="173" operator="greaterThan">
      <formula>0.29</formula>
    </cfRule>
    <cfRule type="cellIs" dxfId="13146" priority="174" operator="lessThan">
      <formula>0.29</formula>
    </cfRule>
  </conditionalFormatting>
  <conditionalFormatting sqref="M33">
    <cfRule type="cellIs" dxfId="13145" priority="163" operator="greaterThan">
      <formula>1</formula>
    </cfRule>
    <cfRule type="cellIs" dxfId="13144" priority="164" operator="greaterThan">
      <formula>0.89</formula>
    </cfRule>
    <cfRule type="cellIs" dxfId="13143" priority="165" operator="greaterThan">
      <formula>0.69</formula>
    </cfRule>
    <cfRule type="cellIs" dxfId="13142" priority="166" operator="greaterThan">
      <formula>0.49</formula>
    </cfRule>
    <cfRule type="cellIs" dxfId="13141" priority="167" operator="greaterThan">
      <formula>0.29</formula>
    </cfRule>
    <cfRule type="cellIs" dxfId="13140" priority="168" operator="lessThan">
      <formula>0.29</formula>
    </cfRule>
  </conditionalFormatting>
  <conditionalFormatting sqref="Q33">
    <cfRule type="cellIs" dxfId="13139" priority="157" operator="greaterThan">
      <formula>1</formula>
    </cfRule>
    <cfRule type="cellIs" dxfId="13138" priority="158" operator="greaterThan">
      <formula>0.89</formula>
    </cfRule>
    <cfRule type="cellIs" dxfId="13137" priority="159" operator="greaterThan">
      <formula>0.69</formula>
    </cfRule>
    <cfRule type="cellIs" dxfId="13136" priority="160" operator="greaterThan">
      <formula>0.49</formula>
    </cfRule>
    <cfRule type="cellIs" dxfId="13135" priority="161" operator="greaterThan">
      <formula>0.29</formula>
    </cfRule>
    <cfRule type="cellIs" dxfId="13134" priority="162" operator="lessThan">
      <formula>0.29</formula>
    </cfRule>
  </conditionalFormatting>
  <conditionalFormatting sqref="U33">
    <cfRule type="cellIs" dxfId="13133" priority="151" operator="greaterThan">
      <formula>1</formula>
    </cfRule>
    <cfRule type="cellIs" dxfId="13132" priority="152" operator="greaterThan">
      <formula>0.89</formula>
    </cfRule>
    <cfRule type="cellIs" dxfId="13131" priority="153" operator="greaterThan">
      <formula>0.69</formula>
    </cfRule>
    <cfRule type="cellIs" dxfId="13130" priority="154" operator="greaterThan">
      <formula>0.49</formula>
    </cfRule>
    <cfRule type="cellIs" dxfId="13129" priority="155" operator="greaterThan">
      <formula>0.29</formula>
    </cfRule>
    <cfRule type="cellIs" dxfId="13128" priority="156" operator="lessThan">
      <formula>0.29</formula>
    </cfRule>
  </conditionalFormatting>
  <conditionalFormatting sqref="V33">
    <cfRule type="cellIs" dxfId="13127" priority="145" operator="greaterThan">
      <formula>1</formula>
    </cfRule>
    <cfRule type="cellIs" dxfId="13126" priority="146" operator="greaterThan">
      <formula>0.89</formula>
    </cfRule>
    <cfRule type="cellIs" dxfId="13125" priority="147" operator="greaterThan">
      <formula>0.69</formula>
    </cfRule>
    <cfRule type="cellIs" dxfId="13124" priority="148" operator="greaterThan">
      <formula>0.49</formula>
    </cfRule>
    <cfRule type="cellIs" dxfId="13123" priority="149" operator="greaterThan">
      <formula>0.29</formula>
    </cfRule>
    <cfRule type="cellIs" dxfId="13122" priority="150" operator="lessThan">
      <formula>0.29</formula>
    </cfRule>
  </conditionalFormatting>
  <conditionalFormatting sqref="H36">
    <cfRule type="cellIs" dxfId="13121" priority="139" operator="greaterThan">
      <formula>1</formula>
    </cfRule>
    <cfRule type="cellIs" dxfId="13120" priority="140" operator="greaterThan">
      <formula>0.89</formula>
    </cfRule>
    <cfRule type="cellIs" dxfId="13119" priority="141" operator="greaterThan">
      <formula>0.69</formula>
    </cfRule>
    <cfRule type="cellIs" dxfId="13118" priority="142" operator="greaterThan">
      <formula>0.49</formula>
    </cfRule>
    <cfRule type="cellIs" dxfId="13117" priority="143" operator="greaterThan">
      <formula>0.29</formula>
    </cfRule>
    <cfRule type="cellIs" dxfId="13116" priority="144" operator="lessThan">
      <formula>0.29</formula>
    </cfRule>
  </conditionalFormatting>
  <conditionalFormatting sqref="L36">
    <cfRule type="cellIs" dxfId="13115" priority="133" operator="greaterThan">
      <formula>1</formula>
    </cfRule>
    <cfRule type="cellIs" dxfId="13114" priority="134" operator="greaterThan">
      <formula>0.89</formula>
    </cfRule>
    <cfRule type="cellIs" dxfId="13113" priority="135" operator="greaterThan">
      <formula>0.69</formula>
    </cfRule>
    <cfRule type="cellIs" dxfId="13112" priority="136" operator="greaterThan">
      <formula>0.49</formula>
    </cfRule>
    <cfRule type="cellIs" dxfId="13111" priority="137" operator="greaterThan">
      <formula>0.29</formula>
    </cfRule>
    <cfRule type="cellIs" dxfId="13110" priority="138" operator="lessThan">
      <formula>0.29</formula>
    </cfRule>
  </conditionalFormatting>
  <conditionalFormatting sqref="M36">
    <cfRule type="cellIs" dxfId="13109" priority="127" operator="greaterThan">
      <formula>1</formula>
    </cfRule>
    <cfRule type="cellIs" dxfId="13108" priority="128" operator="greaterThan">
      <formula>0.89</formula>
    </cfRule>
    <cfRule type="cellIs" dxfId="13107" priority="129" operator="greaterThan">
      <formula>0.69</formula>
    </cfRule>
    <cfRule type="cellIs" dxfId="13106" priority="130" operator="greaterThan">
      <formula>0.49</formula>
    </cfRule>
    <cfRule type="cellIs" dxfId="13105" priority="131" operator="greaterThan">
      <formula>0.29</formula>
    </cfRule>
    <cfRule type="cellIs" dxfId="13104" priority="132" operator="lessThan">
      <formula>0.29</formula>
    </cfRule>
  </conditionalFormatting>
  <conditionalFormatting sqref="Q36">
    <cfRule type="cellIs" dxfId="13103" priority="121" operator="greaterThan">
      <formula>1</formula>
    </cfRule>
    <cfRule type="cellIs" dxfId="13102" priority="122" operator="greaterThan">
      <formula>0.89</formula>
    </cfRule>
    <cfRule type="cellIs" dxfId="13101" priority="123" operator="greaterThan">
      <formula>0.69</formula>
    </cfRule>
    <cfRule type="cellIs" dxfId="13100" priority="124" operator="greaterThan">
      <formula>0.49</formula>
    </cfRule>
    <cfRule type="cellIs" dxfId="13099" priority="125" operator="greaterThan">
      <formula>0.29</formula>
    </cfRule>
    <cfRule type="cellIs" dxfId="13098" priority="126" operator="lessThan">
      <formula>0.29</formula>
    </cfRule>
  </conditionalFormatting>
  <conditionalFormatting sqref="U36">
    <cfRule type="cellIs" dxfId="13097" priority="115" operator="greaterThan">
      <formula>1</formula>
    </cfRule>
    <cfRule type="cellIs" dxfId="13096" priority="116" operator="greaterThan">
      <formula>0.89</formula>
    </cfRule>
    <cfRule type="cellIs" dxfId="13095" priority="117" operator="greaterThan">
      <formula>0.69</formula>
    </cfRule>
    <cfRule type="cellIs" dxfId="13094" priority="118" operator="greaterThan">
      <formula>0.49</formula>
    </cfRule>
    <cfRule type="cellIs" dxfId="13093" priority="119" operator="greaterThan">
      <formula>0.29</formula>
    </cfRule>
    <cfRule type="cellIs" dxfId="13092" priority="120" operator="lessThan">
      <formula>0.29</formula>
    </cfRule>
  </conditionalFormatting>
  <conditionalFormatting sqref="V42">
    <cfRule type="cellIs" dxfId="13091" priority="37" operator="greaterThan">
      <formula>1</formula>
    </cfRule>
    <cfRule type="cellIs" dxfId="13090" priority="38" operator="greaterThan">
      <formula>0.89</formula>
    </cfRule>
    <cfRule type="cellIs" dxfId="13089" priority="39" operator="greaterThan">
      <formula>0.69</formula>
    </cfRule>
    <cfRule type="cellIs" dxfId="13088" priority="40" operator="greaterThan">
      <formula>0.49</formula>
    </cfRule>
    <cfRule type="cellIs" dxfId="13087" priority="41" operator="greaterThan">
      <formula>0.29</formula>
    </cfRule>
    <cfRule type="cellIs" dxfId="13086" priority="42" operator="lessThan">
      <formula>0.29</formula>
    </cfRule>
  </conditionalFormatting>
  <conditionalFormatting sqref="H42">
    <cfRule type="cellIs" dxfId="13085" priority="67" operator="greaterThan">
      <formula>1</formula>
    </cfRule>
    <cfRule type="cellIs" dxfId="13084" priority="68" operator="greaterThan">
      <formula>0.89</formula>
    </cfRule>
    <cfRule type="cellIs" dxfId="13083" priority="69" operator="greaterThan">
      <formula>0.69</formula>
    </cfRule>
    <cfRule type="cellIs" dxfId="13082" priority="70" operator="greaterThan">
      <formula>0.49</formula>
    </cfRule>
    <cfRule type="cellIs" dxfId="13081" priority="71" operator="greaterThan">
      <formula>0.29</formula>
    </cfRule>
    <cfRule type="cellIs" dxfId="13080" priority="72" operator="lessThan">
      <formula>0.29</formula>
    </cfRule>
  </conditionalFormatting>
  <conditionalFormatting sqref="L42">
    <cfRule type="cellIs" dxfId="13079" priority="61" operator="greaterThan">
      <formula>1</formula>
    </cfRule>
    <cfRule type="cellIs" dxfId="13078" priority="62" operator="greaterThan">
      <formula>0.89</formula>
    </cfRule>
    <cfRule type="cellIs" dxfId="13077" priority="63" operator="greaterThan">
      <formula>0.69</formula>
    </cfRule>
    <cfRule type="cellIs" dxfId="13076" priority="64" operator="greaterThan">
      <formula>0.49</formula>
    </cfRule>
    <cfRule type="cellIs" dxfId="13075" priority="65" operator="greaterThan">
      <formula>0.29</formula>
    </cfRule>
    <cfRule type="cellIs" dxfId="13074" priority="66" operator="lessThan">
      <formula>0.29</formula>
    </cfRule>
  </conditionalFormatting>
  <conditionalFormatting sqref="M42">
    <cfRule type="cellIs" dxfId="13073" priority="55" operator="greaterThan">
      <formula>1</formula>
    </cfRule>
    <cfRule type="cellIs" dxfId="13072" priority="56" operator="greaterThan">
      <formula>0.89</formula>
    </cfRule>
    <cfRule type="cellIs" dxfId="13071" priority="57" operator="greaterThan">
      <formula>0.69</formula>
    </cfRule>
    <cfRule type="cellIs" dxfId="13070" priority="58" operator="greaterThan">
      <formula>0.49</formula>
    </cfRule>
    <cfRule type="cellIs" dxfId="13069" priority="59" operator="greaterThan">
      <formula>0.29</formula>
    </cfRule>
    <cfRule type="cellIs" dxfId="13068" priority="60" operator="lessThan">
      <formula>0.29</formula>
    </cfRule>
  </conditionalFormatting>
  <conditionalFormatting sqref="Q42">
    <cfRule type="cellIs" dxfId="13067" priority="49" operator="greaterThan">
      <formula>1</formula>
    </cfRule>
    <cfRule type="cellIs" dxfId="13066" priority="50" operator="greaterThan">
      <formula>0.89</formula>
    </cfRule>
    <cfRule type="cellIs" dxfId="13065" priority="51" operator="greaterThan">
      <formula>0.69</formula>
    </cfRule>
    <cfRule type="cellIs" dxfId="13064" priority="52" operator="greaterThan">
      <formula>0.49</formula>
    </cfRule>
    <cfRule type="cellIs" dxfId="13063" priority="53" operator="greaterThan">
      <formula>0.29</formula>
    </cfRule>
    <cfRule type="cellIs" dxfId="13062" priority="54" operator="lessThan">
      <formula>0.29</formula>
    </cfRule>
  </conditionalFormatting>
  <conditionalFormatting sqref="U42">
    <cfRule type="cellIs" dxfId="13061" priority="43" operator="greaterThan">
      <formula>1</formula>
    </cfRule>
    <cfRule type="cellIs" dxfId="13060" priority="44" operator="greaterThan">
      <formula>0.89</formula>
    </cfRule>
    <cfRule type="cellIs" dxfId="13059" priority="45" operator="greaterThan">
      <formula>0.69</formula>
    </cfRule>
    <cfRule type="cellIs" dxfId="13058" priority="46" operator="greaterThan">
      <formula>0.49</formula>
    </cfRule>
    <cfRule type="cellIs" dxfId="13057" priority="47" operator="greaterThan">
      <formula>0.29</formula>
    </cfRule>
    <cfRule type="cellIs" dxfId="13056" priority="48" operator="lessThan">
      <formula>0.29</formula>
    </cfRule>
  </conditionalFormatting>
  <conditionalFormatting sqref="H46">
    <cfRule type="cellIs" dxfId="13055" priority="31" operator="greaterThan">
      <formula>1</formula>
    </cfRule>
    <cfRule type="cellIs" dxfId="13054" priority="32" operator="greaterThan">
      <formula>0.89</formula>
    </cfRule>
    <cfRule type="cellIs" dxfId="13053" priority="33" operator="greaterThan">
      <formula>0.69</formula>
    </cfRule>
    <cfRule type="cellIs" dxfId="13052" priority="34" operator="greaterThan">
      <formula>0.49</formula>
    </cfRule>
    <cfRule type="cellIs" dxfId="13051" priority="35" operator="greaterThan">
      <formula>0.29</formula>
    </cfRule>
    <cfRule type="cellIs" dxfId="13050" priority="36" operator="lessThan">
      <formula>0.29</formula>
    </cfRule>
  </conditionalFormatting>
  <conditionalFormatting sqref="L46">
    <cfRule type="cellIs" dxfId="13049" priority="25" operator="greaterThan">
      <formula>1</formula>
    </cfRule>
    <cfRule type="cellIs" dxfId="13048" priority="26" operator="greaterThan">
      <formula>0.89</formula>
    </cfRule>
    <cfRule type="cellIs" dxfId="13047" priority="27" operator="greaterThan">
      <formula>0.69</formula>
    </cfRule>
    <cfRule type="cellIs" dxfId="13046" priority="28" operator="greaterThan">
      <formula>0.49</formula>
    </cfRule>
    <cfRule type="cellIs" dxfId="13045" priority="29" operator="greaterThan">
      <formula>0.29</formula>
    </cfRule>
    <cfRule type="cellIs" dxfId="13044" priority="30" operator="lessThan">
      <formula>0.29</formula>
    </cfRule>
  </conditionalFormatting>
  <conditionalFormatting sqref="M46">
    <cfRule type="cellIs" dxfId="13043" priority="19" operator="greaterThan">
      <formula>1</formula>
    </cfRule>
    <cfRule type="cellIs" dxfId="13042" priority="20" operator="greaterThan">
      <formula>0.89</formula>
    </cfRule>
    <cfRule type="cellIs" dxfId="13041" priority="21" operator="greaterThan">
      <formula>0.69</formula>
    </cfRule>
    <cfRule type="cellIs" dxfId="13040" priority="22" operator="greaterThan">
      <formula>0.49</formula>
    </cfRule>
    <cfRule type="cellIs" dxfId="13039" priority="23" operator="greaterThan">
      <formula>0.29</formula>
    </cfRule>
    <cfRule type="cellIs" dxfId="13038" priority="24" operator="lessThan">
      <formula>0.29</formula>
    </cfRule>
  </conditionalFormatting>
  <conditionalFormatting sqref="Q46">
    <cfRule type="cellIs" dxfId="13037" priority="13" operator="greaterThan">
      <formula>1</formula>
    </cfRule>
    <cfRule type="cellIs" dxfId="13036" priority="14" operator="greaterThan">
      <formula>0.89</formula>
    </cfRule>
    <cfRule type="cellIs" dxfId="13035" priority="15" operator="greaterThan">
      <formula>0.69</formula>
    </cfRule>
    <cfRule type="cellIs" dxfId="13034" priority="16" operator="greaterThan">
      <formula>0.49</formula>
    </cfRule>
    <cfRule type="cellIs" dxfId="13033" priority="17" operator="greaterThan">
      <formula>0.29</formula>
    </cfRule>
    <cfRule type="cellIs" dxfId="13032" priority="18" operator="lessThan">
      <formula>0.29</formula>
    </cfRule>
  </conditionalFormatting>
  <conditionalFormatting sqref="U46">
    <cfRule type="cellIs" dxfId="13031" priority="7" operator="greaterThan">
      <formula>1</formula>
    </cfRule>
    <cfRule type="cellIs" dxfId="13030" priority="8" operator="greaterThan">
      <formula>0.89</formula>
    </cfRule>
    <cfRule type="cellIs" dxfId="13029" priority="9" operator="greaterThan">
      <formula>0.69</formula>
    </cfRule>
    <cfRule type="cellIs" dxfId="13028" priority="10" operator="greaterThan">
      <formula>0.49</formula>
    </cfRule>
    <cfRule type="cellIs" dxfId="13027" priority="11" operator="greaterThan">
      <formula>0.29</formula>
    </cfRule>
    <cfRule type="cellIs" dxfId="13026" priority="12" operator="lessThan">
      <formula>0.29</formula>
    </cfRule>
  </conditionalFormatting>
  <conditionalFormatting sqref="V46">
    <cfRule type="cellIs" dxfId="13025" priority="1" operator="greaterThan">
      <formula>1</formula>
    </cfRule>
    <cfRule type="cellIs" dxfId="13024" priority="2" operator="greaterThan">
      <formula>0.89</formula>
    </cfRule>
    <cfRule type="cellIs" dxfId="13023" priority="3" operator="greaterThan">
      <formula>0.69</formula>
    </cfRule>
    <cfRule type="cellIs" dxfId="13022" priority="4" operator="greaterThan">
      <formula>0.49</formula>
    </cfRule>
    <cfRule type="cellIs" dxfId="13021" priority="5" operator="greaterThan">
      <formula>0.29</formula>
    </cfRule>
    <cfRule type="cellIs" dxfId="13020" priority="6"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9 L5:L9">
      <formula1>0.0001</formula1>
      <formula2>100000000</formula2>
    </dataValidation>
    <dataValidation type="list" allowBlank="1" showInputMessage="1" showErrorMessage="1" sqref="J5:J9 J11:J18">
      <formula1>Frecuencia</formula1>
    </dataValidation>
    <dataValidation type="list" allowBlank="1" showInputMessage="1" showErrorMessage="1" sqref="F5:F9 F11:F18">
      <formula1>Tipo</formula1>
    </dataValidation>
    <dataValidation type="list" allowBlank="1" showInputMessage="1" showErrorMessage="1" sqref="E5:E9 E11:E18">
      <formula1>Dimension</formula1>
    </dataValidation>
  </dataValidations>
  <pageMargins left="0.25" right="0.25" top="0.75" bottom="0.75" header="0.3" footer="0.3"/>
  <pageSetup paperSize="5" scale="5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34"/>
  <sheetViews>
    <sheetView topLeftCell="B25" zoomScale="60" zoomScaleNormal="60" workbookViewId="0">
      <selection activeCell="K34" sqref="K34"/>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2264</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21.5" customHeight="1">
      <c r="A5" s="8" t="s">
        <v>18</v>
      </c>
      <c r="B5" s="118" t="s">
        <v>2265</v>
      </c>
      <c r="C5" s="10"/>
      <c r="D5" s="10"/>
      <c r="E5" s="10"/>
      <c r="F5" s="10"/>
      <c r="G5" s="10"/>
      <c r="H5" s="11"/>
      <c r="I5" s="12"/>
      <c r="J5" s="13"/>
      <c r="K5" s="10"/>
      <c r="L5" s="12"/>
      <c r="M5" s="10"/>
      <c r="N5" s="13"/>
      <c r="O5" s="14"/>
      <c r="P5" s="15"/>
      <c r="Q5" s="2"/>
      <c r="R5" s="3"/>
      <c r="S5" s="3"/>
      <c r="T5" s="3"/>
      <c r="U5" s="3"/>
      <c r="V5" s="3"/>
      <c r="W5" s="3"/>
    </row>
    <row r="6" spans="1:23" ht="181.5" customHeight="1" thickBot="1">
      <c r="A6" s="119" t="s">
        <v>20</v>
      </c>
      <c r="B6" s="17" t="s">
        <v>2266</v>
      </c>
      <c r="C6" s="18"/>
      <c r="D6" s="121"/>
      <c r="E6" s="121"/>
      <c r="F6" s="121"/>
      <c r="G6" s="121"/>
      <c r="H6" s="122"/>
      <c r="I6" s="123"/>
      <c r="J6" s="124"/>
      <c r="K6" s="121"/>
      <c r="L6" s="123"/>
      <c r="M6" s="121"/>
      <c r="N6" s="124"/>
      <c r="O6" s="125"/>
      <c r="P6" s="126"/>
      <c r="Q6" s="2"/>
      <c r="R6" s="3"/>
      <c r="S6" s="3"/>
      <c r="T6" s="3"/>
      <c r="U6" s="3"/>
      <c r="V6" s="3"/>
      <c r="W6" s="3"/>
    </row>
    <row r="7" spans="1:23" ht="67.5" customHeight="1">
      <c r="A7" s="8" t="s">
        <v>22</v>
      </c>
      <c r="B7" s="173" t="s">
        <v>2267</v>
      </c>
      <c r="C7" s="717"/>
      <c r="D7" s="240"/>
      <c r="E7" s="10"/>
      <c r="F7" s="10"/>
      <c r="G7" s="10"/>
      <c r="H7" s="11"/>
      <c r="I7" s="12"/>
      <c r="J7" s="13"/>
      <c r="K7" s="10"/>
      <c r="L7" s="128"/>
      <c r="M7" s="147"/>
      <c r="N7" s="404"/>
      <c r="O7" s="14"/>
      <c r="P7" s="15"/>
      <c r="Q7" s="2"/>
      <c r="R7" s="3"/>
      <c r="S7" s="3"/>
      <c r="T7" s="3"/>
      <c r="U7" s="3"/>
      <c r="V7" s="3"/>
      <c r="W7" s="3"/>
    </row>
    <row r="8" spans="1:23" ht="112.5" customHeight="1" thickBot="1">
      <c r="A8" s="33" t="s">
        <v>24</v>
      </c>
      <c r="B8" s="182" t="s">
        <v>2268</v>
      </c>
      <c r="C8" s="585" t="s">
        <v>2269</v>
      </c>
      <c r="D8" s="252" t="s">
        <v>2270</v>
      </c>
      <c r="E8" s="35" t="s">
        <v>134</v>
      </c>
      <c r="F8" s="35" t="s">
        <v>29</v>
      </c>
      <c r="G8" s="35" t="s">
        <v>2271</v>
      </c>
      <c r="H8" s="42">
        <v>32</v>
      </c>
      <c r="I8" s="42">
        <v>32</v>
      </c>
      <c r="J8" s="35" t="s">
        <v>136</v>
      </c>
      <c r="K8" s="35" t="s">
        <v>137</v>
      </c>
      <c r="L8" s="768">
        <v>1</v>
      </c>
      <c r="M8" s="585" t="s">
        <v>2272</v>
      </c>
      <c r="N8" s="585" t="s">
        <v>2273</v>
      </c>
      <c r="O8" s="133">
        <v>0</v>
      </c>
      <c r="P8" s="40" t="s">
        <v>140</v>
      </c>
      <c r="Q8" s="2"/>
      <c r="R8" s="3"/>
      <c r="S8" s="3"/>
      <c r="T8" s="3"/>
      <c r="U8" s="3"/>
      <c r="V8" s="3"/>
      <c r="W8" s="3"/>
    </row>
    <row r="9" spans="1:23" ht="68.25" customHeight="1">
      <c r="A9" s="8" t="s">
        <v>53</v>
      </c>
      <c r="B9" s="258" t="s">
        <v>2274</v>
      </c>
      <c r="C9" s="706"/>
      <c r="D9" s="769"/>
      <c r="E9" s="14"/>
      <c r="F9" s="14"/>
      <c r="G9" s="14"/>
      <c r="H9" s="58"/>
      <c r="I9" s="14"/>
      <c r="J9" s="59"/>
      <c r="K9" s="14"/>
      <c r="L9" s="770"/>
      <c r="M9" s="718"/>
      <c r="N9" s="771"/>
      <c r="O9" s="258"/>
      <c r="P9" s="132"/>
      <c r="Q9" s="2"/>
      <c r="R9" s="3"/>
      <c r="S9" s="3"/>
      <c r="T9" s="3"/>
      <c r="U9" s="3"/>
      <c r="V9" s="3"/>
      <c r="W9" s="3"/>
    </row>
    <row r="10" spans="1:23" ht="112.5" customHeight="1">
      <c r="A10" s="33" t="s">
        <v>55</v>
      </c>
      <c r="B10" s="581" t="s">
        <v>2275</v>
      </c>
      <c r="C10" s="510" t="s">
        <v>2276</v>
      </c>
      <c r="D10" s="252" t="s">
        <v>2277</v>
      </c>
      <c r="E10" s="35" t="s">
        <v>134</v>
      </c>
      <c r="F10" s="35" t="s">
        <v>29</v>
      </c>
      <c r="G10" s="35" t="s">
        <v>2278</v>
      </c>
      <c r="H10" s="772">
        <v>7650</v>
      </c>
      <c r="I10" s="773">
        <v>7650</v>
      </c>
      <c r="J10" s="35" t="s">
        <v>136</v>
      </c>
      <c r="K10" s="35" t="s">
        <v>137</v>
      </c>
      <c r="L10" s="774">
        <v>1</v>
      </c>
      <c r="M10" s="510" t="s">
        <v>2279</v>
      </c>
      <c r="N10" s="510" t="s">
        <v>2280</v>
      </c>
      <c r="O10" s="133">
        <v>0</v>
      </c>
      <c r="P10" s="40" t="s">
        <v>140</v>
      </c>
      <c r="Q10" s="2"/>
      <c r="R10" s="3"/>
      <c r="S10" s="3"/>
      <c r="T10" s="3"/>
      <c r="U10" s="3"/>
      <c r="V10" s="3"/>
      <c r="W10" s="3"/>
    </row>
    <row r="11" spans="1:23" ht="110.25" customHeight="1" thickBot="1">
      <c r="A11" s="49" t="s">
        <v>64</v>
      </c>
      <c r="B11" s="182" t="s">
        <v>2281</v>
      </c>
      <c r="C11" s="585" t="s">
        <v>2282</v>
      </c>
      <c r="D11" s="775" t="s">
        <v>2283</v>
      </c>
      <c r="E11" s="35" t="s">
        <v>134</v>
      </c>
      <c r="F11" s="35" t="s">
        <v>29</v>
      </c>
      <c r="G11" s="18" t="s">
        <v>2284</v>
      </c>
      <c r="H11" s="52">
        <v>7520</v>
      </c>
      <c r="I11" s="53">
        <v>7520</v>
      </c>
      <c r="J11" s="35" t="s">
        <v>136</v>
      </c>
      <c r="K11" s="35" t="s">
        <v>137</v>
      </c>
      <c r="L11" s="776">
        <v>1</v>
      </c>
      <c r="M11" s="585" t="s">
        <v>2285</v>
      </c>
      <c r="N11" s="585" t="s">
        <v>2286</v>
      </c>
      <c r="O11" s="133">
        <v>0</v>
      </c>
      <c r="P11" s="40" t="s">
        <v>140</v>
      </c>
      <c r="Q11" s="2"/>
      <c r="R11" s="3"/>
      <c r="S11" s="3"/>
      <c r="T11" s="3"/>
      <c r="U11" s="3"/>
      <c r="V11" s="3"/>
      <c r="W11" s="3"/>
    </row>
    <row r="12" spans="1:23" ht="76.5" customHeight="1">
      <c r="A12" s="8" t="s">
        <v>243</v>
      </c>
      <c r="B12" s="258" t="s">
        <v>2287</v>
      </c>
      <c r="C12" s="546"/>
      <c r="D12" s="769"/>
      <c r="E12" s="14"/>
      <c r="F12" s="14"/>
      <c r="G12" s="14"/>
      <c r="H12" s="58"/>
      <c r="I12" s="14"/>
      <c r="J12" s="59"/>
      <c r="K12" s="14"/>
      <c r="L12" s="770"/>
      <c r="M12" s="718"/>
      <c r="N12" s="771"/>
      <c r="O12" s="777"/>
      <c r="P12" s="62"/>
      <c r="Q12" s="2"/>
      <c r="R12" s="3"/>
      <c r="S12" s="3"/>
      <c r="T12" s="3"/>
      <c r="U12" s="3"/>
      <c r="V12" s="3"/>
      <c r="W12" s="3"/>
    </row>
    <row r="13" spans="1:23" ht="114" customHeight="1" thickBot="1">
      <c r="A13" s="16" t="s">
        <v>164</v>
      </c>
      <c r="B13" s="584" t="s">
        <v>2288</v>
      </c>
      <c r="C13" s="585" t="s">
        <v>2289</v>
      </c>
      <c r="D13" s="775" t="s">
        <v>2290</v>
      </c>
      <c r="E13" s="18" t="s">
        <v>134</v>
      </c>
      <c r="F13" s="18" t="s">
        <v>29</v>
      </c>
      <c r="G13" s="18" t="s">
        <v>2291</v>
      </c>
      <c r="H13" s="75">
        <v>24</v>
      </c>
      <c r="I13" s="22">
        <v>24</v>
      </c>
      <c r="J13" s="18" t="s">
        <v>136</v>
      </c>
      <c r="K13" s="18" t="s">
        <v>137</v>
      </c>
      <c r="L13" s="778">
        <v>1</v>
      </c>
      <c r="M13" s="585" t="s">
        <v>2292</v>
      </c>
      <c r="N13" s="585" t="s">
        <v>2293</v>
      </c>
      <c r="O13" s="55">
        <v>0</v>
      </c>
      <c r="P13" s="189" t="s">
        <v>140</v>
      </c>
      <c r="Q13" s="2"/>
      <c r="R13" s="3"/>
      <c r="S13" s="3"/>
      <c r="T13" s="3"/>
      <c r="U13" s="3"/>
      <c r="V13" s="3"/>
      <c r="W13" s="3"/>
    </row>
    <row r="14" spans="1:23" ht="30" customHeight="1">
      <c r="M14" s="779" t="s">
        <v>331</v>
      </c>
    </row>
    <row r="15" spans="1:23" ht="30" customHeight="1" thickBot="1"/>
    <row r="16" spans="1:23" ht="22.5" customHeight="1" thickBot="1">
      <c r="A16" s="1535" t="s">
        <v>75</v>
      </c>
      <c r="B16" s="1536"/>
      <c r="C16" s="1536"/>
      <c r="D16" s="1537"/>
      <c r="E16" s="1527" t="s">
        <v>76</v>
      </c>
      <c r="F16" s="1524" t="s">
        <v>77</v>
      </c>
      <c r="G16" s="1527" t="s">
        <v>78</v>
      </c>
      <c r="H16" s="1524" t="s">
        <v>79</v>
      </c>
      <c r="I16" s="1527" t="s">
        <v>80</v>
      </c>
      <c r="J16" s="1524" t="s">
        <v>81</v>
      </c>
      <c r="K16" s="1527" t="s">
        <v>82</v>
      </c>
      <c r="L16" s="1524" t="s">
        <v>79</v>
      </c>
      <c r="M16" s="1527" t="s">
        <v>83</v>
      </c>
      <c r="N16" s="1524" t="s">
        <v>84</v>
      </c>
      <c r="O16" s="1527" t="s">
        <v>85</v>
      </c>
      <c r="P16" s="1524" t="s">
        <v>86</v>
      </c>
      <c r="Q16" s="1527" t="s">
        <v>79</v>
      </c>
      <c r="R16" s="1524" t="s">
        <v>87</v>
      </c>
      <c r="S16" s="1527" t="s">
        <v>88</v>
      </c>
      <c r="T16" s="1524" t="s">
        <v>89</v>
      </c>
      <c r="U16" s="1527" t="s">
        <v>79</v>
      </c>
      <c r="V16" s="1524" t="s">
        <v>90</v>
      </c>
    </row>
    <row r="17" spans="1:22" ht="30" customHeight="1" thickBot="1">
      <c r="A17" s="77" t="s">
        <v>91</v>
      </c>
      <c r="B17" s="78" t="s">
        <v>92</v>
      </c>
      <c r="C17" s="79" t="s">
        <v>93</v>
      </c>
      <c r="D17" s="80" t="s">
        <v>94</v>
      </c>
      <c r="E17" s="1528"/>
      <c r="F17" s="1525"/>
      <c r="G17" s="1528"/>
      <c r="H17" s="1525"/>
      <c r="I17" s="1528"/>
      <c r="J17" s="1525"/>
      <c r="K17" s="1528"/>
      <c r="L17" s="1525"/>
      <c r="M17" s="1528"/>
      <c r="N17" s="1525"/>
      <c r="O17" s="1528"/>
      <c r="P17" s="1525"/>
      <c r="Q17" s="1528"/>
      <c r="R17" s="1525"/>
      <c r="S17" s="1528"/>
      <c r="T17" s="1525"/>
      <c r="U17" s="1528"/>
      <c r="V17" s="1525"/>
    </row>
    <row r="18" spans="1:22" ht="30" customHeight="1" thickBot="1">
      <c r="A18" s="1538"/>
      <c r="B18" s="1540" t="s">
        <v>95</v>
      </c>
      <c r="C18" s="1541"/>
      <c r="D18" s="1542"/>
      <c r="E18" s="1528"/>
      <c r="F18" s="1525"/>
      <c r="G18" s="1528"/>
      <c r="H18" s="1525"/>
      <c r="I18" s="1528"/>
      <c r="J18" s="1525"/>
      <c r="K18" s="1528"/>
      <c r="L18" s="1525"/>
      <c r="M18" s="1528"/>
      <c r="N18" s="1525"/>
      <c r="O18" s="1528"/>
      <c r="P18" s="1525"/>
      <c r="Q18" s="1528"/>
      <c r="R18" s="1525"/>
      <c r="S18" s="1528"/>
      <c r="T18" s="1525"/>
      <c r="U18" s="1528"/>
      <c r="V18" s="1525"/>
    </row>
    <row r="19" spans="1:22" ht="12" customHeight="1" thickBot="1">
      <c r="A19" s="1539"/>
      <c r="B19" s="81"/>
      <c r="C19" s="81"/>
      <c r="D19" s="1543"/>
      <c r="E19" s="1529"/>
      <c r="F19" s="1526"/>
      <c r="G19" s="1529"/>
      <c r="H19" s="1526"/>
      <c r="I19" s="1529"/>
      <c r="J19" s="1526"/>
      <c r="K19" s="1529"/>
      <c r="L19" s="1526"/>
      <c r="M19" s="1529"/>
      <c r="N19" s="1526"/>
      <c r="O19" s="1529"/>
      <c r="P19" s="1526"/>
      <c r="Q19" s="1529"/>
      <c r="R19" s="1526"/>
      <c r="S19" s="1529"/>
      <c r="T19" s="1526"/>
      <c r="U19" s="1529"/>
      <c r="V19" s="1526"/>
    </row>
    <row r="20" spans="1:22" ht="45.75" customHeight="1" thickBot="1">
      <c r="A20" s="82" t="s">
        <v>96</v>
      </c>
      <c r="B20" s="595" t="s">
        <v>97</v>
      </c>
      <c r="C20" s="82" t="s">
        <v>98</v>
      </c>
      <c r="D20" s="84" t="s">
        <v>99</v>
      </c>
      <c r="E20" s="1513" t="s">
        <v>100</v>
      </c>
      <c r="F20" s="1513"/>
      <c r="G20" s="1514"/>
      <c r="H20" s="85">
        <f>H21/H22</f>
        <v>1.25</v>
      </c>
      <c r="I20" s="1512" t="s">
        <v>100</v>
      </c>
      <c r="J20" s="1513"/>
      <c r="K20" s="1514"/>
      <c r="L20" s="85">
        <f>L21/L22</f>
        <v>1.25</v>
      </c>
      <c r="M20" s="86">
        <f>M21/M22</f>
        <v>1.25</v>
      </c>
      <c r="N20" s="1512" t="s">
        <v>100</v>
      </c>
      <c r="O20" s="1513"/>
      <c r="P20" s="1514"/>
      <c r="Q20" s="85">
        <f>Q21/Q22</f>
        <v>0.625</v>
      </c>
      <c r="R20" s="1512" t="s">
        <v>100</v>
      </c>
      <c r="S20" s="1513"/>
      <c r="T20" s="1514"/>
      <c r="U20" s="85">
        <f>U21/U22</f>
        <v>0</v>
      </c>
      <c r="V20" s="86">
        <f>V21/V22</f>
        <v>0.78125</v>
      </c>
    </row>
    <row r="21" spans="1:22" ht="51" customHeight="1">
      <c r="A21" s="1555" t="str">
        <f>B7</f>
        <v>La rúbrica del personal de la oficina ha sido  autorizada por la S.R.E.</v>
      </c>
      <c r="B21" s="1570" t="str">
        <f>B8</f>
        <v>Asistir  a las capacitaciones exigidas por la S.R.E  para obtener la rúbrica</v>
      </c>
      <c r="C21" s="1563" t="str">
        <f>C8</f>
        <v>Porcentaje de rúbricas registradas ante el estado.</v>
      </c>
      <c r="D21" s="158" t="s">
        <v>2294</v>
      </c>
      <c r="E21" s="928">
        <v>3</v>
      </c>
      <c r="F21" s="349">
        <v>4</v>
      </c>
      <c r="G21" s="350">
        <v>3</v>
      </c>
      <c r="H21" s="108">
        <f>SUM(E21:G21)</f>
        <v>10</v>
      </c>
      <c r="I21" s="348">
        <v>3</v>
      </c>
      <c r="J21" s="349">
        <v>3</v>
      </c>
      <c r="K21" s="350">
        <v>4</v>
      </c>
      <c r="L21" s="108">
        <f>SUM(I21:K21)</f>
        <v>10</v>
      </c>
      <c r="M21" s="109">
        <f>+H21+L21</f>
        <v>20</v>
      </c>
      <c r="N21" s="348">
        <v>2</v>
      </c>
      <c r="O21" s="349">
        <v>3</v>
      </c>
      <c r="P21" s="350"/>
      <c r="Q21" s="108">
        <f>SUM(N21:P21)</f>
        <v>5</v>
      </c>
      <c r="R21" s="105"/>
      <c r="S21" s="106"/>
      <c r="T21" s="107"/>
      <c r="U21" s="108">
        <f>SUM(R21:T21)</f>
        <v>0</v>
      </c>
      <c r="V21" s="109">
        <f>+H21+L21+Q21+U21</f>
        <v>25</v>
      </c>
    </row>
    <row r="22" spans="1:22" ht="57.75" customHeight="1" thickBot="1">
      <c r="A22" s="1556"/>
      <c r="B22" s="1571"/>
      <c r="C22" s="1564"/>
      <c r="D22" s="168" t="s">
        <v>2295</v>
      </c>
      <c r="E22" s="910">
        <v>2</v>
      </c>
      <c r="F22" s="911">
        <v>3</v>
      </c>
      <c r="G22" s="912">
        <v>3</v>
      </c>
      <c r="H22" s="285">
        <f>SUM(E22:G22)</f>
        <v>8</v>
      </c>
      <c r="I22" s="910">
        <v>2</v>
      </c>
      <c r="J22" s="911">
        <v>2</v>
      </c>
      <c r="K22" s="912">
        <v>4</v>
      </c>
      <c r="L22" s="285">
        <f>SUM(I22:K22)</f>
        <v>8</v>
      </c>
      <c r="M22" s="286">
        <f>+H22+L22</f>
        <v>16</v>
      </c>
      <c r="N22" s="910">
        <v>1</v>
      </c>
      <c r="O22" s="911">
        <v>5</v>
      </c>
      <c r="P22" s="912">
        <v>2</v>
      </c>
      <c r="Q22" s="285">
        <f>SUM(N22:P22)</f>
        <v>8</v>
      </c>
      <c r="R22" s="282">
        <v>2</v>
      </c>
      <c r="S22" s="283">
        <v>3</v>
      </c>
      <c r="T22" s="284">
        <v>3</v>
      </c>
      <c r="U22" s="285">
        <f>SUM(R22:T22)</f>
        <v>8</v>
      </c>
      <c r="V22" s="286">
        <f>+H22+L22+Q22+U22</f>
        <v>32</v>
      </c>
    </row>
    <row r="23" spans="1:22" ht="42" customHeight="1" thickBot="1">
      <c r="A23" s="82" t="s">
        <v>113</v>
      </c>
      <c r="B23" s="595" t="s">
        <v>114</v>
      </c>
      <c r="C23" s="82" t="s">
        <v>98</v>
      </c>
      <c r="D23" s="101" t="s">
        <v>104</v>
      </c>
      <c r="E23" s="1502" t="s">
        <v>100</v>
      </c>
      <c r="F23" s="1502"/>
      <c r="G23" s="1503"/>
      <c r="H23" s="102">
        <f>H24/H25</f>
        <v>0.9065116279069767</v>
      </c>
      <c r="I23" s="1504" t="s">
        <v>100</v>
      </c>
      <c r="J23" s="1502"/>
      <c r="K23" s="1503"/>
      <c r="L23" s="102">
        <f>L24/L25</f>
        <v>0</v>
      </c>
      <c r="M23" s="103">
        <f>M24/M25</f>
        <v>0.48123456790123459</v>
      </c>
      <c r="N23" s="1504" t="s">
        <v>100</v>
      </c>
      <c r="O23" s="1502"/>
      <c r="P23" s="1503"/>
      <c r="Q23" s="102">
        <f>Q24/Q25</f>
        <v>0.77441860465116275</v>
      </c>
      <c r="R23" s="1487" t="s">
        <v>100</v>
      </c>
      <c r="S23" s="1488"/>
      <c r="T23" s="1489"/>
      <c r="U23" s="102">
        <f>U24/U25</f>
        <v>0</v>
      </c>
      <c r="V23" s="103">
        <f>V24/V25</f>
        <v>0.47241830065359475</v>
      </c>
    </row>
    <row r="24" spans="1:22" ht="40.5" customHeight="1">
      <c r="A24" s="1552" t="str">
        <f>B9</f>
        <v>Se ha efectuado la expedición de pasaportes</v>
      </c>
      <c r="B24" s="1568" t="str">
        <f>B10</f>
        <v xml:space="preserve">Recibir documentación y verificarla vía internet </v>
      </c>
      <c r="C24" s="1563" t="str">
        <f>C10</f>
        <v>Porcentaje solicitudes recibidas</v>
      </c>
      <c r="D24" s="158" t="s">
        <v>208</v>
      </c>
      <c r="E24" s="928">
        <v>810</v>
      </c>
      <c r="F24" s="349">
        <v>789</v>
      </c>
      <c r="G24" s="350">
        <v>350</v>
      </c>
      <c r="H24" s="108">
        <f>SUM(E24:G24)</f>
        <v>1949</v>
      </c>
      <c r="I24" s="348">
        <v>0</v>
      </c>
      <c r="J24" s="349">
        <v>0</v>
      </c>
      <c r="K24" s="350">
        <v>0</v>
      </c>
      <c r="L24" s="108">
        <f>SUM(I24:K24)</f>
        <v>0</v>
      </c>
      <c r="M24" s="109">
        <f>+H24+L24</f>
        <v>1949</v>
      </c>
      <c r="N24" s="348">
        <v>981</v>
      </c>
      <c r="O24" s="349">
        <v>684</v>
      </c>
      <c r="P24" s="350"/>
      <c r="Q24" s="108">
        <f>SUM(N24:P24)</f>
        <v>1665</v>
      </c>
      <c r="R24" s="105"/>
      <c r="S24" s="106"/>
      <c r="T24" s="107"/>
      <c r="U24" s="108">
        <f>SUM(R24:T24)</f>
        <v>0</v>
      </c>
      <c r="V24" s="109">
        <f>+H24+L24+Q24+U24</f>
        <v>3614</v>
      </c>
    </row>
    <row r="25" spans="1:22" ht="43.5" customHeight="1" thickBot="1">
      <c r="A25" s="1553"/>
      <c r="B25" s="1569"/>
      <c r="C25" s="1564"/>
      <c r="D25" s="168" t="s">
        <v>1504</v>
      </c>
      <c r="E25" s="910">
        <v>800</v>
      </c>
      <c r="F25" s="911">
        <v>750</v>
      </c>
      <c r="G25" s="912">
        <v>600</v>
      </c>
      <c r="H25" s="285">
        <f>SUM(E25:G25)</f>
        <v>2150</v>
      </c>
      <c r="I25" s="910">
        <v>400</v>
      </c>
      <c r="J25" s="911">
        <v>700</v>
      </c>
      <c r="K25" s="912">
        <v>800</v>
      </c>
      <c r="L25" s="285">
        <f>SUM(I25:K25)</f>
        <v>1900</v>
      </c>
      <c r="M25" s="286">
        <f>+H25+L25</f>
        <v>4050</v>
      </c>
      <c r="N25" s="910">
        <v>750</v>
      </c>
      <c r="O25" s="911">
        <v>600</v>
      </c>
      <c r="P25" s="912">
        <v>800</v>
      </c>
      <c r="Q25" s="285">
        <f>SUM(N25:P25)</f>
        <v>2150</v>
      </c>
      <c r="R25" s="282">
        <v>500</v>
      </c>
      <c r="S25" s="283">
        <v>650</v>
      </c>
      <c r="T25" s="284">
        <v>300</v>
      </c>
      <c r="U25" s="285">
        <f>SUM(R25:T25)</f>
        <v>1450</v>
      </c>
      <c r="V25" s="286">
        <f>+H25+L25+Q25+U25</f>
        <v>7650</v>
      </c>
    </row>
    <row r="26" spans="1:22" ht="39.75" customHeight="1" thickBot="1">
      <c r="A26" s="1553"/>
      <c r="B26" s="595" t="s">
        <v>117</v>
      </c>
      <c r="C26" s="82" t="s">
        <v>98</v>
      </c>
      <c r="D26" s="101" t="s">
        <v>104</v>
      </c>
      <c r="E26" s="1502" t="s">
        <v>100</v>
      </c>
      <c r="F26" s="1502"/>
      <c r="G26" s="1503"/>
      <c r="H26" s="102">
        <f>H27/H28</f>
        <v>0.8673170731707317</v>
      </c>
      <c r="I26" s="1504" t="s">
        <v>100</v>
      </c>
      <c r="J26" s="1502"/>
      <c r="K26" s="1503"/>
      <c r="L26" s="102">
        <f>L27/L28</f>
        <v>0</v>
      </c>
      <c r="M26" s="103">
        <f>M27/M28</f>
        <v>0.45012658227848101</v>
      </c>
      <c r="N26" s="1504" t="s">
        <v>100</v>
      </c>
      <c r="O26" s="1502"/>
      <c r="P26" s="1503"/>
      <c r="Q26" s="102">
        <f>Q27/Q28</f>
        <v>0.77488372093023261</v>
      </c>
      <c r="R26" s="1487" t="s">
        <v>100</v>
      </c>
      <c r="S26" s="1488"/>
      <c r="T26" s="1489"/>
      <c r="U26" s="102">
        <f>U27/U28</f>
        <v>0</v>
      </c>
      <c r="V26" s="103">
        <f>V27/V28</f>
        <v>0.45797872340425533</v>
      </c>
    </row>
    <row r="27" spans="1:22" ht="49.5" customHeight="1">
      <c r="A27" s="1553"/>
      <c r="B27" s="1568" t="str">
        <f>B11</f>
        <v>Entregar pasaportes</v>
      </c>
      <c r="C27" s="1563" t="str">
        <f>C11</f>
        <v>Porcentaje de pasaportes entregados</v>
      </c>
      <c r="D27" s="259" t="s">
        <v>2296</v>
      </c>
      <c r="E27" s="348">
        <v>580</v>
      </c>
      <c r="F27" s="349">
        <v>761</v>
      </c>
      <c r="G27" s="350">
        <v>437</v>
      </c>
      <c r="H27" s="108">
        <f>SUM(E27:G27)</f>
        <v>1778</v>
      </c>
      <c r="I27" s="348">
        <v>0</v>
      </c>
      <c r="J27" s="349">
        <v>0</v>
      </c>
      <c r="K27" s="350">
        <v>0</v>
      </c>
      <c r="L27" s="108">
        <f>SUM(I27:K27)</f>
        <v>0</v>
      </c>
      <c r="M27" s="109">
        <f>+H27+L27</f>
        <v>1778</v>
      </c>
      <c r="N27" s="348">
        <v>926</v>
      </c>
      <c r="O27" s="349">
        <v>740</v>
      </c>
      <c r="P27" s="350"/>
      <c r="Q27" s="108">
        <f>SUM(N27:P27)</f>
        <v>1666</v>
      </c>
      <c r="R27" s="105"/>
      <c r="S27" s="106"/>
      <c r="T27" s="107"/>
      <c r="U27" s="108">
        <f>SUM(R27:T27)</f>
        <v>0</v>
      </c>
      <c r="V27" s="109">
        <f>+H27+L27+Q27+U27</f>
        <v>3444</v>
      </c>
    </row>
    <row r="28" spans="1:22" ht="39.75" customHeight="1" thickBot="1">
      <c r="A28" s="1554"/>
      <c r="B28" s="1569"/>
      <c r="C28" s="1564"/>
      <c r="D28" s="443" t="s">
        <v>2297</v>
      </c>
      <c r="E28" s="910">
        <v>600</v>
      </c>
      <c r="F28" s="911">
        <v>750</v>
      </c>
      <c r="G28" s="912">
        <v>700</v>
      </c>
      <c r="H28" s="285">
        <f>SUM(E28:G28)</f>
        <v>2050</v>
      </c>
      <c r="I28" s="910">
        <v>430</v>
      </c>
      <c r="J28" s="911">
        <v>670</v>
      </c>
      <c r="K28" s="912">
        <v>800</v>
      </c>
      <c r="L28" s="285">
        <f>SUM(I28:K28)</f>
        <v>1900</v>
      </c>
      <c r="M28" s="286">
        <f>+H28+L28</f>
        <v>3950</v>
      </c>
      <c r="N28" s="910">
        <v>700</v>
      </c>
      <c r="O28" s="911">
        <v>640</v>
      </c>
      <c r="P28" s="912">
        <v>810</v>
      </c>
      <c r="Q28" s="285">
        <f>SUM(N28:P28)</f>
        <v>2150</v>
      </c>
      <c r="R28" s="282">
        <v>480</v>
      </c>
      <c r="S28" s="283">
        <v>670</v>
      </c>
      <c r="T28" s="284">
        <v>270</v>
      </c>
      <c r="U28" s="285">
        <f>SUM(R28:T28)</f>
        <v>1420</v>
      </c>
      <c r="V28" s="286">
        <f>+H28+L28+Q28+U28</f>
        <v>7520</v>
      </c>
    </row>
    <row r="29" spans="1:22" ht="39.75" customHeight="1" thickBot="1">
      <c r="A29" s="82" t="s">
        <v>123</v>
      </c>
      <c r="B29" s="595" t="s">
        <v>219</v>
      </c>
      <c r="C29" s="82" t="s">
        <v>98</v>
      </c>
      <c r="D29" s="101" t="s">
        <v>104</v>
      </c>
      <c r="E29" s="1502" t="s">
        <v>100</v>
      </c>
      <c r="F29" s="1502"/>
      <c r="G29" s="1503"/>
      <c r="H29" s="102">
        <f>H30/H31</f>
        <v>0.5</v>
      </c>
      <c r="I29" s="1504" t="s">
        <v>100</v>
      </c>
      <c r="J29" s="1502"/>
      <c r="K29" s="1503"/>
      <c r="L29" s="102">
        <f>L30/L31</f>
        <v>0.33333333333333331</v>
      </c>
      <c r="M29" s="103">
        <f>M30/M31</f>
        <v>0.41666666666666669</v>
      </c>
      <c r="N29" s="1504" t="s">
        <v>100</v>
      </c>
      <c r="O29" s="1502"/>
      <c r="P29" s="1503"/>
      <c r="Q29" s="102">
        <f>Q30/Q31</f>
        <v>0.66666666666666663</v>
      </c>
      <c r="R29" s="1487" t="s">
        <v>100</v>
      </c>
      <c r="S29" s="1488"/>
      <c r="T29" s="1489"/>
      <c r="U29" s="102">
        <f>U30/U31</f>
        <v>0</v>
      </c>
      <c r="V29" s="103">
        <f>V30/V31</f>
        <v>0.375</v>
      </c>
    </row>
    <row r="30" spans="1:22" ht="49.5" customHeight="1">
      <c r="A30" s="1555" t="str">
        <f>B12</f>
        <v>Se ha brindado protección diplomática a usuarios y connacionales</v>
      </c>
      <c r="B30" s="1570" t="str">
        <f>B13</f>
        <v>Atender las solicitudes de apoyo para la localización de presos, personas, pertenencias, solicitud de alimentos  y repatriación de restos</v>
      </c>
      <c r="C30" s="1563" t="str">
        <f>C13</f>
        <v>Porcentaje de solicitudes atendidas</v>
      </c>
      <c r="D30" s="259" t="s">
        <v>2298</v>
      </c>
      <c r="E30" s="348">
        <v>2</v>
      </c>
      <c r="F30" s="349">
        <v>1</v>
      </c>
      <c r="G30" s="350">
        <v>0</v>
      </c>
      <c r="H30" s="108">
        <f>SUM(E30:G30)</f>
        <v>3</v>
      </c>
      <c r="I30" s="348">
        <v>0</v>
      </c>
      <c r="J30" s="349">
        <v>2</v>
      </c>
      <c r="K30" s="350"/>
      <c r="L30" s="108">
        <f>SUM(I30:K30)</f>
        <v>2</v>
      </c>
      <c r="M30" s="109">
        <f>+H30+L30</f>
        <v>5</v>
      </c>
      <c r="N30" s="348">
        <v>3</v>
      </c>
      <c r="O30" s="349">
        <v>1</v>
      </c>
      <c r="P30" s="350"/>
      <c r="Q30" s="108">
        <f>SUM(N30:P30)</f>
        <v>4</v>
      </c>
      <c r="R30" s="105"/>
      <c r="S30" s="106"/>
      <c r="T30" s="107"/>
      <c r="U30" s="108">
        <f>SUM(R30:T30)</f>
        <v>0</v>
      </c>
      <c r="V30" s="109">
        <f>+H30+L30+Q30+U30</f>
        <v>9</v>
      </c>
    </row>
    <row r="31" spans="1:22" ht="46.5" customHeight="1" thickBot="1">
      <c r="A31" s="1556"/>
      <c r="B31" s="1571"/>
      <c r="C31" s="1564"/>
      <c r="D31" s="443" t="s">
        <v>1504</v>
      </c>
      <c r="E31" s="910">
        <v>3</v>
      </c>
      <c r="F31" s="911">
        <v>2</v>
      </c>
      <c r="G31" s="912">
        <v>1</v>
      </c>
      <c r="H31" s="285">
        <f>SUM(E31:G31)</f>
        <v>6</v>
      </c>
      <c r="I31" s="910">
        <v>3</v>
      </c>
      <c r="J31" s="911">
        <v>3</v>
      </c>
      <c r="K31" s="912"/>
      <c r="L31" s="285">
        <f>SUM(I31:K31)</f>
        <v>6</v>
      </c>
      <c r="M31" s="286">
        <f>+H31+L31</f>
        <v>12</v>
      </c>
      <c r="N31" s="910">
        <v>1</v>
      </c>
      <c r="O31" s="911">
        <v>2</v>
      </c>
      <c r="P31" s="912">
        <v>3</v>
      </c>
      <c r="Q31" s="285">
        <f>SUM(N31:P31)</f>
        <v>6</v>
      </c>
      <c r="R31" s="282">
        <v>1</v>
      </c>
      <c r="S31" s="283">
        <v>4</v>
      </c>
      <c r="T31" s="284">
        <v>1</v>
      </c>
      <c r="U31" s="285">
        <f>SUM(R31:T31)</f>
        <v>6</v>
      </c>
      <c r="V31" s="286">
        <f>+H31+L31+Q31+U31</f>
        <v>24</v>
      </c>
    </row>
    <row r="32" spans="1:22" ht="34.5" customHeight="1" thickBot="1">
      <c r="A32" s="1500" t="s">
        <v>419</v>
      </c>
      <c r="B32" s="1501"/>
      <c r="C32" s="82" t="s">
        <v>98</v>
      </c>
      <c r="D32" s="101" t="s">
        <v>104</v>
      </c>
      <c r="E32" s="1502" t="s">
        <v>100</v>
      </c>
      <c r="F32" s="1502"/>
      <c r="G32" s="1503"/>
      <c r="H32" s="102" t="e">
        <f>H33/H34</f>
        <v>#DIV/0!</v>
      </c>
      <c r="I32" s="1504" t="s">
        <v>100</v>
      </c>
      <c r="J32" s="1502"/>
      <c r="K32" s="1503"/>
      <c r="L32" s="102">
        <f>L33/L34</f>
        <v>1</v>
      </c>
      <c r="M32" s="103">
        <f>M33/M34</f>
        <v>1</v>
      </c>
      <c r="N32" s="1504" t="s">
        <v>100</v>
      </c>
      <c r="O32" s="1502"/>
      <c r="P32" s="1503"/>
      <c r="Q32" s="102" t="e">
        <f>Q33/Q34</f>
        <v>#DIV/0!</v>
      </c>
      <c r="R32" s="1487" t="s">
        <v>100</v>
      </c>
      <c r="S32" s="1488"/>
      <c r="T32" s="1489"/>
      <c r="U32" s="102" t="e">
        <f>U33/U34</f>
        <v>#DIV/0!</v>
      </c>
      <c r="V32" s="103">
        <f>V33/V34</f>
        <v>1</v>
      </c>
    </row>
    <row r="33" spans="1:22" ht="33.75" customHeight="1">
      <c r="A33" s="1490" t="s">
        <v>245</v>
      </c>
      <c r="B33" s="1491"/>
      <c r="C33" s="1494" t="s">
        <v>124</v>
      </c>
      <c r="D33" s="444" t="s">
        <v>125</v>
      </c>
      <c r="E33" s="348"/>
      <c r="F33" s="349"/>
      <c r="G33" s="350"/>
      <c r="H33" s="108">
        <f>SUM(E33:G33)</f>
        <v>0</v>
      </c>
      <c r="I33" s="348"/>
      <c r="J33" s="349"/>
      <c r="K33" s="350">
        <v>1</v>
      </c>
      <c r="L33" s="108">
        <f>SUM(I33:K33)</f>
        <v>1</v>
      </c>
      <c r="M33" s="109">
        <f>+H33+L33</f>
        <v>1</v>
      </c>
      <c r="N33" s="348"/>
      <c r="O33" s="349"/>
      <c r="P33" s="350"/>
      <c r="Q33" s="108">
        <f>SUM(N33:P33)</f>
        <v>0</v>
      </c>
      <c r="R33" s="105"/>
      <c r="S33" s="106"/>
      <c r="T33" s="107"/>
      <c r="U33" s="108">
        <f>SUM(R33:T33)</f>
        <v>0</v>
      </c>
      <c r="V33" s="109">
        <f>+H33+L33+Q33+U33</f>
        <v>1</v>
      </c>
    </row>
    <row r="34" spans="1:22" ht="32.25" customHeight="1" thickBot="1">
      <c r="A34" s="1492"/>
      <c r="B34" s="1493"/>
      <c r="C34" s="1495"/>
      <c r="D34" s="445" t="s">
        <v>126</v>
      </c>
      <c r="E34" s="356"/>
      <c r="F34" s="357"/>
      <c r="G34" s="358"/>
      <c r="H34" s="112">
        <f>SUM(E34:G34)</f>
        <v>0</v>
      </c>
      <c r="I34" s="356"/>
      <c r="J34" s="357"/>
      <c r="K34" s="358">
        <v>1</v>
      </c>
      <c r="L34" s="112">
        <f>SUM(I34:K34)</f>
        <v>1</v>
      </c>
      <c r="M34" s="113">
        <f>+H34+L34</f>
        <v>1</v>
      </c>
      <c r="N34" s="356"/>
      <c r="O34" s="357"/>
      <c r="P34" s="358"/>
      <c r="Q34" s="112">
        <f>SUM(N34:P34)</f>
        <v>0</v>
      </c>
      <c r="R34" s="115"/>
      <c r="S34" s="116"/>
      <c r="T34" s="117"/>
      <c r="U34" s="112">
        <f>SUM(R34:T34)</f>
        <v>0</v>
      </c>
      <c r="V34" s="113">
        <f>+H34+L34+Q34+U34</f>
        <v>1</v>
      </c>
    </row>
  </sheetData>
  <protectedRanges>
    <protectedRange sqref="R30:T30 R33:T34" name="Rango2"/>
    <protectedRange sqref="R21:T21 R24:T24 R27:T27" name="Rango1"/>
    <protectedRange sqref="E30:G30 E33:G34" name="Rango2_4"/>
    <protectedRange sqref="E21:G21 E24:G24 E27:G27" name="Rango1_4"/>
    <protectedRange sqref="I30:K30 I33:K34" name="Rango2_1"/>
    <protectedRange sqref="I21:K21 I24:K24 I27:K27" name="Rango1_1"/>
    <protectedRange sqref="N30:P30 N33:P34" name="Rango2_2"/>
    <protectedRange sqref="N21:P21 N24:P24 N27:P27" name="Rango1_2"/>
  </protectedRanges>
  <mergeCells count="59">
    <mergeCell ref="A1:B1"/>
    <mergeCell ref="C1:P1"/>
    <mergeCell ref="A3:P3"/>
    <mergeCell ref="A16:D16"/>
    <mergeCell ref="E16:E19"/>
    <mergeCell ref="F16:F19"/>
    <mergeCell ref="G16:G19"/>
    <mergeCell ref="H16:H19"/>
    <mergeCell ref="I16:I19"/>
    <mergeCell ref="J16:J19"/>
    <mergeCell ref="A18:A19"/>
    <mergeCell ref="B18:C18"/>
    <mergeCell ref="D18:D19"/>
    <mergeCell ref="A21:A22"/>
    <mergeCell ref="B21:B22"/>
    <mergeCell ref="C21:C22"/>
    <mergeCell ref="V16:V19"/>
    <mergeCell ref="K16:K19"/>
    <mergeCell ref="L16:L19"/>
    <mergeCell ref="M16:M19"/>
    <mergeCell ref="N16:N19"/>
    <mergeCell ref="O16:O19"/>
    <mergeCell ref="P16:P19"/>
    <mergeCell ref="Q16:Q19"/>
    <mergeCell ref="R16:R19"/>
    <mergeCell ref="S16:S19"/>
    <mergeCell ref="T16:T19"/>
    <mergeCell ref="U16:U19"/>
    <mergeCell ref="E23:G23"/>
    <mergeCell ref="I23:K23"/>
    <mergeCell ref="N23:P23"/>
    <mergeCell ref="R23:T23"/>
    <mergeCell ref="N20:P20"/>
    <mergeCell ref="E20:G20"/>
    <mergeCell ref="I20:K20"/>
    <mergeCell ref="R20:T20"/>
    <mergeCell ref="A24:A28"/>
    <mergeCell ref="B24:B25"/>
    <mergeCell ref="C24:C25"/>
    <mergeCell ref="E26:G26"/>
    <mergeCell ref="I26:K26"/>
    <mergeCell ref="R26:T26"/>
    <mergeCell ref="B27:B28"/>
    <mergeCell ref="C27:C28"/>
    <mergeCell ref="E29:G29"/>
    <mergeCell ref="I29:K29"/>
    <mergeCell ref="N29:P29"/>
    <mergeCell ref="R29:T29"/>
    <mergeCell ref="N26:P26"/>
    <mergeCell ref="N32:P32"/>
    <mergeCell ref="R32:T32"/>
    <mergeCell ref="A33:B34"/>
    <mergeCell ref="C33:C34"/>
    <mergeCell ref="A30:A31"/>
    <mergeCell ref="B30:B31"/>
    <mergeCell ref="C30:C31"/>
    <mergeCell ref="A32:B32"/>
    <mergeCell ref="E32:G32"/>
    <mergeCell ref="I32:K32"/>
  </mergeCells>
  <conditionalFormatting sqref="H20">
    <cfRule type="cellIs" dxfId="3395" priority="175" operator="greaterThan">
      <formula>1</formula>
    </cfRule>
    <cfRule type="cellIs" dxfId="3394" priority="176" operator="greaterThan">
      <formula>0.89</formula>
    </cfRule>
    <cfRule type="cellIs" dxfId="3393" priority="177" operator="greaterThan">
      <formula>0.69</formula>
    </cfRule>
    <cfRule type="cellIs" dxfId="3392" priority="178" operator="greaterThan">
      <formula>0.49</formula>
    </cfRule>
    <cfRule type="cellIs" dxfId="3391" priority="179" operator="greaterThan">
      <formula>0.29</formula>
    </cfRule>
    <cfRule type="cellIs" dxfId="3390" priority="180" operator="lessThan">
      <formula>0.29</formula>
    </cfRule>
  </conditionalFormatting>
  <conditionalFormatting sqref="L20">
    <cfRule type="cellIs" dxfId="3389" priority="169" operator="greaterThan">
      <formula>1</formula>
    </cfRule>
    <cfRule type="cellIs" dxfId="3388" priority="170" operator="greaterThan">
      <formula>0.89</formula>
    </cfRule>
    <cfRule type="cellIs" dxfId="3387" priority="171" operator="greaterThan">
      <formula>0.69</formula>
    </cfRule>
    <cfRule type="cellIs" dxfId="3386" priority="172" operator="greaterThan">
      <formula>0.49</formula>
    </cfRule>
    <cfRule type="cellIs" dxfId="3385" priority="173" operator="greaterThan">
      <formula>0.29</formula>
    </cfRule>
    <cfRule type="cellIs" dxfId="3384" priority="174" operator="lessThan">
      <formula>0.29</formula>
    </cfRule>
  </conditionalFormatting>
  <conditionalFormatting sqref="M20">
    <cfRule type="cellIs" dxfId="3383" priority="163" operator="greaterThan">
      <formula>1</formula>
    </cfRule>
    <cfRule type="cellIs" dxfId="3382" priority="164" operator="greaterThan">
      <formula>0.89</formula>
    </cfRule>
    <cfRule type="cellIs" dxfId="3381" priority="165" operator="greaterThan">
      <formula>0.69</formula>
    </cfRule>
    <cfRule type="cellIs" dxfId="3380" priority="166" operator="greaterThan">
      <formula>0.49</formula>
    </cfRule>
    <cfRule type="cellIs" dxfId="3379" priority="167" operator="greaterThan">
      <formula>0.29</formula>
    </cfRule>
    <cfRule type="cellIs" dxfId="3378" priority="168" operator="lessThan">
      <formula>0.29</formula>
    </cfRule>
  </conditionalFormatting>
  <conditionalFormatting sqref="Q20">
    <cfRule type="cellIs" dxfId="3377" priority="157" operator="greaterThan">
      <formula>1</formula>
    </cfRule>
    <cfRule type="cellIs" dxfId="3376" priority="158" operator="greaterThan">
      <formula>0.89</formula>
    </cfRule>
    <cfRule type="cellIs" dxfId="3375" priority="159" operator="greaterThan">
      <formula>0.69</formula>
    </cfRule>
    <cfRule type="cellIs" dxfId="3374" priority="160" operator="greaterThan">
      <formula>0.49</formula>
    </cfRule>
    <cfRule type="cellIs" dxfId="3373" priority="161" operator="greaterThan">
      <formula>0.29</formula>
    </cfRule>
    <cfRule type="cellIs" dxfId="3372" priority="162" operator="lessThan">
      <formula>0.29</formula>
    </cfRule>
  </conditionalFormatting>
  <conditionalFormatting sqref="U20">
    <cfRule type="cellIs" dxfId="3371" priority="151" operator="greaterThan">
      <formula>1</formula>
    </cfRule>
    <cfRule type="cellIs" dxfId="3370" priority="152" operator="greaterThan">
      <formula>0.89</formula>
    </cfRule>
    <cfRule type="cellIs" dxfId="3369" priority="153" operator="greaterThan">
      <formula>0.69</formula>
    </cfRule>
    <cfRule type="cellIs" dxfId="3368" priority="154" operator="greaterThan">
      <formula>0.49</formula>
    </cfRule>
    <cfRule type="cellIs" dxfId="3367" priority="155" operator="greaterThan">
      <formula>0.29</formula>
    </cfRule>
    <cfRule type="cellIs" dxfId="3366" priority="156" operator="lessThan">
      <formula>0.29</formula>
    </cfRule>
  </conditionalFormatting>
  <conditionalFormatting sqref="V20">
    <cfRule type="cellIs" dxfId="3365" priority="145" operator="greaterThan">
      <formula>1</formula>
    </cfRule>
    <cfRule type="cellIs" dxfId="3364" priority="146" operator="greaterThan">
      <formula>0.89</formula>
    </cfRule>
    <cfRule type="cellIs" dxfId="3363" priority="147" operator="greaterThan">
      <formula>0.69</formula>
    </cfRule>
    <cfRule type="cellIs" dxfId="3362" priority="148" operator="greaterThan">
      <formula>0.49</formula>
    </cfRule>
    <cfRule type="cellIs" dxfId="3361" priority="149" operator="greaterThan">
      <formula>0.29</formula>
    </cfRule>
    <cfRule type="cellIs" dxfId="3360" priority="150" operator="lessThan">
      <formula>0.29</formula>
    </cfRule>
  </conditionalFormatting>
  <conditionalFormatting sqref="V29">
    <cfRule type="cellIs" dxfId="3359" priority="37" operator="greaterThan">
      <formula>1</formula>
    </cfRule>
    <cfRule type="cellIs" dxfId="3358" priority="38" operator="greaterThan">
      <formula>0.89</formula>
    </cfRule>
    <cfRule type="cellIs" dxfId="3357" priority="39" operator="greaterThan">
      <formula>0.69</formula>
    </cfRule>
    <cfRule type="cellIs" dxfId="3356" priority="40" operator="greaterThan">
      <formula>0.49</formula>
    </cfRule>
    <cfRule type="cellIs" dxfId="3355" priority="41" operator="greaterThan">
      <formula>0.29</formula>
    </cfRule>
    <cfRule type="cellIs" dxfId="3354" priority="42" operator="lessThan">
      <formula>0.29</formula>
    </cfRule>
  </conditionalFormatting>
  <conditionalFormatting sqref="H23">
    <cfRule type="cellIs" dxfId="3353" priority="139" operator="greaterThan">
      <formula>1</formula>
    </cfRule>
    <cfRule type="cellIs" dxfId="3352" priority="140" operator="greaterThan">
      <formula>0.89</formula>
    </cfRule>
    <cfRule type="cellIs" dxfId="3351" priority="141" operator="greaterThan">
      <formula>0.69</formula>
    </cfRule>
    <cfRule type="cellIs" dxfId="3350" priority="142" operator="greaterThan">
      <formula>0.49</formula>
    </cfRule>
    <cfRule type="cellIs" dxfId="3349" priority="143" operator="greaterThan">
      <formula>0.29</formula>
    </cfRule>
    <cfRule type="cellIs" dxfId="3348" priority="144" operator="lessThan">
      <formula>0.29</formula>
    </cfRule>
  </conditionalFormatting>
  <conditionalFormatting sqref="L23">
    <cfRule type="cellIs" dxfId="3347" priority="133" operator="greaterThan">
      <formula>1</formula>
    </cfRule>
    <cfRule type="cellIs" dxfId="3346" priority="134" operator="greaterThan">
      <formula>0.89</formula>
    </cfRule>
    <cfRule type="cellIs" dxfId="3345" priority="135" operator="greaterThan">
      <formula>0.69</formula>
    </cfRule>
    <cfRule type="cellIs" dxfId="3344" priority="136" operator="greaterThan">
      <formula>0.49</formula>
    </cfRule>
    <cfRule type="cellIs" dxfId="3343" priority="137" operator="greaterThan">
      <formula>0.29</formula>
    </cfRule>
    <cfRule type="cellIs" dxfId="3342" priority="138" operator="lessThan">
      <formula>0.29</formula>
    </cfRule>
  </conditionalFormatting>
  <conditionalFormatting sqref="M23">
    <cfRule type="cellIs" dxfId="3341" priority="127" operator="greaterThan">
      <formula>1</formula>
    </cfRule>
    <cfRule type="cellIs" dxfId="3340" priority="128" operator="greaterThan">
      <formula>0.89</formula>
    </cfRule>
    <cfRule type="cellIs" dxfId="3339" priority="129" operator="greaterThan">
      <formula>0.69</formula>
    </cfRule>
    <cfRule type="cellIs" dxfId="3338" priority="130" operator="greaterThan">
      <formula>0.49</formula>
    </cfRule>
    <cfRule type="cellIs" dxfId="3337" priority="131" operator="greaterThan">
      <formula>0.29</formula>
    </cfRule>
    <cfRule type="cellIs" dxfId="3336" priority="132" operator="lessThan">
      <formula>0.29</formula>
    </cfRule>
  </conditionalFormatting>
  <conditionalFormatting sqref="Q23">
    <cfRule type="cellIs" dxfId="3335" priority="121" operator="greaterThan">
      <formula>1</formula>
    </cfRule>
    <cfRule type="cellIs" dxfId="3334" priority="122" operator="greaterThan">
      <formula>0.89</formula>
    </cfRule>
    <cfRule type="cellIs" dxfId="3333" priority="123" operator="greaterThan">
      <formula>0.69</formula>
    </cfRule>
    <cfRule type="cellIs" dxfId="3332" priority="124" operator="greaterThan">
      <formula>0.49</formula>
    </cfRule>
    <cfRule type="cellIs" dxfId="3331" priority="125" operator="greaterThan">
      <formula>0.29</formula>
    </cfRule>
    <cfRule type="cellIs" dxfId="3330" priority="126" operator="lessThan">
      <formula>0.29</formula>
    </cfRule>
  </conditionalFormatting>
  <conditionalFormatting sqref="U23">
    <cfRule type="cellIs" dxfId="3329" priority="115" operator="greaterThan">
      <formula>1</formula>
    </cfRule>
    <cfRule type="cellIs" dxfId="3328" priority="116" operator="greaterThan">
      <formula>0.89</formula>
    </cfRule>
    <cfRule type="cellIs" dxfId="3327" priority="117" operator="greaterThan">
      <formula>0.69</formula>
    </cfRule>
    <cfRule type="cellIs" dxfId="3326" priority="118" operator="greaterThan">
      <formula>0.49</formula>
    </cfRule>
    <cfRule type="cellIs" dxfId="3325" priority="119" operator="greaterThan">
      <formula>0.29</formula>
    </cfRule>
    <cfRule type="cellIs" dxfId="3324" priority="120" operator="lessThan">
      <formula>0.29</formula>
    </cfRule>
  </conditionalFormatting>
  <conditionalFormatting sqref="V23">
    <cfRule type="cellIs" dxfId="3323" priority="109" operator="greaterThan">
      <formula>1</formula>
    </cfRule>
    <cfRule type="cellIs" dxfId="3322" priority="110" operator="greaterThan">
      <formula>0.89</formula>
    </cfRule>
    <cfRule type="cellIs" dxfId="3321" priority="111" operator="greaterThan">
      <formula>0.69</formula>
    </cfRule>
    <cfRule type="cellIs" dxfId="3320" priority="112" operator="greaterThan">
      <formula>0.49</formula>
    </cfRule>
    <cfRule type="cellIs" dxfId="3319" priority="113" operator="greaterThan">
      <formula>0.29</formula>
    </cfRule>
    <cfRule type="cellIs" dxfId="3318" priority="114" operator="lessThan">
      <formula>0.29</formula>
    </cfRule>
  </conditionalFormatting>
  <conditionalFormatting sqref="H26">
    <cfRule type="cellIs" dxfId="3317" priority="103" operator="greaterThan">
      <formula>1</formula>
    </cfRule>
    <cfRule type="cellIs" dxfId="3316" priority="104" operator="greaterThan">
      <formula>0.89</formula>
    </cfRule>
    <cfRule type="cellIs" dxfId="3315" priority="105" operator="greaterThan">
      <formula>0.69</formula>
    </cfRule>
    <cfRule type="cellIs" dxfId="3314" priority="106" operator="greaterThan">
      <formula>0.49</formula>
    </cfRule>
    <cfRule type="cellIs" dxfId="3313" priority="107" operator="greaterThan">
      <formula>0.29</formula>
    </cfRule>
    <cfRule type="cellIs" dxfId="3312" priority="108" operator="lessThan">
      <formula>0.29</formula>
    </cfRule>
  </conditionalFormatting>
  <conditionalFormatting sqref="L26">
    <cfRule type="cellIs" dxfId="3311" priority="97" operator="greaterThan">
      <formula>1</formula>
    </cfRule>
    <cfRule type="cellIs" dxfId="3310" priority="98" operator="greaterThan">
      <formula>0.89</formula>
    </cfRule>
    <cfRule type="cellIs" dxfId="3309" priority="99" operator="greaterThan">
      <formula>0.69</formula>
    </cfRule>
    <cfRule type="cellIs" dxfId="3308" priority="100" operator="greaterThan">
      <formula>0.49</formula>
    </cfRule>
    <cfRule type="cellIs" dxfId="3307" priority="101" operator="greaterThan">
      <formula>0.29</formula>
    </cfRule>
    <cfRule type="cellIs" dxfId="3306" priority="102" operator="lessThan">
      <formula>0.29</formula>
    </cfRule>
  </conditionalFormatting>
  <conditionalFormatting sqref="M26">
    <cfRule type="cellIs" dxfId="3305" priority="91" operator="greaterThan">
      <formula>1</formula>
    </cfRule>
    <cfRule type="cellIs" dxfId="3304" priority="92" operator="greaterThan">
      <formula>0.89</formula>
    </cfRule>
    <cfRule type="cellIs" dxfId="3303" priority="93" operator="greaterThan">
      <formula>0.69</formula>
    </cfRule>
    <cfRule type="cellIs" dxfId="3302" priority="94" operator="greaterThan">
      <formula>0.49</formula>
    </cfRule>
    <cfRule type="cellIs" dxfId="3301" priority="95" operator="greaterThan">
      <formula>0.29</formula>
    </cfRule>
    <cfRule type="cellIs" dxfId="3300" priority="96" operator="lessThan">
      <formula>0.29</formula>
    </cfRule>
  </conditionalFormatting>
  <conditionalFormatting sqref="Q26">
    <cfRule type="cellIs" dxfId="3299" priority="85" operator="greaterThan">
      <formula>1</formula>
    </cfRule>
    <cfRule type="cellIs" dxfId="3298" priority="86" operator="greaterThan">
      <formula>0.89</formula>
    </cfRule>
    <cfRule type="cellIs" dxfId="3297" priority="87" operator="greaterThan">
      <formula>0.69</formula>
    </cfRule>
    <cfRule type="cellIs" dxfId="3296" priority="88" operator="greaterThan">
      <formula>0.49</formula>
    </cfRule>
    <cfRule type="cellIs" dxfId="3295" priority="89" operator="greaterThan">
      <formula>0.29</formula>
    </cfRule>
    <cfRule type="cellIs" dxfId="3294" priority="90" operator="lessThan">
      <formula>0.29</formula>
    </cfRule>
  </conditionalFormatting>
  <conditionalFormatting sqref="U26">
    <cfRule type="cellIs" dxfId="3293" priority="79" operator="greaterThan">
      <formula>1</formula>
    </cfRule>
    <cfRule type="cellIs" dxfId="3292" priority="80" operator="greaterThan">
      <formula>0.89</formula>
    </cfRule>
    <cfRule type="cellIs" dxfId="3291" priority="81" operator="greaterThan">
      <formula>0.69</formula>
    </cfRule>
    <cfRule type="cellIs" dxfId="3290" priority="82" operator="greaterThan">
      <formula>0.49</formula>
    </cfRule>
    <cfRule type="cellIs" dxfId="3289" priority="83" operator="greaterThan">
      <formula>0.29</formula>
    </cfRule>
    <cfRule type="cellIs" dxfId="3288" priority="84" operator="lessThan">
      <formula>0.29</formula>
    </cfRule>
  </conditionalFormatting>
  <conditionalFormatting sqref="V26">
    <cfRule type="cellIs" dxfId="3287" priority="73" operator="greaterThan">
      <formula>1</formula>
    </cfRule>
    <cfRule type="cellIs" dxfId="3286" priority="74" operator="greaterThan">
      <formula>0.89</formula>
    </cfRule>
    <cfRule type="cellIs" dxfId="3285" priority="75" operator="greaterThan">
      <formula>0.69</formula>
    </cfRule>
    <cfRule type="cellIs" dxfId="3284" priority="76" operator="greaterThan">
      <formula>0.49</formula>
    </cfRule>
    <cfRule type="cellIs" dxfId="3283" priority="77" operator="greaterThan">
      <formula>0.29</formula>
    </cfRule>
    <cfRule type="cellIs" dxfId="3282" priority="78" operator="lessThan">
      <formula>0.29</formula>
    </cfRule>
  </conditionalFormatting>
  <conditionalFormatting sqref="H29">
    <cfRule type="cellIs" dxfId="3281" priority="67" operator="greaterThan">
      <formula>1</formula>
    </cfRule>
    <cfRule type="cellIs" dxfId="3280" priority="68" operator="greaterThan">
      <formula>0.89</formula>
    </cfRule>
    <cfRule type="cellIs" dxfId="3279" priority="69" operator="greaterThan">
      <formula>0.69</formula>
    </cfRule>
    <cfRule type="cellIs" dxfId="3278" priority="70" operator="greaterThan">
      <formula>0.49</formula>
    </cfRule>
    <cfRule type="cellIs" dxfId="3277" priority="71" operator="greaterThan">
      <formula>0.29</formula>
    </cfRule>
    <cfRule type="cellIs" dxfId="3276" priority="72" operator="lessThan">
      <formula>0.29</formula>
    </cfRule>
  </conditionalFormatting>
  <conditionalFormatting sqref="L29">
    <cfRule type="cellIs" dxfId="3275" priority="61" operator="greaterThan">
      <formula>1</formula>
    </cfRule>
    <cfRule type="cellIs" dxfId="3274" priority="62" operator="greaterThan">
      <formula>0.89</formula>
    </cfRule>
    <cfRule type="cellIs" dxfId="3273" priority="63" operator="greaterThan">
      <formula>0.69</formula>
    </cfRule>
    <cfRule type="cellIs" dxfId="3272" priority="64" operator="greaterThan">
      <formula>0.49</formula>
    </cfRule>
    <cfRule type="cellIs" dxfId="3271" priority="65" operator="greaterThan">
      <formula>0.29</formula>
    </cfRule>
    <cfRule type="cellIs" dxfId="3270" priority="66" operator="lessThan">
      <formula>0.29</formula>
    </cfRule>
  </conditionalFormatting>
  <conditionalFormatting sqref="M29">
    <cfRule type="cellIs" dxfId="3269" priority="55" operator="greaterThan">
      <formula>1</formula>
    </cfRule>
    <cfRule type="cellIs" dxfId="3268" priority="56" operator="greaterThan">
      <formula>0.89</formula>
    </cfRule>
    <cfRule type="cellIs" dxfId="3267" priority="57" operator="greaterThan">
      <formula>0.69</formula>
    </cfRule>
    <cfRule type="cellIs" dxfId="3266" priority="58" operator="greaterThan">
      <formula>0.49</formula>
    </cfRule>
    <cfRule type="cellIs" dxfId="3265" priority="59" operator="greaterThan">
      <formula>0.29</formula>
    </cfRule>
    <cfRule type="cellIs" dxfId="3264" priority="60" operator="lessThan">
      <formula>0.29</formula>
    </cfRule>
  </conditionalFormatting>
  <conditionalFormatting sqref="Q29">
    <cfRule type="cellIs" dxfId="3263" priority="49" operator="greaterThan">
      <formula>1</formula>
    </cfRule>
    <cfRule type="cellIs" dxfId="3262" priority="50" operator="greaterThan">
      <formula>0.89</formula>
    </cfRule>
    <cfRule type="cellIs" dxfId="3261" priority="51" operator="greaterThan">
      <formula>0.69</formula>
    </cfRule>
    <cfRule type="cellIs" dxfId="3260" priority="52" operator="greaterThan">
      <formula>0.49</formula>
    </cfRule>
    <cfRule type="cellIs" dxfId="3259" priority="53" operator="greaterThan">
      <formula>0.29</formula>
    </cfRule>
    <cfRule type="cellIs" dxfId="3258" priority="54" operator="lessThan">
      <formula>0.29</formula>
    </cfRule>
  </conditionalFormatting>
  <conditionalFormatting sqref="U29">
    <cfRule type="cellIs" dxfId="3257" priority="43" operator="greaterThan">
      <formula>1</formula>
    </cfRule>
    <cfRule type="cellIs" dxfId="3256" priority="44" operator="greaterThan">
      <formula>0.89</formula>
    </cfRule>
    <cfRule type="cellIs" dxfId="3255" priority="45" operator="greaterThan">
      <formula>0.69</formula>
    </cfRule>
    <cfRule type="cellIs" dxfId="3254" priority="46" operator="greaterThan">
      <formula>0.49</formula>
    </cfRule>
    <cfRule type="cellIs" dxfId="3253" priority="47" operator="greaterThan">
      <formula>0.29</formula>
    </cfRule>
    <cfRule type="cellIs" dxfId="3252" priority="48" operator="lessThan">
      <formula>0.29</formula>
    </cfRule>
  </conditionalFormatting>
  <conditionalFormatting sqref="V32">
    <cfRule type="cellIs" dxfId="3251" priority="1" operator="greaterThan">
      <formula>1</formula>
    </cfRule>
    <cfRule type="cellIs" dxfId="3250" priority="2" operator="greaterThan">
      <formula>0.89</formula>
    </cfRule>
    <cfRule type="cellIs" dxfId="3249" priority="3" operator="greaterThan">
      <formula>0.69</formula>
    </cfRule>
    <cfRule type="cellIs" dxfId="3248" priority="4" operator="greaterThan">
      <formula>0.49</formula>
    </cfRule>
    <cfRule type="cellIs" dxfId="3247" priority="5" operator="greaterThan">
      <formula>0.29</formula>
    </cfRule>
    <cfRule type="cellIs" dxfId="3246" priority="6" operator="lessThan">
      <formula>0.29</formula>
    </cfRule>
  </conditionalFormatting>
  <conditionalFormatting sqref="H32">
    <cfRule type="cellIs" dxfId="3245" priority="31" operator="greaterThan">
      <formula>1</formula>
    </cfRule>
    <cfRule type="cellIs" dxfId="3244" priority="32" operator="greaterThan">
      <formula>0.89</formula>
    </cfRule>
    <cfRule type="cellIs" dxfId="3243" priority="33" operator="greaterThan">
      <formula>0.69</formula>
    </cfRule>
    <cfRule type="cellIs" dxfId="3242" priority="34" operator="greaterThan">
      <formula>0.49</formula>
    </cfRule>
    <cfRule type="cellIs" dxfId="3241" priority="35" operator="greaterThan">
      <formula>0.29</formula>
    </cfRule>
    <cfRule type="cellIs" dxfId="3240" priority="36" operator="lessThan">
      <formula>0.29</formula>
    </cfRule>
  </conditionalFormatting>
  <conditionalFormatting sqref="L32">
    <cfRule type="cellIs" dxfId="3239" priority="25" operator="greaterThan">
      <formula>1</formula>
    </cfRule>
    <cfRule type="cellIs" dxfId="3238" priority="26" operator="greaterThan">
      <formula>0.89</formula>
    </cfRule>
    <cfRule type="cellIs" dxfId="3237" priority="27" operator="greaterThan">
      <formula>0.69</formula>
    </cfRule>
    <cfRule type="cellIs" dxfId="3236" priority="28" operator="greaterThan">
      <formula>0.49</formula>
    </cfRule>
    <cfRule type="cellIs" dxfId="3235" priority="29" operator="greaterThan">
      <formula>0.29</formula>
    </cfRule>
    <cfRule type="cellIs" dxfId="3234" priority="30" operator="lessThan">
      <formula>0.29</formula>
    </cfRule>
  </conditionalFormatting>
  <conditionalFormatting sqref="M32">
    <cfRule type="cellIs" dxfId="3233" priority="19" operator="greaterThan">
      <formula>1</formula>
    </cfRule>
    <cfRule type="cellIs" dxfId="3232" priority="20" operator="greaterThan">
      <formula>0.89</formula>
    </cfRule>
    <cfRule type="cellIs" dxfId="3231" priority="21" operator="greaterThan">
      <formula>0.69</formula>
    </cfRule>
    <cfRule type="cellIs" dxfId="3230" priority="22" operator="greaterThan">
      <formula>0.49</formula>
    </cfRule>
    <cfRule type="cellIs" dxfId="3229" priority="23" operator="greaterThan">
      <formula>0.29</formula>
    </cfRule>
    <cfRule type="cellIs" dxfId="3228" priority="24" operator="lessThan">
      <formula>0.29</formula>
    </cfRule>
  </conditionalFormatting>
  <conditionalFormatting sqref="Q32">
    <cfRule type="cellIs" dxfId="3227" priority="13" operator="greaterThan">
      <formula>1</formula>
    </cfRule>
    <cfRule type="cellIs" dxfId="3226" priority="14" operator="greaterThan">
      <formula>0.89</formula>
    </cfRule>
    <cfRule type="cellIs" dxfId="3225" priority="15" operator="greaterThan">
      <formula>0.69</formula>
    </cfRule>
    <cfRule type="cellIs" dxfId="3224" priority="16" operator="greaterThan">
      <formula>0.49</formula>
    </cfRule>
    <cfRule type="cellIs" dxfId="3223" priority="17" operator="greaterThan">
      <formula>0.29</formula>
    </cfRule>
    <cfRule type="cellIs" dxfId="3222" priority="18" operator="lessThan">
      <formula>0.29</formula>
    </cfRule>
  </conditionalFormatting>
  <conditionalFormatting sqref="U32">
    <cfRule type="cellIs" dxfId="3221" priority="7" operator="greaterThan">
      <formula>1</formula>
    </cfRule>
    <cfRule type="cellIs" dxfId="3220" priority="8" operator="greaterThan">
      <formula>0.89</formula>
    </cfRule>
    <cfRule type="cellIs" dxfId="3219" priority="9" operator="greaterThan">
      <formula>0.69</formula>
    </cfRule>
    <cfRule type="cellIs" dxfId="3218" priority="10" operator="greaterThan">
      <formula>0.49</formula>
    </cfRule>
    <cfRule type="cellIs" dxfId="3217" priority="11" operator="greaterThan">
      <formula>0.29</formula>
    </cfRule>
    <cfRule type="cellIs" dxfId="3216"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8 L5:L8">
      <formula1>0.0001</formula1>
      <formula2>100000000</formula2>
    </dataValidation>
    <dataValidation type="list" allowBlank="1" showInputMessage="1" showErrorMessage="1" sqref="J10:J11 J5:J8 J13">
      <formula1>Frecuencia</formula1>
    </dataValidation>
    <dataValidation type="list" allowBlank="1" showInputMessage="1" showErrorMessage="1" sqref="F10:F11 F5:F8 F13">
      <formula1>Tipo</formula1>
    </dataValidation>
    <dataValidation type="list" allowBlank="1" showInputMessage="1" showErrorMessage="1" sqref="E10:E11 E5:E8 E13">
      <formula1>Dimension</formula1>
    </dataValidation>
  </dataValidations>
  <pageMargins left="0.25" right="0.25" top="0.75" bottom="0.75" header="0.3" footer="0.3"/>
  <pageSetup paperSize="9"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54"/>
  <sheetViews>
    <sheetView tabSelected="1" topLeftCell="C42" zoomScale="60" zoomScaleNormal="60" workbookViewId="0">
      <selection activeCell="N26" sqref="N26:P54"/>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1649</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59.75" customHeight="1">
      <c r="A5" s="8" t="s">
        <v>18</v>
      </c>
      <c r="B5" s="472" t="s">
        <v>1650</v>
      </c>
      <c r="C5" s="10"/>
      <c r="D5" s="10"/>
      <c r="E5" s="10"/>
      <c r="F5" s="10"/>
      <c r="G5" s="10"/>
      <c r="H5" s="11"/>
      <c r="I5" s="12"/>
      <c r="J5" s="13"/>
      <c r="K5" s="10"/>
      <c r="L5" s="12"/>
      <c r="M5" s="10"/>
      <c r="N5" s="13"/>
      <c r="O5" s="14"/>
      <c r="P5" s="15"/>
      <c r="Q5" s="2"/>
      <c r="R5" s="3"/>
      <c r="S5" s="3"/>
      <c r="T5" s="3"/>
      <c r="U5" s="3"/>
      <c r="V5" s="3"/>
      <c r="W5" s="3"/>
    </row>
    <row r="6" spans="1:23" ht="75.75" customHeight="1" thickBot="1">
      <c r="A6" s="49" t="s">
        <v>20</v>
      </c>
      <c r="B6" s="604" t="s">
        <v>1651</v>
      </c>
      <c r="C6" s="51"/>
      <c r="D6" s="51"/>
      <c r="E6" s="51"/>
      <c r="F6" s="51"/>
      <c r="G6" s="51"/>
      <c r="H6" s="541"/>
      <c r="I6" s="542"/>
      <c r="J6" s="543"/>
      <c r="K6" s="51"/>
      <c r="L6" s="542"/>
      <c r="M6" s="51"/>
      <c r="N6" s="543"/>
      <c r="O6" s="53"/>
      <c r="P6" s="544"/>
      <c r="Q6" s="2"/>
      <c r="R6" s="3"/>
      <c r="S6" s="3"/>
      <c r="T6" s="3"/>
      <c r="U6" s="3"/>
      <c r="V6" s="3"/>
      <c r="W6" s="3"/>
    </row>
    <row r="7" spans="1:23" ht="66" customHeight="1">
      <c r="A7" s="8" t="s">
        <v>22</v>
      </c>
      <c r="B7" s="605" t="s">
        <v>1652</v>
      </c>
      <c r="C7" s="10"/>
      <c r="D7" s="10"/>
      <c r="E7" s="10"/>
      <c r="F7" s="10"/>
      <c r="G7" s="10"/>
      <c r="H7" s="11"/>
      <c r="I7" s="11"/>
      <c r="J7" s="10"/>
      <c r="K7" s="10"/>
      <c r="L7" s="271"/>
      <c r="M7" s="10"/>
      <c r="N7" s="10"/>
      <c r="O7" s="131"/>
      <c r="P7" s="132"/>
      <c r="Q7" s="2"/>
      <c r="R7" s="3"/>
      <c r="S7" s="3"/>
      <c r="T7" s="3"/>
      <c r="U7" s="3"/>
      <c r="V7" s="3"/>
      <c r="W7" s="3"/>
    </row>
    <row r="8" spans="1:23" ht="103.5" customHeight="1">
      <c r="A8" s="33" t="s">
        <v>24</v>
      </c>
      <c r="B8" s="34" t="s">
        <v>1653</v>
      </c>
      <c r="C8" s="35" t="s">
        <v>1654</v>
      </c>
      <c r="D8" s="35" t="s">
        <v>1655</v>
      </c>
      <c r="E8" s="35" t="s">
        <v>134</v>
      </c>
      <c r="F8" s="35" t="s">
        <v>29</v>
      </c>
      <c r="G8" s="35" t="s">
        <v>1656</v>
      </c>
      <c r="H8" s="42">
        <v>336</v>
      </c>
      <c r="I8" s="42">
        <v>336</v>
      </c>
      <c r="J8" s="35" t="s">
        <v>136</v>
      </c>
      <c r="K8" s="35" t="s">
        <v>137</v>
      </c>
      <c r="L8" s="37">
        <v>1</v>
      </c>
      <c r="M8" s="35" t="s">
        <v>1657</v>
      </c>
      <c r="N8" s="35" t="s">
        <v>1658</v>
      </c>
      <c r="O8" s="43">
        <v>0</v>
      </c>
      <c r="P8" s="40" t="s">
        <v>140</v>
      </c>
      <c r="Q8" s="2"/>
      <c r="R8" s="3"/>
      <c r="S8" s="3"/>
      <c r="T8" s="3"/>
      <c r="U8" s="3"/>
      <c r="V8" s="3"/>
      <c r="W8" s="3"/>
    </row>
    <row r="9" spans="1:23" ht="99.75" customHeight="1" thickBot="1">
      <c r="A9" s="119" t="s">
        <v>36</v>
      </c>
      <c r="B9" s="606" t="s">
        <v>1659</v>
      </c>
      <c r="C9" s="143" t="s">
        <v>1660</v>
      </c>
      <c r="D9" s="143" t="s">
        <v>1661</v>
      </c>
      <c r="E9" s="143" t="s">
        <v>134</v>
      </c>
      <c r="F9" s="143" t="s">
        <v>29</v>
      </c>
      <c r="G9" s="143" t="s">
        <v>1562</v>
      </c>
      <c r="H9" s="607">
        <v>24</v>
      </c>
      <c r="I9" s="607">
        <v>24</v>
      </c>
      <c r="J9" s="38" t="s">
        <v>136</v>
      </c>
      <c r="K9" s="38" t="s">
        <v>137</v>
      </c>
      <c r="L9" s="608">
        <v>1</v>
      </c>
      <c r="M9" s="143" t="s">
        <v>1662</v>
      </c>
      <c r="N9" s="143" t="s">
        <v>1663</v>
      </c>
      <c r="O9" s="218">
        <v>0</v>
      </c>
      <c r="P9" s="609" t="s">
        <v>140</v>
      </c>
      <c r="Q9" s="2"/>
      <c r="R9" s="3"/>
      <c r="S9" s="3"/>
      <c r="T9" s="3"/>
      <c r="U9" s="3"/>
      <c r="V9" s="3"/>
      <c r="W9" s="3"/>
    </row>
    <row r="10" spans="1:23" ht="86.25" customHeight="1">
      <c r="A10" s="8" t="s">
        <v>53</v>
      </c>
      <c r="B10" s="610" t="s">
        <v>1664</v>
      </c>
      <c r="C10" s="14"/>
      <c r="D10" s="14"/>
      <c r="E10" s="14"/>
      <c r="F10" s="14"/>
      <c r="G10" s="14"/>
      <c r="H10" s="58"/>
      <c r="I10" s="14"/>
      <c r="J10" s="59"/>
      <c r="K10" s="14"/>
      <c r="L10" s="60"/>
      <c r="M10" s="59"/>
      <c r="N10" s="61"/>
      <c r="O10" s="131"/>
      <c r="P10" s="132"/>
      <c r="Q10" s="2"/>
      <c r="R10" s="3"/>
      <c r="S10" s="3"/>
      <c r="T10" s="3"/>
      <c r="U10" s="3"/>
      <c r="V10" s="3"/>
      <c r="W10" s="3"/>
    </row>
    <row r="11" spans="1:23" ht="131.25" customHeight="1">
      <c r="A11" s="33" t="s">
        <v>55</v>
      </c>
      <c r="B11" s="611" t="s">
        <v>1665</v>
      </c>
      <c r="C11" s="43" t="s">
        <v>1666</v>
      </c>
      <c r="D11" s="35" t="s">
        <v>1667</v>
      </c>
      <c r="E11" s="35" t="s">
        <v>134</v>
      </c>
      <c r="F11" s="35" t="s">
        <v>1668</v>
      </c>
      <c r="G11" s="35" t="s">
        <v>1669</v>
      </c>
      <c r="H11" s="64">
        <v>2856</v>
      </c>
      <c r="I11" s="183">
        <v>3360</v>
      </c>
      <c r="J11" s="35" t="s">
        <v>136</v>
      </c>
      <c r="K11" s="35" t="s">
        <v>137</v>
      </c>
      <c r="L11" s="66">
        <v>0.85</v>
      </c>
      <c r="M11" s="35" t="s">
        <v>1670</v>
      </c>
      <c r="N11" s="43" t="s">
        <v>1671</v>
      </c>
      <c r="O11" s="43">
        <v>0</v>
      </c>
      <c r="P11" s="40" t="s">
        <v>140</v>
      </c>
      <c r="Q11" s="2"/>
      <c r="R11" s="3"/>
      <c r="S11" s="3"/>
      <c r="T11" s="3"/>
      <c r="U11" s="3"/>
      <c r="V11" s="3"/>
      <c r="W11" s="3"/>
    </row>
    <row r="12" spans="1:23" ht="131.25" customHeight="1">
      <c r="A12" s="33" t="s">
        <v>64</v>
      </c>
      <c r="B12" s="612" t="s">
        <v>1672</v>
      </c>
      <c r="C12" s="43" t="s">
        <v>1673</v>
      </c>
      <c r="D12" s="35" t="s">
        <v>1674</v>
      </c>
      <c r="E12" s="35" t="s">
        <v>134</v>
      </c>
      <c r="F12" s="35" t="s">
        <v>1668</v>
      </c>
      <c r="G12" s="35" t="s">
        <v>1675</v>
      </c>
      <c r="H12" s="64">
        <v>384</v>
      </c>
      <c r="I12" s="183">
        <v>480</v>
      </c>
      <c r="J12" s="35" t="s">
        <v>136</v>
      </c>
      <c r="K12" s="35" t="s">
        <v>137</v>
      </c>
      <c r="L12" s="66">
        <v>0.8</v>
      </c>
      <c r="M12" s="35" t="s">
        <v>1670</v>
      </c>
      <c r="N12" s="43" t="s">
        <v>1676</v>
      </c>
      <c r="O12" s="43">
        <v>0</v>
      </c>
      <c r="P12" s="40" t="s">
        <v>140</v>
      </c>
      <c r="Q12" s="2"/>
      <c r="R12" s="3"/>
      <c r="S12" s="3"/>
      <c r="T12" s="3"/>
      <c r="U12" s="3"/>
      <c r="V12" s="3"/>
      <c r="W12" s="3"/>
    </row>
    <row r="13" spans="1:23" ht="104.25" customHeight="1">
      <c r="A13" s="33" t="s">
        <v>69</v>
      </c>
      <c r="B13" s="611" t="s">
        <v>1677</v>
      </c>
      <c r="C13" s="43" t="s">
        <v>1678</v>
      </c>
      <c r="D13" s="35" t="s">
        <v>1679</v>
      </c>
      <c r="E13" s="35" t="s">
        <v>134</v>
      </c>
      <c r="F13" s="35" t="s">
        <v>1668</v>
      </c>
      <c r="G13" s="35" t="s">
        <v>1680</v>
      </c>
      <c r="H13" s="64">
        <v>48</v>
      </c>
      <c r="I13" s="65">
        <v>60</v>
      </c>
      <c r="J13" s="35" t="s">
        <v>136</v>
      </c>
      <c r="K13" s="35" t="s">
        <v>137</v>
      </c>
      <c r="L13" s="66">
        <v>0.8</v>
      </c>
      <c r="M13" s="35" t="s">
        <v>1670</v>
      </c>
      <c r="N13" s="43" t="s">
        <v>1681</v>
      </c>
      <c r="O13" s="43">
        <v>0</v>
      </c>
      <c r="P13" s="40" t="s">
        <v>140</v>
      </c>
      <c r="Q13" s="2"/>
      <c r="R13" s="3"/>
      <c r="S13" s="3"/>
      <c r="T13" s="3"/>
      <c r="U13" s="3"/>
      <c r="V13" s="3"/>
      <c r="W13" s="3"/>
    </row>
    <row r="14" spans="1:23" ht="105" customHeight="1">
      <c r="A14" s="33" t="s">
        <v>158</v>
      </c>
      <c r="B14" s="613" t="s">
        <v>1682</v>
      </c>
      <c r="C14" s="43" t="s">
        <v>1683</v>
      </c>
      <c r="D14" s="35" t="s">
        <v>1684</v>
      </c>
      <c r="E14" s="35" t="s">
        <v>134</v>
      </c>
      <c r="F14" s="35" t="s">
        <v>1668</v>
      </c>
      <c r="G14" s="35" t="s">
        <v>1685</v>
      </c>
      <c r="H14" s="64">
        <v>59</v>
      </c>
      <c r="I14" s="65">
        <v>84</v>
      </c>
      <c r="J14" s="35" t="s">
        <v>136</v>
      </c>
      <c r="K14" s="35" t="s">
        <v>137</v>
      </c>
      <c r="L14" s="66">
        <v>0.7</v>
      </c>
      <c r="M14" s="35" t="s">
        <v>1686</v>
      </c>
      <c r="N14" s="43" t="s">
        <v>1687</v>
      </c>
      <c r="O14" s="43">
        <v>0</v>
      </c>
      <c r="P14" s="40" t="s">
        <v>140</v>
      </c>
      <c r="Q14" s="2"/>
      <c r="R14" s="3"/>
      <c r="S14" s="3"/>
      <c r="T14" s="3"/>
      <c r="U14" s="3"/>
      <c r="V14" s="3"/>
      <c r="W14" s="3"/>
    </row>
    <row r="15" spans="1:23" ht="93.75" customHeight="1">
      <c r="A15" s="33" t="s">
        <v>1688</v>
      </c>
      <c r="B15" s="611" t="s">
        <v>1689</v>
      </c>
      <c r="C15" s="43" t="s">
        <v>1690</v>
      </c>
      <c r="D15" s="35" t="s">
        <v>1691</v>
      </c>
      <c r="E15" s="35" t="s">
        <v>134</v>
      </c>
      <c r="F15" s="35" t="s">
        <v>1668</v>
      </c>
      <c r="G15" s="35" t="s">
        <v>1692</v>
      </c>
      <c r="H15" s="64">
        <v>378</v>
      </c>
      <c r="I15" s="65">
        <v>420</v>
      </c>
      <c r="J15" s="35" t="s">
        <v>136</v>
      </c>
      <c r="K15" s="35" t="s">
        <v>137</v>
      </c>
      <c r="L15" s="66">
        <v>0.9</v>
      </c>
      <c r="M15" s="35" t="s">
        <v>1693</v>
      </c>
      <c r="N15" s="43" t="s">
        <v>1694</v>
      </c>
      <c r="O15" s="43">
        <v>0</v>
      </c>
      <c r="P15" s="40" t="s">
        <v>140</v>
      </c>
      <c r="Q15" s="2"/>
      <c r="R15" s="3"/>
      <c r="S15" s="3"/>
      <c r="T15" s="3"/>
      <c r="U15" s="3"/>
      <c r="V15" s="3"/>
      <c r="W15" s="3"/>
    </row>
    <row r="16" spans="1:23" ht="102.75" customHeight="1" thickBot="1">
      <c r="A16" s="220" t="s">
        <v>1695</v>
      </c>
      <c r="B16" s="614" t="s">
        <v>1696</v>
      </c>
      <c r="C16" s="55" t="s">
        <v>1697</v>
      </c>
      <c r="D16" s="50" t="s">
        <v>1698</v>
      </c>
      <c r="E16" s="51" t="s">
        <v>134</v>
      </c>
      <c r="F16" s="51" t="s">
        <v>1668</v>
      </c>
      <c r="G16" s="50" t="s">
        <v>1699</v>
      </c>
      <c r="H16" s="50">
        <v>56</v>
      </c>
      <c r="I16" s="50">
        <v>70</v>
      </c>
      <c r="J16" s="18" t="s">
        <v>136</v>
      </c>
      <c r="K16" s="18" t="s">
        <v>137</v>
      </c>
      <c r="L16" s="176">
        <v>0.8</v>
      </c>
      <c r="M16" s="176" t="s">
        <v>1700</v>
      </c>
      <c r="N16" s="50" t="s">
        <v>1671</v>
      </c>
      <c r="O16" s="50">
        <v>0</v>
      </c>
      <c r="P16" s="56" t="s">
        <v>140</v>
      </c>
      <c r="Q16" s="153"/>
    </row>
    <row r="17" spans="1:22" ht="61.5" customHeight="1">
      <c r="A17" s="336" t="s">
        <v>243</v>
      </c>
      <c r="B17" s="258" t="s">
        <v>1701</v>
      </c>
      <c r="C17" s="131"/>
      <c r="D17" s="131"/>
      <c r="E17" s="131"/>
      <c r="F17" s="131"/>
      <c r="G17" s="131"/>
      <c r="H17" s="131"/>
      <c r="I17" s="131"/>
      <c r="J17" s="131"/>
      <c r="K17" s="131"/>
      <c r="L17" s="178"/>
      <c r="M17" s="178"/>
      <c r="N17" s="131"/>
      <c r="O17" s="131"/>
      <c r="P17" s="132"/>
      <c r="Q17" s="153"/>
    </row>
    <row r="18" spans="1:22" ht="73.5" customHeight="1" thickBot="1">
      <c r="A18" s="220" t="s">
        <v>164</v>
      </c>
      <c r="B18" s="177" t="s">
        <v>1702</v>
      </c>
      <c r="C18" s="55" t="s">
        <v>1703</v>
      </c>
      <c r="D18" s="55" t="s">
        <v>63</v>
      </c>
      <c r="E18" s="55" t="s">
        <v>386</v>
      </c>
      <c r="F18" s="55" t="s">
        <v>29</v>
      </c>
      <c r="G18" s="50" t="s">
        <v>1704</v>
      </c>
      <c r="H18" s="50">
        <v>1</v>
      </c>
      <c r="I18" s="50">
        <v>1</v>
      </c>
      <c r="J18" s="50" t="s">
        <v>364</v>
      </c>
      <c r="K18" s="50" t="s">
        <v>63</v>
      </c>
      <c r="L18" s="176">
        <v>1</v>
      </c>
      <c r="M18" s="176" t="s">
        <v>1705</v>
      </c>
      <c r="N18" s="50" t="s">
        <v>1706</v>
      </c>
      <c r="O18" s="50" t="s">
        <v>63</v>
      </c>
      <c r="P18" s="56" t="s">
        <v>63</v>
      </c>
      <c r="Q18" s="153"/>
    </row>
    <row r="19" spans="1:22" ht="30" customHeight="1"/>
    <row r="20" spans="1:22" ht="30" customHeight="1" thickBot="1"/>
    <row r="21" spans="1:22" ht="22.5" customHeight="1" thickBot="1">
      <c r="A21" s="1535" t="s">
        <v>75</v>
      </c>
      <c r="B21" s="1536"/>
      <c r="C21" s="1536"/>
      <c r="D21" s="1537"/>
      <c r="E21" s="1527" t="s">
        <v>76</v>
      </c>
      <c r="F21" s="1524" t="s">
        <v>77</v>
      </c>
      <c r="G21" s="1527" t="s">
        <v>78</v>
      </c>
      <c r="H21" s="1524" t="s">
        <v>79</v>
      </c>
      <c r="I21" s="1527" t="s">
        <v>80</v>
      </c>
      <c r="J21" s="1524" t="s">
        <v>81</v>
      </c>
      <c r="K21" s="1527" t="s">
        <v>82</v>
      </c>
      <c r="L21" s="1524" t="s">
        <v>79</v>
      </c>
      <c r="M21" s="1527" t="s">
        <v>83</v>
      </c>
      <c r="N21" s="1524" t="s">
        <v>84</v>
      </c>
      <c r="O21" s="1527" t="s">
        <v>85</v>
      </c>
      <c r="P21" s="1524" t="s">
        <v>86</v>
      </c>
      <c r="Q21" s="1527" t="s">
        <v>79</v>
      </c>
      <c r="R21" s="1524" t="s">
        <v>87</v>
      </c>
      <c r="S21" s="1527" t="s">
        <v>88</v>
      </c>
      <c r="T21" s="1524" t="s">
        <v>89</v>
      </c>
      <c r="U21" s="1527" t="s">
        <v>79</v>
      </c>
      <c r="V21" s="1524" t="s">
        <v>90</v>
      </c>
    </row>
    <row r="22" spans="1:22" ht="30" customHeight="1" thickBot="1">
      <c r="A22" s="77" t="s">
        <v>91</v>
      </c>
      <c r="B22" s="78" t="s">
        <v>92</v>
      </c>
      <c r="C22" s="79" t="s">
        <v>93</v>
      </c>
      <c r="D22" s="80" t="s">
        <v>94</v>
      </c>
      <c r="E22" s="1528"/>
      <c r="F22" s="1525"/>
      <c r="G22" s="1528"/>
      <c r="H22" s="1525"/>
      <c r="I22" s="1528"/>
      <c r="J22" s="1525"/>
      <c r="K22" s="1528"/>
      <c r="L22" s="1525"/>
      <c r="M22" s="1528"/>
      <c r="N22" s="1525"/>
      <c r="O22" s="1528"/>
      <c r="P22" s="1525"/>
      <c r="Q22" s="1528"/>
      <c r="R22" s="1525"/>
      <c r="S22" s="1528"/>
      <c r="T22" s="1525"/>
      <c r="U22" s="1528"/>
      <c r="V22" s="1525"/>
    </row>
    <row r="23" spans="1:22" ht="30" customHeight="1" thickBot="1">
      <c r="A23" s="1538"/>
      <c r="B23" s="1540" t="s">
        <v>95</v>
      </c>
      <c r="C23" s="1541"/>
      <c r="D23" s="1542"/>
      <c r="E23" s="1528"/>
      <c r="F23" s="1525"/>
      <c r="G23" s="1528"/>
      <c r="H23" s="1525"/>
      <c r="I23" s="1528"/>
      <c r="J23" s="1525"/>
      <c r="K23" s="1528"/>
      <c r="L23" s="1525"/>
      <c r="M23" s="1528"/>
      <c r="N23" s="1525"/>
      <c r="O23" s="1528"/>
      <c r="P23" s="1525"/>
      <c r="Q23" s="1528"/>
      <c r="R23" s="1525"/>
      <c r="S23" s="1528"/>
      <c r="T23" s="1525"/>
      <c r="U23" s="1528"/>
      <c r="V23" s="1525"/>
    </row>
    <row r="24" spans="1:22" ht="12" customHeight="1" thickBot="1">
      <c r="A24" s="1539"/>
      <c r="B24" s="81"/>
      <c r="C24" s="81"/>
      <c r="D24" s="1543"/>
      <c r="E24" s="1529"/>
      <c r="F24" s="1526"/>
      <c r="G24" s="1529"/>
      <c r="H24" s="1526"/>
      <c r="I24" s="1529"/>
      <c r="J24" s="1526"/>
      <c r="K24" s="1529"/>
      <c r="L24" s="1526"/>
      <c r="M24" s="1529"/>
      <c r="N24" s="1526"/>
      <c r="O24" s="1529"/>
      <c r="P24" s="1526"/>
      <c r="Q24" s="1529"/>
      <c r="R24" s="1526"/>
      <c r="S24" s="1529"/>
      <c r="T24" s="1526"/>
      <c r="U24" s="1529"/>
      <c r="V24" s="1526"/>
    </row>
    <row r="25" spans="1:22" ht="38.25" customHeight="1" thickBot="1">
      <c r="A25" s="82" t="s">
        <v>96</v>
      </c>
      <c r="B25" s="470" t="s">
        <v>97</v>
      </c>
      <c r="C25" s="82" t="s">
        <v>98</v>
      </c>
      <c r="D25" s="84" t="s">
        <v>99</v>
      </c>
      <c r="E25" s="1513" t="s">
        <v>100</v>
      </c>
      <c r="F25" s="1513"/>
      <c r="G25" s="1514"/>
      <c r="H25" s="85">
        <f>H26/H27</f>
        <v>1</v>
      </c>
      <c r="I25" s="1512" t="s">
        <v>100</v>
      </c>
      <c r="J25" s="1513"/>
      <c r="K25" s="1514"/>
      <c r="L25" s="85">
        <f>L26/L27</f>
        <v>0.66666666666666663</v>
      </c>
      <c r="M25" s="86">
        <f>M26/M27</f>
        <v>0.83333333333333337</v>
      </c>
      <c r="N25" s="1512" t="s">
        <v>100</v>
      </c>
      <c r="O25" s="1513"/>
      <c r="P25" s="1514"/>
      <c r="Q25" s="85">
        <f>Q26/Q27</f>
        <v>0.5</v>
      </c>
      <c r="R25" s="1512" t="s">
        <v>100</v>
      </c>
      <c r="S25" s="1513"/>
      <c r="T25" s="1514"/>
      <c r="U25" s="85">
        <f>U26/U27</f>
        <v>0</v>
      </c>
      <c r="V25" s="86">
        <f>V26/V27</f>
        <v>0.54166666666666663</v>
      </c>
    </row>
    <row r="26" spans="1:22" ht="45" customHeight="1">
      <c r="A26" s="1805" t="s">
        <v>1652</v>
      </c>
      <c r="B26" s="1518" t="s">
        <v>1653</v>
      </c>
      <c r="C26" s="1520" t="s">
        <v>1654</v>
      </c>
      <c r="D26" s="390" t="s">
        <v>1707</v>
      </c>
      <c r="E26" s="348">
        <v>28</v>
      </c>
      <c r="F26" s="349">
        <v>28</v>
      </c>
      <c r="G26" s="350">
        <v>28</v>
      </c>
      <c r="H26" s="108">
        <f>SUM(E26:G26)</f>
        <v>84</v>
      </c>
      <c r="I26" s="348">
        <v>14</v>
      </c>
      <c r="J26" s="349">
        <v>14</v>
      </c>
      <c r="K26" s="350">
        <v>28</v>
      </c>
      <c r="L26" s="108">
        <f>SUM(I26:K26)</f>
        <v>56</v>
      </c>
      <c r="M26" s="109">
        <f>+H26+L26</f>
        <v>140</v>
      </c>
      <c r="N26" s="348">
        <v>14</v>
      </c>
      <c r="O26" s="349">
        <v>28</v>
      </c>
      <c r="P26" s="350"/>
      <c r="Q26" s="108">
        <f>SUM(N26:P26)</f>
        <v>42</v>
      </c>
      <c r="R26" s="105"/>
      <c r="S26" s="106"/>
      <c r="T26" s="107"/>
      <c r="U26" s="108">
        <f>SUM(R26:T26)</f>
        <v>0</v>
      </c>
      <c r="V26" s="109">
        <f>+H26+L26+Q26+U26</f>
        <v>182</v>
      </c>
    </row>
    <row r="27" spans="1:22" ht="41.25" customHeight="1" thickBot="1">
      <c r="A27" s="1806"/>
      <c r="B27" s="1519"/>
      <c r="C27" s="1521"/>
      <c r="D27" s="615" t="s">
        <v>1708</v>
      </c>
      <c r="E27" s="907">
        <v>28</v>
      </c>
      <c r="F27" s="908">
        <v>28</v>
      </c>
      <c r="G27" s="909">
        <v>28</v>
      </c>
      <c r="H27" s="112">
        <f>SUM(E27:G27)</f>
        <v>84</v>
      </c>
      <c r="I27" s="907">
        <v>28</v>
      </c>
      <c r="J27" s="908">
        <v>28</v>
      </c>
      <c r="K27" s="909">
        <v>28</v>
      </c>
      <c r="L27" s="112">
        <f>SUM(I27:K27)</f>
        <v>84</v>
      </c>
      <c r="M27" s="113">
        <f>+H27+L27</f>
        <v>168</v>
      </c>
      <c r="N27" s="907">
        <v>28</v>
      </c>
      <c r="O27" s="908">
        <v>28</v>
      </c>
      <c r="P27" s="909">
        <v>28</v>
      </c>
      <c r="Q27" s="112">
        <f>SUM(N27:P27)</f>
        <v>84</v>
      </c>
      <c r="R27" s="163">
        <v>28</v>
      </c>
      <c r="S27" s="162">
        <v>28</v>
      </c>
      <c r="T27" s="161">
        <v>28</v>
      </c>
      <c r="U27" s="112">
        <f>SUM(R27:T27)</f>
        <v>84</v>
      </c>
      <c r="V27" s="113">
        <f>+H27+L27+Q27+U27</f>
        <v>336</v>
      </c>
    </row>
    <row r="28" spans="1:22" ht="33" customHeight="1" thickBot="1">
      <c r="A28" s="1806"/>
      <c r="B28" s="474" t="s">
        <v>103</v>
      </c>
      <c r="C28" s="82" t="s">
        <v>98</v>
      </c>
      <c r="D28" s="101" t="s">
        <v>104</v>
      </c>
      <c r="E28" s="1502" t="s">
        <v>100</v>
      </c>
      <c r="F28" s="1502"/>
      <c r="G28" s="1503"/>
      <c r="H28" s="102">
        <f>H29/H30</f>
        <v>0.66666666666666663</v>
      </c>
      <c r="I28" s="1504" t="s">
        <v>100</v>
      </c>
      <c r="J28" s="1502"/>
      <c r="K28" s="1503"/>
      <c r="L28" s="102">
        <f>L29/L30</f>
        <v>0.66666666666666663</v>
      </c>
      <c r="M28" s="103">
        <f>M29/M30</f>
        <v>0.66666666666666663</v>
      </c>
      <c r="N28" s="1504" t="s">
        <v>100</v>
      </c>
      <c r="O28" s="1502"/>
      <c r="P28" s="1503"/>
      <c r="Q28" s="102">
        <f>Q29/Q30</f>
        <v>0.5</v>
      </c>
      <c r="R28" s="1487" t="s">
        <v>100</v>
      </c>
      <c r="S28" s="1488"/>
      <c r="T28" s="1489"/>
      <c r="U28" s="102">
        <f>U29/U30</f>
        <v>0</v>
      </c>
      <c r="V28" s="103">
        <f>V29/V30</f>
        <v>0.45833333333333331</v>
      </c>
    </row>
    <row r="29" spans="1:22" ht="30" customHeight="1">
      <c r="A29" s="1806"/>
      <c r="B29" s="1518" t="s">
        <v>1659</v>
      </c>
      <c r="C29" s="1663" t="s">
        <v>1660</v>
      </c>
      <c r="D29" s="390" t="s">
        <v>652</v>
      </c>
      <c r="E29" s="348">
        <v>1</v>
      </c>
      <c r="F29" s="349">
        <v>1</v>
      </c>
      <c r="G29" s="350">
        <v>2</v>
      </c>
      <c r="H29" s="108">
        <f>SUM(E29:G29)</f>
        <v>4</v>
      </c>
      <c r="I29" s="348">
        <v>1</v>
      </c>
      <c r="J29" s="349">
        <v>1</v>
      </c>
      <c r="K29" s="350">
        <v>2</v>
      </c>
      <c r="L29" s="108">
        <f>SUM(I29:K29)</f>
        <v>4</v>
      </c>
      <c r="M29" s="109">
        <f>+H29+L29</f>
        <v>8</v>
      </c>
      <c r="N29" s="348">
        <v>1</v>
      </c>
      <c r="O29" s="349">
        <v>2</v>
      </c>
      <c r="P29" s="350"/>
      <c r="Q29" s="108">
        <f>SUM(N29:P29)</f>
        <v>3</v>
      </c>
      <c r="R29" s="105"/>
      <c r="S29" s="106"/>
      <c r="T29" s="107"/>
      <c r="U29" s="108">
        <f>SUM(R29:T29)</f>
        <v>0</v>
      </c>
      <c r="V29" s="109">
        <f>+H29+L29+Q29+U29</f>
        <v>11</v>
      </c>
    </row>
    <row r="30" spans="1:22" ht="30" customHeight="1" thickBot="1">
      <c r="A30" s="1807"/>
      <c r="B30" s="1519"/>
      <c r="C30" s="1664"/>
      <c r="D30" s="616" t="s">
        <v>1588</v>
      </c>
      <c r="E30" s="904">
        <v>2</v>
      </c>
      <c r="F30" s="905">
        <v>2</v>
      </c>
      <c r="G30" s="906">
        <v>2</v>
      </c>
      <c r="H30" s="110">
        <f>SUM(E30:G30)</f>
        <v>6</v>
      </c>
      <c r="I30" s="904">
        <v>2</v>
      </c>
      <c r="J30" s="905">
        <v>2</v>
      </c>
      <c r="K30" s="906">
        <v>2</v>
      </c>
      <c r="L30" s="110">
        <f>SUM(I30:K30)</f>
        <v>6</v>
      </c>
      <c r="M30" s="111">
        <f>+H30+L30</f>
        <v>12</v>
      </c>
      <c r="N30" s="904">
        <v>2</v>
      </c>
      <c r="O30" s="905">
        <v>2</v>
      </c>
      <c r="P30" s="906">
        <v>2</v>
      </c>
      <c r="Q30" s="110">
        <f>SUM(N30:P30)</f>
        <v>6</v>
      </c>
      <c r="R30" s="197">
        <v>2</v>
      </c>
      <c r="S30" s="198">
        <v>2</v>
      </c>
      <c r="T30" s="199">
        <v>2</v>
      </c>
      <c r="U30" s="110">
        <f>SUM(R30:T30)</f>
        <v>6</v>
      </c>
      <c r="V30" s="111">
        <f>+H30+L30+Q30+U30</f>
        <v>24</v>
      </c>
    </row>
    <row r="31" spans="1:22" ht="31.5" customHeight="1" thickBot="1">
      <c r="A31" s="82" t="s">
        <v>113</v>
      </c>
      <c r="B31" s="470" t="s">
        <v>114</v>
      </c>
      <c r="C31" s="82" t="s">
        <v>98</v>
      </c>
      <c r="D31" s="101" t="s">
        <v>104</v>
      </c>
      <c r="E31" s="1502" t="s">
        <v>100</v>
      </c>
      <c r="F31" s="1502"/>
      <c r="G31" s="1503"/>
      <c r="H31" s="102">
        <f>H32/H33</f>
        <v>1.0476190476190477</v>
      </c>
      <c r="I31" s="1504" t="s">
        <v>100</v>
      </c>
      <c r="J31" s="1502"/>
      <c r="K31" s="1503"/>
      <c r="L31" s="102">
        <f>L32/L33</f>
        <v>0.43095238095238098</v>
      </c>
      <c r="M31" s="103">
        <f>M32/M33</f>
        <v>0.73928571428571432</v>
      </c>
      <c r="N31" s="1504" t="s">
        <v>100</v>
      </c>
      <c r="O31" s="1502"/>
      <c r="P31" s="1503"/>
      <c r="Q31" s="102">
        <f>Q32/Q33</f>
        <v>0.70238095238095233</v>
      </c>
      <c r="R31" s="1487" t="s">
        <v>100</v>
      </c>
      <c r="S31" s="1488"/>
      <c r="T31" s="1489"/>
      <c r="U31" s="102">
        <f>U32/U33</f>
        <v>0</v>
      </c>
      <c r="V31" s="103">
        <f>V32/V33</f>
        <v>0.54523809523809519</v>
      </c>
    </row>
    <row r="32" spans="1:22" ht="67.5" customHeight="1">
      <c r="A32" s="1808" t="s">
        <v>1664</v>
      </c>
      <c r="B32" s="1811" t="s">
        <v>1665</v>
      </c>
      <c r="C32" s="1498" t="s">
        <v>1666</v>
      </c>
      <c r="D32" s="390" t="s">
        <v>1709</v>
      </c>
      <c r="E32" s="348">
        <v>280</v>
      </c>
      <c r="F32" s="349">
        <v>300</v>
      </c>
      <c r="G32" s="350">
        <v>300</v>
      </c>
      <c r="H32" s="108">
        <f>SUM(E32:G32)</f>
        <v>880</v>
      </c>
      <c r="I32" s="348">
        <v>50</v>
      </c>
      <c r="J32" s="349">
        <v>152</v>
      </c>
      <c r="K32" s="350">
        <v>160</v>
      </c>
      <c r="L32" s="108">
        <f>SUM(I32:K32)</f>
        <v>362</v>
      </c>
      <c r="M32" s="109">
        <f>+H32+L32</f>
        <v>1242</v>
      </c>
      <c r="N32" s="348">
        <v>290</v>
      </c>
      <c r="O32" s="349">
        <v>300</v>
      </c>
      <c r="P32" s="350"/>
      <c r="Q32" s="108">
        <f>SUM(N32:P32)</f>
        <v>590</v>
      </c>
      <c r="R32" s="105"/>
      <c r="S32" s="106"/>
      <c r="T32" s="107"/>
      <c r="U32" s="108">
        <f>SUM(R32:T32)</f>
        <v>0</v>
      </c>
      <c r="V32" s="109">
        <f>+H32+L32+Q32+U32</f>
        <v>1832</v>
      </c>
    </row>
    <row r="33" spans="1:22" ht="77.25" customHeight="1" thickBot="1">
      <c r="A33" s="1809"/>
      <c r="B33" s="1812"/>
      <c r="C33" s="1499"/>
      <c r="D33" s="615" t="s">
        <v>1710</v>
      </c>
      <c r="E33" s="907">
        <v>280</v>
      </c>
      <c r="F33" s="908">
        <v>280</v>
      </c>
      <c r="G33" s="909">
        <v>280</v>
      </c>
      <c r="H33" s="112">
        <f>SUM(E33:G33)</f>
        <v>840</v>
      </c>
      <c r="I33" s="907">
        <v>280</v>
      </c>
      <c r="J33" s="908">
        <v>280</v>
      </c>
      <c r="K33" s="909">
        <v>280</v>
      </c>
      <c r="L33" s="112">
        <f>SUM(I33:K33)</f>
        <v>840</v>
      </c>
      <c r="M33" s="113">
        <f>+H33+L33</f>
        <v>1680</v>
      </c>
      <c r="N33" s="907">
        <v>280</v>
      </c>
      <c r="O33" s="908">
        <v>280</v>
      </c>
      <c r="P33" s="909">
        <v>280</v>
      </c>
      <c r="Q33" s="112">
        <f>SUM(N33:P33)</f>
        <v>840</v>
      </c>
      <c r="R33" s="163">
        <v>280</v>
      </c>
      <c r="S33" s="162">
        <v>280</v>
      </c>
      <c r="T33" s="161">
        <v>280</v>
      </c>
      <c r="U33" s="112">
        <f>SUM(R33:T33)</f>
        <v>840</v>
      </c>
      <c r="V33" s="113">
        <f>+H33+L33+Q33+U33</f>
        <v>3360</v>
      </c>
    </row>
    <row r="34" spans="1:22" ht="31.5" customHeight="1" thickBot="1">
      <c r="A34" s="1809"/>
      <c r="B34" s="470" t="s">
        <v>117</v>
      </c>
      <c r="C34" s="82" t="s">
        <v>98</v>
      </c>
      <c r="D34" s="101" t="s">
        <v>104</v>
      </c>
      <c r="E34" s="1502" t="s">
        <v>100</v>
      </c>
      <c r="F34" s="1502"/>
      <c r="G34" s="1503"/>
      <c r="H34" s="102">
        <f>H35/H36</f>
        <v>0.875</v>
      </c>
      <c r="I34" s="1504" t="s">
        <v>100</v>
      </c>
      <c r="J34" s="1502"/>
      <c r="K34" s="1503"/>
      <c r="L34" s="102">
        <f>L35/L36</f>
        <v>0</v>
      </c>
      <c r="M34" s="103">
        <f>M35/M36</f>
        <v>0.4375</v>
      </c>
      <c r="N34" s="1504" t="s">
        <v>100</v>
      </c>
      <c r="O34" s="1502"/>
      <c r="P34" s="1503"/>
      <c r="Q34" s="102">
        <f>Q35/Q36</f>
        <v>0.29166666666666669</v>
      </c>
      <c r="R34" s="1487" t="s">
        <v>100</v>
      </c>
      <c r="S34" s="1488"/>
      <c r="T34" s="1489"/>
      <c r="U34" s="102">
        <f>U35/U36</f>
        <v>0</v>
      </c>
      <c r="V34" s="103">
        <f>V35/V36</f>
        <v>0.29166666666666669</v>
      </c>
    </row>
    <row r="35" spans="1:22" ht="32.25" customHeight="1">
      <c r="A35" s="1809"/>
      <c r="B35" s="1813" t="s">
        <v>1672</v>
      </c>
      <c r="C35" s="1498" t="s">
        <v>1673</v>
      </c>
      <c r="D35" s="390" t="s">
        <v>1711</v>
      </c>
      <c r="E35" s="348">
        <v>45</v>
      </c>
      <c r="F35" s="349">
        <v>40</v>
      </c>
      <c r="G35" s="350">
        <v>20</v>
      </c>
      <c r="H35" s="108">
        <f>SUM(E35:G35)</f>
        <v>105</v>
      </c>
      <c r="I35" s="348">
        <v>0</v>
      </c>
      <c r="J35" s="349">
        <v>0</v>
      </c>
      <c r="K35" s="350">
        <v>0</v>
      </c>
      <c r="L35" s="108">
        <f>SUM(I35:K35)</f>
        <v>0</v>
      </c>
      <c r="M35" s="109">
        <f>+H35+L35</f>
        <v>105</v>
      </c>
      <c r="N35" s="348">
        <v>0</v>
      </c>
      <c r="O35" s="349">
        <v>35</v>
      </c>
      <c r="P35" s="350"/>
      <c r="Q35" s="108">
        <f>SUM(N35:P35)</f>
        <v>35</v>
      </c>
      <c r="R35" s="105"/>
      <c r="S35" s="106"/>
      <c r="T35" s="107"/>
      <c r="U35" s="108">
        <f>SUM(R35:T35)</f>
        <v>0</v>
      </c>
      <c r="V35" s="109">
        <f>+H35+L35+Q35+U35</f>
        <v>140</v>
      </c>
    </row>
    <row r="36" spans="1:22" ht="32.25" customHeight="1" thickBot="1">
      <c r="A36" s="1809"/>
      <c r="B36" s="1814"/>
      <c r="C36" s="1499"/>
      <c r="D36" s="615" t="s">
        <v>1712</v>
      </c>
      <c r="E36" s="907">
        <v>40</v>
      </c>
      <c r="F36" s="908">
        <v>40</v>
      </c>
      <c r="G36" s="909">
        <v>40</v>
      </c>
      <c r="H36" s="112">
        <f>SUM(E36:G36)</f>
        <v>120</v>
      </c>
      <c r="I36" s="907">
        <v>40</v>
      </c>
      <c r="J36" s="908">
        <v>40</v>
      </c>
      <c r="K36" s="909">
        <v>40</v>
      </c>
      <c r="L36" s="112">
        <f>SUM(I36:K36)</f>
        <v>120</v>
      </c>
      <c r="M36" s="113">
        <f>+H36+L36</f>
        <v>240</v>
      </c>
      <c r="N36" s="907">
        <v>40</v>
      </c>
      <c r="O36" s="908">
        <v>40</v>
      </c>
      <c r="P36" s="909">
        <v>40</v>
      </c>
      <c r="Q36" s="112">
        <f>SUM(N36:P36)</f>
        <v>120</v>
      </c>
      <c r="R36" s="163">
        <v>40</v>
      </c>
      <c r="S36" s="162">
        <v>40</v>
      </c>
      <c r="T36" s="161">
        <v>40</v>
      </c>
      <c r="U36" s="112">
        <f>SUM(R36:T36)</f>
        <v>120</v>
      </c>
      <c r="V36" s="113">
        <f>+H36+L36+Q36+U36</f>
        <v>480</v>
      </c>
    </row>
    <row r="37" spans="1:22" ht="32.25" customHeight="1" thickBot="1">
      <c r="A37" s="1809"/>
      <c r="B37" s="470" t="s">
        <v>120</v>
      </c>
      <c r="C37" s="82" t="s">
        <v>98</v>
      </c>
      <c r="D37" s="101" t="s">
        <v>104</v>
      </c>
      <c r="E37" s="1502" t="s">
        <v>100</v>
      </c>
      <c r="F37" s="1502"/>
      <c r="G37" s="1503"/>
      <c r="H37" s="102">
        <f>H38/H39</f>
        <v>1.8</v>
      </c>
      <c r="I37" s="1504" t="s">
        <v>100</v>
      </c>
      <c r="J37" s="1502"/>
      <c r="K37" s="1503"/>
      <c r="L37" s="102">
        <f>L38/L39</f>
        <v>1.4666666666666666</v>
      </c>
      <c r="M37" s="103">
        <f>M38/M39</f>
        <v>1.6333333333333333</v>
      </c>
      <c r="N37" s="1504" t="s">
        <v>100</v>
      </c>
      <c r="O37" s="1502"/>
      <c r="P37" s="1503"/>
      <c r="Q37" s="102">
        <f>Q38/Q39</f>
        <v>1.2666666666666666</v>
      </c>
      <c r="R37" s="1487" t="s">
        <v>100</v>
      </c>
      <c r="S37" s="1488"/>
      <c r="T37" s="1489"/>
      <c r="U37" s="102">
        <f>U38/U39</f>
        <v>0</v>
      </c>
      <c r="V37" s="103">
        <f>V38/V39</f>
        <v>1.1333333333333333</v>
      </c>
    </row>
    <row r="38" spans="1:22" ht="30" customHeight="1">
      <c r="A38" s="1809"/>
      <c r="B38" s="1811" t="s">
        <v>1677</v>
      </c>
      <c r="C38" s="1498" t="s">
        <v>1678</v>
      </c>
      <c r="D38" s="390" t="s">
        <v>1713</v>
      </c>
      <c r="E38" s="348">
        <v>10</v>
      </c>
      <c r="F38" s="349">
        <v>10</v>
      </c>
      <c r="G38" s="350">
        <v>7</v>
      </c>
      <c r="H38" s="108">
        <f>SUM(E38:G38)</f>
        <v>27</v>
      </c>
      <c r="I38" s="348">
        <v>7</v>
      </c>
      <c r="J38" s="349">
        <v>15</v>
      </c>
      <c r="K38" s="350">
        <v>0</v>
      </c>
      <c r="L38" s="108">
        <f>SUM(I38:K38)</f>
        <v>22</v>
      </c>
      <c r="M38" s="109">
        <f>+H38+L38</f>
        <v>49</v>
      </c>
      <c r="N38" s="348">
        <v>10</v>
      </c>
      <c r="O38" s="349">
        <v>9</v>
      </c>
      <c r="P38" s="350"/>
      <c r="Q38" s="108">
        <f>SUM(N38:P38)</f>
        <v>19</v>
      </c>
      <c r="R38" s="105"/>
      <c r="S38" s="106"/>
      <c r="T38" s="107"/>
      <c r="U38" s="108">
        <f>SUM(R38:T38)</f>
        <v>0</v>
      </c>
      <c r="V38" s="109">
        <f>+H38+L38+Q38+U38</f>
        <v>68</v>
      </c>
    </row>
    <row r="39" spans="1:22" ht="45" customHeight="1" thickBot="1">
      <c r="A39" s="1809"/>
      <c r="B39" s="1812"/>
      <c r="C39" s="1499"/>
      <c r="D39" s="615" t="s">
        <v>1079</v>
      </c>
      <c r="E39" s="907">
        <v>5</v>
      </c>
      <c r="F39" s="908">
        <v>5</v>
      </c>
      <c r="G39" s="909">
        <v>5</v>
      </c>
      <c r="H39" s="112">
        <f>SUM(E39:G39)</f>
        <v>15</v>
      </c>
      <c r="I39" s="907">
        <v>5</v>
      </c>
      <c r="J39" s="908">
        <v>5</v>
      </c>
      <c r="K39" s="909">
        <v>5</v>
      </c>
      <c r="L39" s="112">
        <f>SUM(I39:K39)</f>
        <v>15</v>
      </c>
      <c r="M39" s="113">
        <f>+H39+L39</f>
        <v>30</v>
      </c>
      <c r="N39" s="907">
        <v>5</v>
      </c>
      <c r="O39" s="908">
        <v>5</v>
      </c>
      <c r="P39" s="909">
        <v>5</v>
      </c>
      <c r="Q39" s="112">
        <f>SUM(N39:P39)</f>
        <v>15</v>
      </c>
      <c r="R39" s="163">
        <v>5</v>
      </c>
      <c r="S39" s="162">
        <v>5</v>
      </c>
      <c r="T39" s="161">
        <v>5</v>
      </c>
      <c r="U39" s="112">
        <f>SUM(R39:T39)</f>
        <v>15</v>
      </c>
      <c r="V39" s="113">
        <f>+H39+L39+Q39+U39</f>
        <v>60</v>
      </c>
    </row>
    <row r="40" spans="1:22" ht="30" customHeight="1" thickBot="1">
      <c r="A40" s="1809"/>
      <c r="B40" s="474" t="s">
        <v>215</v>
      </c>
      <c r="C40" s="82" t="s">
        <v>98</v>
      </c>
      <c r="D40" s="101" t="s">
        <v>104</v>
      </c>
      <c r="E40" s="1502" t="s">
        <v>100</v>
      </c>
      <c r="F40" s="1502"/>
      <c r="G40" s="1503"/>
      <c r="H40" s="102">
        <f>H41/H42</f>
        <v>1.0952380952380953</v>
      </c>
      <c r="I40" s="1504" t="s">
        <v>100</v>
      </c>
      <c r="J40" s="1502"/>
      <c r="K40" s="1503"/>
      <c r="L40" s="102">
        <f>L41/L42</f>
        <v>0.23809523809523808</v>
      </c>
      <c r="M40" s="103">
        <f>M41/M42</f>
        <v>0.66666666666666663</v>
      </c>
      <c r="N40" s="1504" t="s">
        <v>100</v>
      </c>
      <c r="O40" s="1502"/>
      <c r="P40" s="1503"/>
      <c r="Q40" s="102">
        <f>Q41/Q42</f>
        <v>0.52380952380952384</v>
      </c>
      <c r="R40" s="1487" t="s">
        <v>100</v>
      </c>
      <c r="S40" s="1488"/>
      <c r="T40" s="1489"/>
      <c r="U40" s="102">
        <f>U41/U42</f>
        <v>0</v>
      </c>
      <c r="V40" s="103">
        <f>V41/V42</f>
        <v>0.4642857142857143</v>
      </c>
    </row>
    <row r="41" spans="1:22" ht="30" customHeight="1">
      <c r="A41" s="1809"/>
      <c r="B41" s="1815" t="s">
        <v>1682</v>
      </c>
      <c r="C41" s="1498" t="s">
        <v>1683</v>
      </c>
      <c r="D41" s="390" t="s">
        <v>1714</v>
      </c>
      <c r="E41" s="348">
        <v>8</v>
      </c>
      <c r="F41" s="349">
        <v>8</v>
      </c>
      <c r="G41" s="350">
        <v>7</v>
      </c>
      <c r="H41" s="108">
        <f>SUM(E41:G41)</f>
        <v>23</v>
      </c>
      <c r="I41" s="348">
        <v>2</v>
      </c>
      <c r="J41" s="349">
        <v>3</v>
      </c>
      <c r="K41" s="350">
        <v>0</v>
      </c>
      <c r="L41" s="108">
        <f>SUM(I41:K41)</f>
        <v>5</v>
      </c>
      <c r="M41" s="109">
        <f>+H41+L41</f>
        <v>28</v>
      </c>
      <c r="N41" s="348">
        <v>7</v>
      </c>
      <c r="O41" s="349">
        <v>4</v>
      </c>
      <c r="P41" s="350"/>
      <c r="Q41" s="108">
        <f>SUM(N41:P41)</f>
        <v>11</v>
      </c>
      <c r="R41" s="105"/>
      <c r="S41" s="106"/>
      <c r="T41" s="107"/>
      <c r="U41" s="108">
        <f>SUM(R41:T41)</f>
        <v>0</v>
      </c>
      <c r="V41" s="109">
        <f>+H41+L41+Q41+U41</f>
        <v>39</v>
      </c>
    </row>
    <row r="42" spans="1:22" ht="30" customHeight="1" thickBot="1">
      <c r="A42" s="1809"/>
      <c r="B42" s="1816"/>
      <c r="C42" s="1499"/>
      <c r="D42" s="615" t="s">
        <v>1715</v>
      </c>
      <c r="E42" s="907">
        <v>7</v>
      </c>
      <c r="F42" s="908">
        <v>7</v>
      </c>
      <c r="G42" s="909">
        <v>7</v>
      </c>
      <c r="H42" s="112">
        <f>SUM(E42:G42)</f>
        <v>21</v>
      </c>
      <c r="I42" s="907">
        <v>7</v>
      </c>
      <c r="J42" s="908">
        <v>7</v>
      </c>
      <c r="K42" s="909">
        <v>7</v>
      </c>
      <c r="L42" s="112">
        <f>SUM(I42:K42)</f>
        <v>21</v>
      </c>
      <c r="M42" s="113">
        <f>+H42+L42</f>
        <v>42</v>
      </c>
      <c r="N42" s="907">
        <v>7</v>
      </c>
      <c r="O42" s="908">
        <v>7</v>
      </c>
      <c r="P42" s="909">
        <v>7</v>
      </c>
      <c r="Q42" s="112">
        <f>SUM(N42:P42)</f>
        <v>21</v>
      </c>
      <c r="R42" s="163">
        <v>7</v>
      </c>
      <c r="S42" s="162">
        <v>7</v>
      </c>
      <c r="T42" s="161">
        <v>7</v>
      </c>
      <c r="U42" s="112">
        <f>SUM(R42:T42)</f>
        <v>21</v>
      </c>
      <c r="V42" s="113">
        <f>+H42+L42+Q42+U42</f>
        <v>84</v>
      </c>
    </row>
    <row r="43" spans="1:22" ht="30" customHeight="1" thickBot="1">
      <c r="A43" s="1809"/>
      <c r="B43" s="474" t="s">
        <v>1716</v>
      </c>
      <c r="C43" s="82" t="s">
        <v>98</v>
      </c>
      <c r="D43" s="101" t="s">
        <v>104</v>
      </c>
      <c r="E43" s="1502" t="s">
        <v>100</v>
      </c>
      <c r="F43" s="1502"/>
      <c r="G43" s="1503"/>
      <c r="H43" s="102">
        <f>H44/H45</f>
        <v>1.1428571428571428</v>
      </c>
      <c r="I43" s="1504" t="s">
        <v>100</v>
      </c>
      <c r="J43" s="1502"/>
      <c r="K43" s="1503"/>
      <c r="L43" s="102">
        <f>L44/L45</f>
        <v>0.45714285714285713</v>
      </c>
      <c r="M43" s="103">
        <f>M44/M45</f>
        <v>0.8</v>
      </c>
      <c r="N43" s="1504" t="s">
        <v>100</v>
      </c>
      <c r="O43" s="1502"/>
      <c r="P43" s="1503"/>
      <c r="Q43" s="102">
        <f>Q44/Q45</f>
        <v>0.19047619047619047</v>
      </c>
      <c r="R43" s="1487" t="s">
        <v>100</v>
      </c>
      <c r="S43" s="1488"/>
      <c r="T43" s="1489"/>
      <c r="U43" s="102">
        <f>U44/U45</f>
        <v>0</v>
      </c>
      <c r="V43" s="103">
        <f>V44/V45</f>
        <v>0.44761904761904764</v>
      </c>
    </row>
    <row r="44" spans="1:22" ht="30" customHeight="1">
      <c r="A44" s="1809"/>
      <c r="B44" s="1811" t="s">
        <v>1689</v>
      </c>
      <c r="C44" s="1498" t="s">
        <v>1690</v>
      </c>
      <c r="D44" s="390" t="s">
        <v>1717</v>
      </c>
      <c r="E44" s="348">
        <v>40</v>
      </c>
      <c r="F44" s="349">
        <v>40</v>
      </c>
      <c r="G44" s="350">
        <v>40</v>
      </c>
      <c r="H44" s="108">
        <f>SUM(E44:G44)</f>
        <v>120</v>
      </c>
      <c r="I44" s="348">
        <v>40</v>
      </c>
      <c r="J44" s="349">
        <v>3</v>
      </c>
      <c r="K44" s="350">
        <v>5</v>
      </c>
      <c r="L44" s="108">
        <f>SUM(I44:K44)</f>
        <v>48</v>
      </c>
      <c r="M44" s="109">
        <f>+H44+L44</f>
        <v>168</v>
      </c>
      <c r="N44" s="348">
        <v>5</v>
      </c>
      <c r="O44" s="349">
        <v>15</v>
      </c>
      <c r="P44" s="350"/>
      <c r="Q44" s="108">
        <f>SUM(N44:P44)</f>
        <v>20</v>
      </c>
      <c r="R44" s="105"/>
      <c r="S44" s="106"/>
      <c r="T44" s="107"/>
      <c r="U44" s="108">
        <f>SUM(R44:T44)</f>
        <v>0</v>
      </c>
      <c r="V44" s="109">
        <f>+H44+L44+Q44+U44</f>
        <v>188</v>
      </c>
    </row>
    <row r="45" spans="1:22" ht="33" customHeight="1" thickBot="1">
      <c r="A45" s="1809"/>
      <c r="B45" s="1812"/>
      <c r="C45" s="1499"/>
      <c r="D45" s="615" t="s">
        <v>1718</v>
      </c>
      <c r="E45" s="907">
        <v>35</v>
      </c>
      <c r="F45" s="908">
        <v>35</v>
      </c>
      <c r="G45" s="909">
        <v>35</v>
      </c>
      <c r="H45" s="112">
        <f>SUM(E45:G45)</f>
        <v>105</v>
      </c>
      <c r="I45" s="907">
        <v>35</v>
      </c>
      <c r="J45" s="908">
        <v>35</v>
      </c>
      <c r="K45" s="909">
        <v>35</v>
      </c>
      <c r="L45" s="112">
        <f>SUM(I45:K45)</f>
        <v>105</v>
      </c>
      <c r="M45" s="113">
        <f>+H45+L45</f>
        <v>210</v>
      </c>
      <c r="N45" s="907">
        <v>35</v>
      </c>
      <c r="O45" s="908">
        <v>35</v>
      </c>
      <c r="P45" s="909">
        <v>35</v>
      </c>
      <c r="Q45" s="112">
        <f>SUM(N45:P45)</f>
        <v>105</v>
      </c>
      <c r="R45" s="163">
        <v>35</v>
      </c>
      <c r="S45" s="162">
        <v>35</v>
      </c>
      <c r="T45" s="161">
        <v>35</v>
      </c>
      <c r="U45" s="112">
        <f>SUM(R45:T45)</f>
        <v>105</v>
      </c>
      <c r="V45" s="113">
        <f>+H45+L45+Q45+U45</f>
        <v>420</v>
      </c>
    </row>
    <row r="46" spans="1:22" ht="34.5" customHeight="1" thickBot="1">
      <c r="A46" s="1809"/>
      <c r="B46" s="470" t="s">
        <v>1719</v>
      </c>
      <c r="C46" s="82" t="s">
        <v>98</v>
      </c>
      <c r="D46" s="101" t="s">
        <v>104</v>
      </c>
      <c r="E46" s="1502" t="s">
        <v>100</v>
      </c>
      <c r="F46" s="1502"/>
      <c r="G46" s="1503"/>
      <c r="H46" s="102">
        <f>H47/H48</f>
        <v>1.2352941176470589</v>
      </c>
      <c r="I46" s="1504" t="s">
        <v>100</v>
      </c>
      <c r="J46" s="1502"/>
      <c r="K46" s="1503"/>
      <c r="L46" s="102">
        <f>L47/L48</f>
        <v>0.44444444444444442</v>
      </c>
      <c r="M46" s="103">
        <f>M47/M48</f>
        <v>0.82857142857142863</v>
      </c>
      <c r="N46" s="1504" t="s">
        <v>100</v>
      </c>
      <c r="O46" s="1502"/>
      <c r="P46" s="1503"/>
      <c r="Q46" s="102">
        <f>Q47/Q48</f>
        <v>0.88</v>
      </c>
      <c r="R46" s="1487" t="s">
        <v>100</v>
      </c>
      <c r="S46" s="1488"/>
      <c r="T46" s="1489"/>
      <c r="U46" s="102">
        <f>U47/U48</f>
        <v>0</v>
      </c>
      <c r="V46" s="103">
        <f>V47/V48</f>
        <v>0.72857142857142854</v>
      </c>
    </row>
    <row r="47" spans="1:22" ht="32.25" customHeight="1">
      <c r="A47" s="1809"/>
      <c r="B47" s="1817" t="s">
        <v>1696</v>
      </c>
      <c r="C47" s="1498" t="s">
        <v>1697</v>
      </c>
      <c r="D47" s="104" t="s">
        <v>1720</v>
      </c>
      <c r="E47" s="348">
        <v>7</v>
      </c>
      <c r="F47" s="349">
        <v>8</v>
      </c>
      <c r="G47" s="350">
        <v>6</v>
      </c>
      <c r="H47" s="108">
        <f>SUM(E47:G47)</f>
        <v>21</v>
      </c>
      <c r="I47" s="348">
        <v>1</v>
      </c>
      <c r="J47" s="349">
        <v>3</v>
      </c>
      <c r="K47" s="350">
        <v>4</v>
      </c>
      <c r="L47" s="108">
        <f>SUM(I47:K47)</f>
        <v>8</v>
      </c>
      <c r="M47" s="109">
        <f>+H47+L47</f>
        <v>29</v>
      </c>
      <c r="N47" s="348">
        <v>10</v>
      </c>
      <c r="O47" s="349">
        <v>6</v>
      </c>
      <c r="P47" s="350">
        <v>6</v>
      </c>
      <c r="Q47" s="108">
        <f>SUM(N47:P47)</f>
        <v>22</v>
      </c>
      <c r="R47" s="105"/>
      <c r="S47" s="106"/>
      <c r="T47" s="107"/>
      <c r="U47" s="108">
        <f>SUM(R47:T47)</f>
        <v>0</v>
      </c>
      <c r="V47" s="109">
        <f>+H47+L47+Q47+U47</f>
        <v>51</v>
      </c>
    </row>
    <row r="48" spans="1:22" ht="36" customHeight="1" thickBot="1">
      <c r="A48" s="1810"/>
      <c r="B48" s="1818"/>
      <c r="C48" s="1499"/>
      <c r="D48" s="615" t="s">
        <v>1721</v>
      </c>
      <c r="E48" s="907">
        <v>5</v>
      </c>
      <c r="F48" s="908">
        <v>6</v>
      </c>
      <c r="G48" s="909">
        <v>6</v>
      </c>
      <c r="H48" s="112">
        <f>SUM(E48:G48)</f>
        <v>17</v>
      </c>
      <c r="I48" s="907">
        <v>6</v>
      </c>
      <c r="J48" s="908">
        <v>6</v>
      </c>
      <c r="K48" s="909">
        <v>6</v>
      </c>
      <c r="L48" s="112">
        <f>SUM(I48:K48)</f>
        <v>18</v>
      </c>
      <c r="M48" s="113">
        <f>+H48+L48</f>
        <v>35</v>
      </c>
      <c r="N48" s="907">
        <v>7</v>
      </c>
      <c r="O48" s="908">
        <v>9</v>
      </c>
      <c r="P48" s="909">
        <v>9</v>
      </c>
      <c r="Q48" s="112">
        <f>SUM(N48:P48)</f>
        <v>25</v>
      </c>
      <c r="R48" s="163">
        <v>10</v>
      </c>
      <c r="S48" s="162"/>
      <c r="T48" s="161"/>
      <c r="U48" s="112">
        <f>SUM(R48:T48)</f>
        <v>10</v>
      </c>
      <c r="V48" s="113">
        <f>+H48+L48+Q48+U48</f>
        <v>70</v>
      </c>
    </row>
    <row r="49" spans="1:22" ht="34.5" customHeight="1" thickBot="1">
      <c r="A49" s="1500" t="s">
        <v>123</v>
      </c>
      <c r="B49" s="1501"/>
      <c r="C49" s="82" t="s">
        <v>98</v>
      </c>
      <c r="D49" s="101" t="s">
        <v>104</v>
      </c>
      <c r="E49" s="1502" t="s">
        <v>100</v>
      </c>
      <c r="F49" s="1502"/>
      <c r="G49" s="1503"/>
      <c r="H49" s="102" t="e">
        <f>H50/H51</f>
        <v>#DIV/0!</v>
      </c>
      <c r="I49" s="1504" t="s">
        <v>100</v>
      </c>
      <c r="J49" s="1502"/>
      <c r="K49" s="1503"/>
      <c r="L49" s="102">
        <f>L50/L51</f>
        <v>1</v>
      </c>
      <c r="M49" s="103">
        <f>M50/M51</f>
        <v>1</v>
      </c>
      <c r="N49" s="1504" t="s">
        <v>100</v>
      </c>
      <c r="O49" s="1502"/>
      <c r="P49" s="1503"/>
      <c r="Q49" s="102" t="e">
        <f>Q50/Q51</f>
        <v>#DIV/0!</v>
      </c>
      <c r="R49" s="1487" t="s">
        <v>100</v>
      </c>
      <c r="S49" s="1488"/>
      <c r="T49" s="1489"/>
      <c r="U49" s="102" t="e">
        <f>U50/U51</f>
        <v>#DIV/0!</v>
      </c>
      <c r="V49" s="103">
        <f>V50/V51</f>
        <v>1</v>
      </c>
    </row>
    <row r="50" spans="1:22" ht="33.75" customHeight="1">
      <c r="A50" s="1653" t="s">
        <v>1701</v>
      </c>
      <c r="B50" s="1616"/>
      <c r="C50" s="1563" t="s">
        <v>1722</v>
      </c>
      <c r="D50" s="104" t="s">
        <v>1723</v>
      </c>
      <c r="E50" s="348"/>
      <c r="F50" s="349"/>
      <c r="G50" s="350"/>
      <c r="H50" s="108">
        <f>SUM(E50:G50)</f>
        <v>0</v>
      </c>
      <c r="I50" s="348"/>
      <c r="J50" s="349"/>
      <c r="K50" s="350">
        <v>1</v>
      </c>
      <c r="L50" s="108">
        <f>SUM(I50:K50)</f>
        <v>1</v>
      </c>
      <c r="M50" s="109">
        <f>+H50+L50</f>
        <v>1</v>
      </c>
      <c r="N50" s="348"/>
      <c r="O50" s="349"/>
      <c r="P50" s="350"/>
      <c r="Q50" s="108">
        <f>SUM(N50:P50)</f>
        <v>0</v>
      </c>
      <c r="R50" s="105"/>
      <c r="S50" s="106"/>
      <c r="T50" s="107"/>
      <c r="U50" s="108">
        <f>SUM(R50:T50)</f>
        <v>0</v>
      </c>
      <c r="V50" s="109">
        <f>+H50+L50+Q50+U50</f>
        <v>1</v>
      </c>
    </row>
    <row r="51" spans="1:22" ht="41.25" customHeight="1" thickBot="1">
      <c r="A51" s="1654"/>
      <c r="B51" s="1618"/>
      <c r="C51" s="1564"/>
      <c r="D51" s="615" t="s">
        <v>1724</v>
      </c>
      <c r="E51" s="907"/>
      <c r="F51" s="908"/>
      <c r="G51" s="909"/>
      <c r="H51" s="112">
        <f>SUM(E51:G51)</f>
        <v>0</v>
      </c>
      <c r="I51" s="907"/>
      <c r="J51" s="908"/>
      <c r="K51" s="909">
        <v>1</v>
      </c>
      <c r="L51" s="112">
        <f>SUM(I51:K51)</f>
        <v>1</v>
      </c>
      <c r="M51" s="113">
        <f>+H51+L51</f>
        <v>1</v>
      </c>
      <c r="N51" s="907"/>
      <c r="O51" s="908"/>
      <c r="P51" s="909"/>
      <c r="Q51" s="112">
        <f>SUM(N51:P51)</f>
        <v>0</v>
      </c>
      <c r="R51" s="163"/>
      <c r="S51" s="162"/>
      <c r="T51" s="161"/>
      <c r="U51" s="112">
        <f>SUM(R51:T51)</f>
        <v>0</v>
      </c>
      <c r="V51" s="113">
        <f>+H51+L51+Q51+U51</f>
        <v>1</v>
      </c>
    </row>
    <row r="52" spans="1:22" ht="41.25" customHeight="1" thickBot="1">
      <c r="A52" s="1500" t="s">
        <v>419</v>
      </c>
      <c r="B52" s="1501"/>
      <c r="C52" s="82" t="s">
        <v>98</v>
      </c>
      <c r="D52" s="101" t="s">
        <v>104</v>
      </c>
      <c r="E52" s="1502" t="s">
        <v>100</v>
      </c>
      <c r="F52" s="1502"/>
      <c r="G52" s="1503"/>
      <c r="H52" s="102" t="e">
        <f>H53/H54</f>
        <v>#DIV/0!</v>
      </c>
      <c r="I52" s="1504" t="s">
        <v>100</v>
      </c>
      <c r="J52" s="1502"/>
      <c r="K52" s="1503"/>
      <c r="L52" s="102" t="e">
        <f>L53/L54</f>
        <v>#DIV/0!</v>
      </c>
      <c r="M52" s="103" t="e">
        <f>M53/M54</f>
        <v>#DIV/0!</v>
      </c>
      <c r="N52" s="1504" t="s">
        <v>100</v>
      </c>
      <c r="O52" s="1502"/>
      <c r="P52" s="1503"/>
      <c r="Q52" s="102" t="e">
        <f>Q53/Q54</f>
        <v>#DIV/0!</v>
      </c>
      <c r="R52" s="1487" t="s">
        <v>100</v>
      </c>
      <c r="S52" s="1488"/>
      <c r="T52" s="1489"/>
      <c r="U52" s="102" t="e">
        <f>U53/U54</f>
        <v>#DIV/0!</v>
      </c>
      <c r="V52" s="103" t="e">
        <f>V53/V54</f>
        <v>#DIV/0!</v>
      </c>
    </row>
    <row r="53" spans="1:22" ht="33.75" customHeight="1">
      <c r="A53" s="1490" t="s">
        <v>245</v>
      </c>
      <c r="B53" s="1491"/>
      <c r="C53" s="1819" t="s">
        <v>124</v>
      </c>
      <c r="D53" s="505" t="s">
        <v>125</v>
      </c>
      <c r="E53" s="348"/>
      <c r="F53" s="349"/>
      <c r="G53" s="350"/>
      <c r="H53" s="108">
        <f>SUM(E53:G53)</f>
        <v>0</v>
      </c>
      <c r="I53" s="348"/>
      <c r="J53" s="349"/>
      <c r="K53" s="350"/>
      <c r="L53" s="108">
        <f>SUM(I53:K53)</f>
        <v>0</v>
      </c>
      <c r="M53" s="109">
        <f>+H53+L53</f>
        <v>0</v>
      </c>
      <c r="N53" s="348"/>
      <c r="O53" s="349"/>
      <c r="P53" s="350"/>
      <c r="Q53" s="108">
        <f>SUM(N53:P53)</f>
        <v>0</v>
      </c>
      <c r="R53" s="105"/>
      <c r="S53" s="106"/>
      <c r="T53" s="107"/>
      <c r="U53" s="108">
        <f>SUM(R53:T53)</f>
        <v>0</v>
      </c>
      <c r="V53" s="109">
        <f>+H53+L53+Q53+U53</f>
        <v>0</v>
      </c>
    </row>
    <row r="54" spans="1:22" ht="32.25" customHeight="1" thickBot="1">
      <c r="A54" s="1492"/>
      <c r="B54" s="1493"/>
      <c r="C54" s="1820"/>
      <c r="D54" s="506" t="s">
        <v>126</v>
      </c>
      <c r="E54" s="356"/>
      <c r="F54" s="357"/>
      <c r="G54" s="358"/>
      <c r="H54" s="112">
        <f>SUM(E54:G54)</f>
        <v>0</v>
      </c>
      <c r="I54" s="356"/>
      <c r="J54" s="357"/>
      <c r="K54" s="358"/>
      <c r="L54" s="112">
        <f>SUM(I54:K54)</f>
        <v>0</v>
      </c>
      <c r="M54" s="113">
        <f>+H54+L54</f>
        <v>0</v>
      </c>
      <c r="N54" s="356"/>
      <c r="O54" s="357"/>
      <c r="P54" s="358"/>
      <c r="Q54" s="112">
        <f>SUM(N54:P54)</f>
        <v>0</v>
      </c>
      <c r="R54" s="115"/>
      <c r="S54" s="116"/>
      <c r="T54" s="117"/>
      <c r="U54" s="112">
        <f>SUM(R54:T54)</f>
        <v>0</v>
      </c>
      <c r="V54" s="113">
        <f>+H54+L54+Q54+U54</f>
        <v>0</v>
      </c>
    </row>
  </sheetData>
  <protectedRanges>
    <protectedRange sqref="R50:T50 R53:T54" name="Rango3"/>
    <protectedRange sqref="R26:T26 R29:T29" name="Rango1"/>
    <protectedRange sqref="R32:T32 R35:T35 R38:T38 R41:T41 R44:T44 R47:T47" name="Rango2"/>
    <protectedRange sqref="E50:G50 E53:G54" name="Rango3_1"/>
    <protectedRange sqref="E26:G26 E29:G29" name="Rango1_1"/>
    <protectedRange sqref="E32:G32 E35:G35 E38:G38 E41:G41 E44:G44 E47:G47" name="Rango2_1"/>
    <protectedRange sqref="I50:K50 I53:K54" name="Rango3_2"/>
    <protectedRange sqref="I26:K26 I29:K29" name="Rango1_2"/>
    <protectedRange sqref="I32:K32 I35:K35 I38:K38 I41:K41 I44:K44 I47:K47" name="Rango2_2"/>
    <protectedRange sqref="N50:P50 N53:P54" name="Rango3_4"/>
    <protectedRange sqref="N26:P26 N29:P29" name="Rango1_4"/>
    <protectedRange sqref="N32:P32 N35:P35 N38:P38 N41:P41 N44:P44 N47:P47" name="Rango2_4"/>
  </protectedRanges>
  <mergeCells count="89">
    <mergeCell ref="A53:B54"/>
    <mergeCell ref="C53:C54"/>
    <mergeCell ref="R49:T49"/>
    <mergeCell ref="A50:B51"/>
    <mergeCell ref="C50:C51"/>
    <mergeCell ref="A52:B52"/>
    <mergeCell ref="E52:G52"/>
    <mergeCell ref="I52:K52"/>
    <mergeCell ref="N52:P52"/>
    <mergeCell ref="R52:T52"/>
    <mergeCell ref="N49:P49"/>
    <mergeCell ref="B47:B48"/>
    <mergeCell ref="C47:C48"/>
    <mergeCell ref="A49:B49"/>
    <mergeCell ref="E49:G49"/>
    <mergeCell ref="I49:K49"/>
    <mergeCell ref="R46:T46"/>
    <mergeCell ref="B41:B42"/>
    <mergeCell ref="C41:C42"/>
    <mergeCell ref="E43:G43"/>
    <mergeCell ref="I43:K43"/>
    <mergeCell ref="N43:P43"/>
    <mergeCell ref="R43:T43"/>
    <mergeCell ref="B44:B45"/>
    <mergeCell ref="C44:C45"/>
    <mergeCell ref="E46:G46"/>
    <mergeCell ref="I46:K46"/>
    <mergeCell ref="N46:P46"/>
    <mergeCell ref="N37:P37"/>
    <mergeCell ref="R37:T37"/>
    <mergeCell ref="B38:B39"/>
    <mergeCell ref="C38:C39"/>
    <mergeCell ref="E40:G40"/>
    <mergeCell ref="I40:K40"/>
    <mergeCell ref="N40:P40"/>
    <mergeCell ref="E31:G31"/>
    <mergeCell ref="I31:K31"/>
    <mergeCell ref="N31:P31"/>
    <mergeCell ref="R31:T31"/>
    <mergeCell ref="A32:A48"/>
    <mergeCell ref="B32:B33"/>
    <mergeCell ref="C32:C33"/>
    <mergeCell ref="E34:G34"/>
    <mergeCell ref="I34:K34"/>
    <mergeCell ref="N34:P34"/>
    <mergeCell ref="R40:T40"/>
    <mergeCell ref="R34:T34"/>
    <mergeCell ref="B35:B36"/>
    <mergeCell ref="C35:C36"/>
    <mergeCell ref="E37:G37"/>
    <mergeCell ref="I37:K37"/>
    <mergeCell ref="E25:G25"/>
    <mergeCell ref="I25:K25"/>
    <mergeCell ref="R25:T25"/>
    <mergeCell ref="A26:A30"/>
    <mergeCell ref="B26:B27"/>
    <mergeCell ref="C26:C27"/>
    <mergeCell ref="E28:G28"/>
    <mergeCell ref="I28:K28"/>
    <mergeCell ref="N28:P28"/>
    <mergeCell ref="R28:T28"/>
    <mergeCell ref="B29:B30"/>
    <mergeCell ref="C29:C30"/>
    <mergeCell ref="N25:P25"/>
    <mergeCell ref="V21:V24"/>
    <mergeCell ref="K21:K24"/>
    <mergeCell ref="L21:L24"/>
    <mergeCell ref="M21:M24"/>
    <mergeCell ref="N21:N24"/>
    <mergeCell ref="O21:O24"/>
    <mergeCell ref="P21:P24"/>
    <mergeCell ref="Q21:Q24"/>
    <mergeCell ref="R21:R24"/>
    <mergeCell ref="S21:S24"/>
    <mergeCell ref="T21:T24"/>
    <mergeCell ref="U21:U24"/>
    <mergeCell ref="A1:B1"/>
    <mergeCell ref="C1:P1"/>
    <mergeCell ref="A3:P3"/>
    <mergeCell ref="A21:D21"/>
    <mergeCell ref="E21:E24"/>
    <mergeCell ref="F21:F24"/>
    <mergeCell ref="G21:G24"/>
    <mergeCell ref="H21:H24"/>
    <mergeCell ref="I21:I24"/>
    <mergeCell ref="J21:J24"/>
    <mergeCell ref="A23:A24"/>
    <mergeCell ref="B23:C23"/>
    <mergeCell ref="D23:D24"/>
  </mergeCells>
  <conditionalFormatting sqref="H25">
    <cfRule type="cellIs" dxfId="3215" priority="355" operator="greaterThan">
      <formula>1</formula>
    </cfRule>
    <cfRule type="cellIs" dxfId="3214" priority="356" operator="greaterThan">
      <formula>0.89</formula>
    </cfRule>
    <cfRule type="cellIs" dxfId="3213" priority="357" operator="greaterThan">
      <formula>0.69</formula>
    </cfRule>
    <cfRule type="cellIs" dxfId="3212" priority="358" operator="greaterThan">
      <formula>0.49</formula>
    </cfRule>
    <cfRule type="cellIs" dxfId="3211" priority="359" operator="greaterThan">
      <formula>0.29</formula>
    </cfRule>
    <cfRule type="cellIs" dxfId="3210" priority="360" operator="lessThan">
      <formula>0.29</formula>
    </cfRule>
  </conditionalFormatting>
  <conditionalFormatting sqref="L25">
    <cfRule type="cellIs" dxfId="3209" priority="349" operator="greaterThan">
      <formula>1</formula>
    </cfRule>
    <cfRule type="cellIs" dxfId="3208" priority="350" operator="greaterThan">
      <formula>0.89</formula>
    </cfRule>
    <cfRule type="cellIs" dxfId="3207" priority="351" operator="greaterThan">
      <formula>0.69</formula>
    </cfRule>
    <cfRule type="cellIs" dxfId="3206" priority="352" operator="greaterThan">
      <formula>0.49</formula>
    </cfRule>
    <cfRule type="cellIs" dxfId="3205" priority="353" operator="greaterThan">
      <formula>0.29</formula>
    </cfRule>
    <cfRule type="cellIs" dxfId="3204" priority="354" operator="lessThan">
      <formula>0.29</formula>
    </cfRule>
  </conditionalFormatting>
  <conditionalFormatting sqref="M25">
    <cfRule type="cellIs" dxfId="3203" priority="343" operator="greaterThan">
      <formula>1</formula>
    </cfRule>
    <cfRule type="cellIs" dxfId="3202" priority="344" operator="greaterThan">
      <formula>0.89</formula>
    </cfRule>
    <cfRule type="cellIs" dxfId="3201" priority="345" operator="greaterThan">
      <formula>0.69</formula>
    </cfRule>
    <cfRule type="cellIs" dxfId="3200" priority="346" operator="greaterThan">
      <formula>0.49</formula>
    </cfRule>
    <cfRule type="cellIs" dxfId="3199" priority="347" operator="greaterThan">
      <formula>0.29</formula>
    </cfRule>
    <cfRule type="cellIs" dxfId="3198" priority="348" operator="lessThan">
      <formula>0.29</formula>
    </cfRule>
  </conditionalFormatting>
  <conditionalFormatting sqref="Q25">
    <cfRule type="cellIs" dxfId="3197" priority="337" operator="greaterThan">
      <formula>1</formula>
    </cfRule>
    <cfRule type="cellIs" dxfId="3196" priority="338" operator="greaterThan">
      <formula>0.89</formula>
    </cfRule>
    <cfRule type="cellIs" dxfId="3195" priority="339" operator="greaterThan">
      <formula>0.69</formula>
    </cfRule>
    <cfRule type="cellIs" dxfId="3194" priority="340" operator="greaterThan">
      <formula>0.49</formula>
    </cfRule>
    <cfRule type="cellIs" dxfId="3193" priority="341" operator="greaterThan">
      <formula>0.29</formula>
    </cfRule>
    <cfRule type="cellIs" dxfId="3192" priority="342" operator="lessThan">
      <formula>0.29</formula>
    </cfRule>
  </conditionalFormatting>
  <conditionalFormatting sqref="U25">
    <cfRule type="cellIs" dxfId="3191" priority="331" operator="greaterThan">
      <formula>1</formula>
    </cfRule>
    <cfRule type="cellIs" dxfId="3190" priority="332" operator="greaterThan">
      <formula>0.89</formula>
    </cfRule>
    <cfRule type="cellIs" dxfId="3189" priority="333" operator="greaterThan">
      <formula>0.69</formula>
    </cfRule>
    <cfRule type="cellIs" dxfId="3188" priority="334" operator="greaterThan">
      <formula>0.49</formula>
    </cfRule>
    <cfRule type="cellIs" dxfId="3187" priority="335" operator="greaterThan">
      <formula>0.29</formula>
    </cfRule>
    <cfRule type="cellIs" dxfId="3186" priority="336" operator="lessThan">
      <formula>0.29</formula>
    </cfRule>
  </conditionalFormatting>
  <conditionalFormatting sqref="V25">
    <cfRule type="cellIs" dxfId="3185" priority="325" operator="greaterThan">
      <formula>1</formula>
    </cfRule>
    <cfRule type="cellIs" dxfId="3184" priority="326" operator="greaterThan">
      <formula>0.89</formula>
    </cfRule>
    <cfRule type="cellIs" dxfId="3183" priority="327" operator="greaterThan">
      <formula>0.69</formula>
    </cfRule>
    <cfRule type="cellIs" dxfId="3182" priority="328" operator="greaterThan">
      <formula>0.49</formula>
    </cfRule>
    <cfRule type="cellIs" dxfId="3181" priority="329" operator="greaterThan">
      <formula>0.29</formula>
    </cfRule>
    <cfRule type="cellIs" dxfId="3180" priority="330" operator="lessThan">
      <formula>0.29</formula>
    </cfRule>
  </conditionalFormatting>
  <conditionalFormatting sqref="V37">
    <cfRule type="cellIs" dxfId="3179" priority="181" operator="greaterThan">
      <formula>1</formula>
    </cfRule>
    <cfRule type="cellIs" dxfId="3178" priority="182" operator="greaterThan">
      <formula>0.89</formula>
    </cfRule>
    <cfRule type="cellIs" dxfId="3177" priority="183" operator="greaterThan">
      <formula>0.69</formula>
    </cfRule>
    <cfRule type="cellIs" dxfId="3176" priority="184" operator="greaterThan">
      <formula>0.49</formula>
    </cfRule>
    <cfRule type="cellIs" dxfId="3175" priority="185" operator="greaterThan">
      <formula>0.29</formula>
    </cfRule>
    <cfRule type="cellIs" dxfId="3174" priority="186" operator="lessThan">
      <formula>0.29</formula>
    </cfRule>
  </conditionalFormatting>
  <conditionalFormatting sqref="H28">
    <cfRule type="cellIs" dxfId="3173" priority="319" operator="greaterThan">
      <formula>1</formula>
    </cfRule>
    <cfRule type="cellIs" dxfId="3172" priority="320" operator="greaterThan">
      <formula>0.89</formula>
    </cfRule>
    <cfRule type="cellIs" dxfId="3171" priority="321" operator="greaterThan">
      <formula>0.69</formula>
    </cfRule>
    <cfRule type="cellIs" dxfId="3170" priority="322" operator="greaterThan">
      <formula>0.49</formula>
    </cfRule>
    <cfRule type="cellIs" dxfId="3169" priority="323" operator="greaterThan">
      <formula>0.29</formula>
    </cfRule>
    <cfRule type="cellIs" dxfId="3168" priority="324" operator="lessThan">
      <formula>0.29</formula>
    </cfRule>
  </conditionalFormatting>
  <conditionalFormatting sqref="L28">
    <cfRule type="cellIs" dxfId="3167" priority="313" operator="greaterThan">
      <formula>1</formula>
    </cfRule>
    <cfRule type="cellIs" dxfId="3166" priority="314" operator="greaterThan">
      <formula>0.89</formula>
    </cfRule>
    <cfRule type="cellIs" dxfId="3165" priority="315" operator="greaterThan">
      <formula>0.69</formula>
    </cfRule>
    <cfRule type="cellIs" dxfId="3164" priority="316" operator="greaterThan">
      <formula>0.49</formula>
    </cfRule>
    <cfRule type="cellIs" dxfId="3163" priority="317" operator="greaterThan">
      <formula>0.29</formula>
    </cfRule>
    <cfRule type="cellIs" dxfId="3162" priority="318" operator="lessThan">
      <formula>0.29</formula>
    </cfRule>
  </conditionalFormatting>
  <conditionalFormatting sqref="M28">
    <cfRule type="cellIs" dxfId="3161" priority="307" operator="greaterThan">
      <formula>1</formula>
    </cfRule>
    <cfRule type="cellIs" dxfId="3160" priority="308" operator="greaterThan">
      <formula>0.89</formula>
    </cfRule>
    <cfRule type="cellIs" dxfId="3159" priority="309" operator="greaterThan">
      <formula>0.69</formula>
    </cfRule>
    <cfRule type="cellIs" dxfId="3158" priority="310" operator="greaterThan">
      <formula>0.49</formula>
    </cfRule>
    <cfRule type="cellIs" dxfId="3157" priority="311" operator="greaterThan">
      <formula>0.29</formula>
    </cfRule>
    <cfRule type="cellIs" dxfId="3156" priority="312" operator="lessThan">
      <formula>0.29</formula>
    </cfRule>
  </conditionalFormatting>
  <conditionalFormatting sqref="Q28">
    <cfRule type="cellIs" dxfId="3155" priority="301" operator="greaterThan">
      <formula>1</formula>
    </cfRule>
    <cfRule type="cellIs" dxfId="3154" priority="302" operator="greaterThan">
      <formula>0.89</formula>
    </cfRule>
    <cfRule type="cellIs" dxfId="3153" priority="303" operator="greaterThan">
      <formula>0.69</formula>
    </cfRule>
    <cfRule type="cellIs" dxfId="3152" priority="304" operator="greaterThan">
      <formula>0.49</formula>
    </cfRule>
    <cfRule type="cellIs" dxfId="3151" priority="305" operator="greaterThan">
      <formula>0.29</formula>
    </cfRule>
    <cfRule type="cellIs" dxfId="3150" priority="306" operator="lessThan">
      <formula>0.29</formula>
    </cfRule>
  </conditionalFormatting>
  <conditionalFormatting sqref="U28">
    <cfRule type="cellIs" dxfId="3149" priority="295" operator="greaterThan">
      <formula>1</formula>
    </cfRule>
    <cfRule type="cellIs" dxfId="3148" priority="296" operator="greaterThan">
      <formula>0.89</formula>
    </cfRule>
    <cfRule type="cellIs" dxfId="3147" priority="297" operator="greaterThan">
      <formula>0.69</formula>
    </cfRule>
    <cfRule type="cellIs" dxfId="3146" priority="298" operator="greaterThan">
      <formula>0.49</formula>
    </cfRule>
    <cfRule type="cellIs" dxfId="3145" priority="299" operator="greaterThan">
      <formula>0.29</formula>
    </cfRule>
    <cfRule type="cellIs" dxfId="3144" priority="300" operator="lessThan">
      <formula>0.29</formula>
    </cfRule>
  </conditionalFormatting>
  <conditionalFormatting sqref="V28">
    <cfRule type="cellIs" dxfId="3143" priority="289" operator="greaterThan">
      <formula>1</formula>
    </cfRule>
    <cfRule type="cellIs" dxfId="3142" priority="290" operator="greaterThan">
      <formula>0.89</formula>
    </cfRule>
    <cfRule type="cellIs" dxfId="3141" priority="291" operator="greaterThan">
      <formula>0.69</formula>
    </cfRule>
    <cfRule type="cellIs" dxfId="3140" priority="292" operator="greaterThan">
      <formula>0.49</formula>
    </cfRule>
    <cfRule type="cellIs" dxfId="3139" priority="293" operator="greaterThan">
      <formula>0.29</formula>
    </cfRule>
    <cfRule type="cellIs" dxfId="3138" priority="294" operator="lessThan">
      <formula>0.29</formula>
    </cfRule>
  </conditionalFormatting>
  <conditionalFormatting sqref="H46">
    <cfRule type="cellIs" dxfId="3137" priority="139" operator="greaterThan">
      <formula>1</formula>
    </cfRule>
    <cfRule type="cellIs" dxfId="3136" priority="140" operator="greaterThan">
      <formula>0.89</formula>
    </cfRule>
    <cfRule type="cellIs" dxfId="3135" priority="141" operator="greaterThan">
      <formula>0.69</formula>
    </cfRule>
    <cfRule type="cellIs" dxfId="3134" priority="142" operator="greaterThan">
      <formula>0.49</formula>
    </cfRule>
    <cfRule type="cellIs" dxfId="3133" priority="143" operator="greaterThan">
      <formula>0.29</formula>
    </cfRule>
    <cfRule type="cellIs" dxfId="3132" priority="144" operator="lessThan">
      <formula>0.29</formula>
    </cfRule>
  </conditionalFormatting>
  <conditionalFormatting sqref="L46">
    <cfRule type="cellIs" dxfId="3131" priority="133" operator="greaterThan">
      <formula>1</formula>
    </cfRule>
    <cfRule type="cellIs" dxfId="3130" priority="134" operator="greaterThan">
      <formula>0.89</formula>
    </cfRule>
    <cfRule type="cellIs" dxfId="3129" priority="135" operator="greaterThan">
      <formula>0.69</formula>
    </cfRule>
    <cfRule type="cellIs" dxfId="3128" priority="136" operator="greaterThan">
      <formula>0.49</formula>
    </cfRule>
    <cfRule type="cellIs" dxfId="3127" priority="137" operator="greaterThan">
      <formula>0.29</formula>
    </cfRule>
    <cfRule type="cellIs" dxfId="3126" priority="138" operator="lessThan">
      <formula>0.29</formula>
    </cfRule>
  </conditionalFormatting>
  <conditionalFormatting sqref="M46">
    <cfRule type="cellIs" dxfId="3125" priority="127" operator="greaterThan">
      <formula>1</formula>
    </cfRule>
    <cfRule type="cellIs" dxfId="3124" priority="128" operator="greaterThan">
      <formula>0.89</formula>
    </cfRule>
    <cfRule type="cellIs" dxfId="3123" priority="129" operator="greaterThan">
      <formula>0.69</formula>
    </cfRule>
    <cfRule type="cellIs" dxfId="3122" priority="130" operator="greaterThan">
      <formula>0.49</formula>
    </cfRule>
    <cfRule type="cellIs" dxfId="3121" priority="131" operator="greaterThan">
      <formula>0.29</formula>
    </cfRule>
    <cfRule type="cellIs" dxfId="3120" priority="132" operator="lessThan">
      <formula>0.29</formula>
    </cfRule>
  </conditionalFormatting>
  <conditionalFormatting sqref="Q46">
    <cfRule type="cellIs" dxfId="3119" priority="121" operator="greaterThan">
      <formula>1</formula>
    </cfRule>
    <cfRule type="cellIs" dxfId="3118" priority="122" operator="greaterThan">
      <formula>0.89</formula>
    </cfRule>
    <cfRule type="cellIs" dxfId="3117" priority="123" operator="greaterThan">
      <formula>0.69</formula>
    </cfRule>
    <cfRule type="cellIs" dxfId="3116" priority="124" operator="greaterThan">
      <formula>0.49</formula>
    </cfRule>
    <cfRule type="cellIs" dxfId="3115" priority="125" operator="greaterThan">
      <formula>0.29</formula>
    </cfRule>
    <cfRule type="cellIs" dxfId="3114" priority="126" operator="lessThan">
      <formula>0.29</formula>
    </cfRule>
  </conditionalFormatting>
  <conditionalFormatting sqref="U46">
    <cfRule type="cellIs" dxfId="3113" priority="115" operator="greaterThan">
      <formula>1</formula>
    </cfRule>
    <cfRule type="cellIs" dxfId="3112" priority="116" operator="greaterThan">
      <formula>0.89</formula>
    </cfRule>
    <cfRule type="cellIs" dxfId="3111" priority="117" operator="greaterThan">
      <formula>0.69</formula>
    </cfRule>
    <cfRule type="cellIs" dxfId="3110" priority="118" operator="greaterThan">
      <formula>0.49</formula>
    </cfRule>
    <cfRule type="cellIs" dxfId="3109" priority="119" operator="greaterThan">
      <formula>0.29</formula>
    </cfRule>
    <cfRule type="cellIs" dxfId="3108" priority="120" operator="lessThan">
      <formula>0.29</formula>
    </cfRule>
  </conditionalFormatting>
  <conditionalFormatting sqref="V46">
    <cfRule type="cellIs" dxfId="3107" priority="109" operator="greaterThan">
      <formula>1</formula>
    </cfRule>
    <cfRule type="cellIs" dxfId="3106" priority="110" operator="greaterThan">
      <formula>0.89</formula>
    </cfRule>
    <cfRule type="cellIs" dxfId="3105" priority="111" operator="greaterThan">
      <formula>0.69</formula>
    </cfRule>
    <cfRule type="cellIs" dxfId="3104" priority="112" operator="greaterThan">
      <formula>0.49</formula>
    </cfRule>
    <cfRule type="cellIs" dxfId="3103" priority="113" operator="greaterThan">
      <formula>0.29</formula>
    </cfRule>
    <cfRule type="cellIs" dxfId="3102" priority="114" operator="lessThan">
      <formula>0.29</formula>
    </cfRule>
  </conditionalFormatting>
  <conditionalFormatting sqref="H31">
    <cfRule type="cellIs" dxfId="3101" priority="283" operator="greaterThan">
      <formula>1</formula>
    </cfRule>
    <cfRule type="cellIs" dxfId="3100" priority="284" operator="greaterThan">
      <formula>0.89</formula>
    </cfRule>
    <cfRule type="cellIs" dxfId="3099" priority="285" operator="greaterThan">
      <formula>0.69</formula>
    </cfRule>
    <cfRule type="cellIs" dxfId="3098" priority="286" operator="greaterThan">
      <formula>0.49</formula>
    </cfRule>
    <cfRule type="cellIs" dxfId="3097" priority="287" operator="greaterThan">
      <formula>0.29</formula>
    </cfRule>
    <cfRule type="cellIs" dxfId="3096" priority="288" operator="lessThan">
      <formula>0.29</formula>
    </cfRule>
  </conditionalFormatting>
  <conditionalFormatting sqref="L31">
    <cfRule type="cellIs" dxfId="3095" priority="277" operator="greaterThan">
      <formula>1</formula>
    </cfRule>
    <cfRule type="cellIs" dxfId="3094" priority="278" operator="greaterThan">
      <formula>0.89</formula>
    </cfRule>
    <cfRule type="cellIs" dxfId="3093" priority="279" operator="greaterThan">
      <formula>0.69</formula>
    </cfRule>
    <cfRule type="cellIs" dxfId="3092" priority="280" operator="greaterThan">
      <formula>0.49</formula>
    </cfRule>
    <cfRule type="cellIs" dxfId="3091" priority="281" operator="greaterThan">
      <formula>0.29</formula>
    </cfRule>
    <cfRule type="cellIs" dxfId="3090" priority="282" operator="lessThan">
      <formula>0.29</formula>
    </cfRule>
  </conditionalFormatting>
  <conditionalFormatting sqref="M31">
    <cfRule type="cellIs" dxfId="3089" priority="271" operator="greaterThan">
      <formula>1</formula>
    </cfRule>
    <cfRule type="cellIs" dxfId="3088" priority="272" operator="greaterThan">
      <formula>0.89</formula>
    </cfRule>
    <cfRule type="cellIs" dxfId="3087" priority="273" operator="greaterThan">
      <formula>0.69</formula>
    </cfRule>
    <cfRule type="cellIs" dxfId="3086" priority="274" operator="greaterThan">
      <formula>0.49</formula>
    </cfRule>
    <cfRule type="cellIs" dxfId="3085" priority="275" operator="greaterThan">
      <formula>0.29</formula>
    </cfRule>
    <cfRule type="cellIs" dxfId="3084" priority="276" operator="lessThan">
      <formula>0.29</formula>
    </cfRule>
  </conditionalFormatting>
  <conditionalFormatting sqref="Q31">
    <cfRule type="cellIs" dxfId="3083" priority="265" operator="greaterThan">
      <formula>1</formula>
    </cfRule>
    <cfRule type="cellIs" dxfId="3082" priority="266" operator="greaterThan">
      <formula>0.89</formula>
    </cfRule>
    <cfRule type="cellIs" dxfId="3081" priority="267" operator="greaterThan">
      <formula>0.69</formula>
    </cfRule>
    <cfRule type="cellIs" dxfId="3080" priority="268" operator="greaterThan">
      <formula>0.49</formula>
    </cfRule>
    <cfRule type="cellIs" dxfId="3079" priority="269" operator="greaterThan">
      <formula>0.29</formula>
    </cfRule>
    <cfRule type="cellIs" dxfId="3078" priority="270" operator="lessThan">
      <formula>0.29</formula>
    </cfRule>
  </conditionalFormatting>
  <conditionalFormatting sqref="U31">
    <cfRule type="cellIs" dxfId="3077" priority="259" operator="greaterThan">
      <formula>1</formula>
    </cfRule>
    <cfRule type="cellIs" dxfId="3076" priority="260" operator="greaterThan">
      <formula>0.89</formula>
    </cfRule>
    <cfRule type="cellIs" dxfId="3075" priority="261" operator="greaterThan">
      <formula>0.69</formula>
    </cfRule>
    <cfRule type="cellIs" dxfId="3074" priority="262" operator="greaterThan">
      <formula>0.49</formula>
    </cfRule>
    <cfRule type="cellIs" dxfId="3073" priority="263" operator="greaterThan">
      <formula>0.29</formula>
    </cfRule>
    <cfRule type="cellIs" dxfId="3072" priority="264" operator="lessThan">
      <formula>0.29</formula>
    </cfRule>
  </conditionalFormatting>
  <conditionalFormatting sqref="V31">
    <cfRule type="cellIs" dxfId="3071" priority="253" operator="greaterThan">
      <formula>1</formula>
    </cfRule>
    <cfRule type="cellIs" dxfId="3070" priority="254" operator="greaterThan">
      <formula>0.89</formula>
    </cfRule>
    <cfRule type="cellIs" dxfId="3069" priority="255" operator="greaterThan">
      <formula>0.69</formula>
    </cfRule>
    <cfRule type="cellIs" dxfId="3068" priority="256" operator="greaterThan">
      <formula>0.49</formula>
    </cfRule>
    <cfRule type="cellIs" dxfId="3067" priority="257" operator="greaterThan">
      <formula>0.29</formula>
    </cfRule>
    <cfRule type="cellIs" dxfId="3066" priority="258" operator="lessThan">
      <formula>0.29</formula>
    </cfRule>
  </conditionalFormatting>
  <conditionalFormatting sqref="H34">
    <cfRule type="cellIs" dxfId="3065" priority="247" operator="greaterThan">
      <formula>1</formula>
    </cfRule>
    <cfRule type="cellIs" dxfId="3064" priority="248" operator="greaterThan">
      <formula>0.89</formula>
    </cfRule>
    <cfRule type="cellIs" dxfId="3063" priority="249" operator="greaterThan">
      <formula>0.69</formula>
    </cfRule>
    <cfRule type="cellIs" dxfId="3062" priority="250" operator="greaterThan">
      <formula>0.49</formula>
    </cfRule>
    <cfRule type="cellIs" dxfId="3061" priority="251" operator="greaterThan">
      <formula>0.29</formula>
    </cfRule>
    <cfRule type="cellIs" dxfId="3060" priority="252" operator="lessThan">
      <formula>0.29</formula>
    </cfRule>
  </conditionalFormatting>
  <conditionalFormatting sqref="L34">
    <cfRule type="cellIs" dxfId="3059" priority="241" operator="greaterThan">
      <formula>1</formula>
    </cfRule>
    <cfRule type="cellIs" dxfId="3058" priority="242" operator="greaterThan">
      <formula>0.89</formula>
    </cfRule>
    <cfRule type="cellIs" dxfId="3057" priority="243" operator="greaterThan">
      <formula>0.69</formula>
    </cfRule>
    <cfRule type="cellIs" dxfId="3056" priority="244" operator="greaterThan">
      <formula>0.49</formula>
    </cfRule>
    <cfRule type="cellIs" dxfId="3055" priority="245" operator="greaterThan">
      <formula>0.29</formula>
    </cfRule>
    <cfRule type="cellIs" dxfId="3054" priority="246" operator="lessThan">
      <formula>0.29</formula>
    </cfRule>
  </conditionalFormatting>
  <conditionalFormatting sqref="M34">
    <cfRule type="cellIs" dxfId="3053" priority="235" operator="greaterThan">
      <formula>1</formula>
    </cfRule>
    <cfRule type="cellIs" dxfId="3052" priority="236" operator="greaterThan">
      <formula>0.89</formula>
    </cfRule>
    <cfRule type="cellIs" dxfId="3051" priority="237" operator="greaterThan">
      <formula>0.69</formula>
    </cfRule>
    <cfRule type="cellIs" dxfId="3050" priority="238" operator="greaterThan">
      <formula>0.49</formula>
    </cfRule>
    <cfRule type="cellIs" dxfId="3049" priority="239" operator="greaterThan">
      <formula>0.29</formula>
    </cfRule>
    <cfRule type="cellIs" dxfId="3048" priority="240" operator="lessThan">
      <formula>0.29</formula>
    </cfRule>
  </conditionalFormatting>
  <conditionalFormatting sqref="Q34">
    <cfRule type="cellIs" dxfId="3047" priority="229" operator="greaterThan">
      <formula>1</formula>
    </cfRule>
    <cfRule type="cellIs" dxfId="3046" priority="230" operator="greaterThan">
      <formula>0.89</formula>
    </cfRule>
    <cfRule type="cellIs" dxfId="3045" priority="231" operator="greaterThan">
      <formula>0.69</formula>
    </cfRule>
    <cfRule type="cellIs" dxfId="3044" priority="232" operator="greaterThan">
      <formula>0.49</formula>
    </cfRule>
    <cfRule type="cellIs" dxfId="3043" priority="233" operator="greaterThan">
      <formula>0.29</formula>
    </cfRule>
    <cfRule type="cellIs" dxfId="3042" priority="234" operator="lessThan">
      <formula>0.29</formula>
    </cfRule>
  </conditionalFormatting>
  <conditionalFormatting sqref="U34">
    <cfRule type="cellIs" dxfId="3041" priority="223" operator="greaterThan">
      <formula>1</formula>
    </cfRule>
    <cfRule type="cellIs" dxfId="3040" priority="224" operator="greaterThan">
      <formula>0.89</formula>
    </cfRule>
    <cfRule type="cellIs" dxfId="3039" priority="225" operator="greaterThan">
      <formula>0.69</formula>
    </cfRule>
    <cfRule type="cellIs" dxfId="3038" priority="226" operator="greaterThan">
      <formula>0.49</formula>
    </cfRule>
    <cfRule type="cellIs" dxfId="3037" priority="227" operator="greaterThan">
      <formula>0.29</formula>
    </cfRule>
    <cfRule type="cellIs" dxfId="3036" priority="228" operator="lessThan">
      <formula>0.29</formula>
    </cfRule>
  </conditionalFormatting>
  <conditionalFormatting sqref="V34">
    <cfRule type="cellIs" dxfId="3035" priority="217" operator="greaterThan">
      <formula>1</formula>
    </cfRule>
    <cfRule type="cellIs" dxfId="3034" priority="218" operator="greaterThan">
      <formula>0.89</formula>
    </cfRule>
    <cfRule type="cellIs" dxfId="3033" priority="219" operator="greaterThan">
      <formula>0.69</formula>
    </cfRule>
    <cfRule type="cellIs" dxfId="3032" priority="220" operator="greaterThan">
      <formula>0.49</formula>
    </cfRule>
    <cfRule type="cellIs" dxfId="3031" priority="221" operator="greaterThan">
      <formula>0.29</formula>
    </cfRule>
    <cfRule type="cellIs" dxfId="3030" priority="222" operator="lessThan">
      <formula>0.29</formula>
    </cfRule>
  </conditionalFormatting>
  <conditionalFormatting sqref="H37">
    <cfRule type="cellIs" dxfId="3029" priority="211" operator="greaterThan">
      <formula>1</formula>
    </cfRule>
    <cfRule type="cellIs" dxfId="3028" priority="212" operator="greaterThan">
      <formula>0.89</formula>
    </cfRule>
    <cfRule type="cellIs" dxfId="3027" priority="213" operator="greaterThan">
      <formula>0.69</formula>
    </cfRule>
    <cfRule type="cellIs" dxfId="3026" priority="214" operator="greaterThan">
      <formula>0.49</formula>
    </cfRule>
    <cfRule type="cellIs" dxfId="3025" priority="215" operator="greaterThan">
      <formula>0.29</formula>
    </cfRule>
    <cfRule type="cellIs" dxfId="3024" priority="216" operator="lessThan">
      <formula>0.29</formula>
    </cfRule>
  </conditionalFormatting>
  <conditionalFormatting sqref="L37">
    <cfRule type="cellIs" dxfId="3023" priority="205" operator="greaterThan">
      <formula>1</formula>
    </cfRule>
    <cfRule type="cellIs" dxfId="3022" priority="206" operator="greaterThan">
      <formula>0.89</formula>
    </cfRule>
    <cfRule type="cellIs" dxfId="3021" priority="207" operator="greaterThan">
      <formula>0.69</formula>
    </cfRule>
    <cfRule type="cellIs" dxfId="3020" priority="208" operator="greaterThan">
      <formula>0.49</formula>
    </cfRule>
    <cfRule type="cellIs" dxfId="3019" priority="209" operator="greaterThan">
      <formula>0.29</formula>
    </cfRule>
    <cfRule type="cellIs" dxfId="3018" priority="210" operator="lessThan">
      <formula>0.29</formula>
    </cfRule>
  </conditionalFormatting>
  <conditionalFormatting sqref="M37">
    <cfRule type="cellIs" dxfId="3017" priority="199" operator="greaterThan">
      <formula>1</formula>
    </cfRule>
    <cfRule type="cellIs" dxfId="3016" priority="200" operator="greaterThan">
      <formula>0.89</formula>
    </cfRule>
    <cfRule type="cellIs" dxfId="3015" priority="201" operator="greaterThan">
      <formula>0.69</formula>
    </cfRule>
    <cfRule type="cellIs" dxfId="3014" priority="202" operator="greaterThan">
      <formula>0.49</formula>
    </cfRule>
    <cfRule type="cellIs" dxfId="3013" priority="203" operator="greaterThan">
      <formula>0.29</formula>
    </cfRule>
    <cfRule type="cellIs" dxfId="3012" priority="204" operator="lessThan">
      <formula>0.29</formula>
    </cfRule>
  </conditionalFormatting>
  <conditionalFormatting sqref="Q37">
    <cfRule type="cellIs" dxfId="3011" priority="193" operator="greaterThan">
      <formula>1</formula>
    </cfRule>
    <cfRule type="cellIs" dxfId="3010" priority="194" operator="greaterThan">
      <formula>0.89</formula>
    </cfRule>
    <cfRule type="cellIs" dxfId="3009" priority="195" operator="greaterThan">
      <formula>0.69</formula>
    </cfRule>
    <cfRule type="cellIs" dxfId="3008" priority="196" operator="greaterThan">
      <formula>0.49</formula>
    </cfRule>
    <cfRule type="cellIs" dxfId="3007" priority="197" operator="greaterThan">
      <formula>0.29</formula>
    </cfRule>
    <cfRule type="cellIs" dxfId="3006" priority="198" operator="lessThan">
      <formula>0.29</formula>
    </cfRule>
  </conditionalFormatting>
  <conditionalFormatting sqref="U37">
    <cfRule type="cellIs" dxfId="3005" priority="187" operator="greaterThan">
      <formula>1</formula>
    </cfRule>
    <cfRule type="cellIs" dxfId="3004" priority="188" operator="greaterThan">
      <formula>0.89</formula>
    </cfRule>
    <cfRule type="cellIs" dxfId="3003" priority="189" operator="greaterThan">
      <formula>0.69</formula>
    </cfRule>
    <cfRule type="cellIs" dxfId="3002" priority="190" operator="greaterThan">
      <formula>0.49</formula>
    </cfRule>
    <cfRule type="cellIs" dxfId="3001" priority="191" operator="greaterThan">
      <formula>0.29</formula>
    </cfRule>
    <cfRule type="cellIs" dxfId="3000" priority="192" operator="lessThan">
      <formula>0.29</formula>
    </cfRule>
  </conditionalFormatting>
  <conditionalFormatting sqref="V43">
    <cfRule type="cellIs" dxfId="2999" priority="145" operator="greaterThan">
      <formula>1</formula>
    </cfRule>
    <cfRule type="cellIs" dxfId="2998" priority="146" operator="greaterThan">
      <formula>0.89</formula>
    </cfRule>
    <cfRule type="cellIs" dxfId="2997" priority="147" operator="greaterThan">
      <formula>0.69</formula>
    </cfRule>
    <cfRule type="cellIs" dxfId="2996" priority="148" operator="greaterThan">
      <formula>0.49</formula>
    </cfRule>
    <cfRule type="cellIs" dxfId="2995" priority="149" operator="greaterThan">
      <formula>0.29</formula>
    </cfRule>
    <cfRule type="cellIs" dxfId="2994" priority="150" operator="lessThan">
      <formula>0.29</formula>
    </cfRule>
  </conditionalFormatting>
  <conditionalFormatting sqref="H43">
    <cfRule type="cellIs" dxfId="2993" priority="175" operator="greaterThan">
      <formula>1</formula>
    </cfRule>
    <cfRule type="cellIs" dxfId="2992" priority="176" operator="greaterThan">
      <formula>0.89</formula>
    </cfRule>
    <cfRule type="cellIs" dxfId="2991" priority="177" operator="greaterThan">
      <formula>0.69</formula>
    </cfRule>
    <cfRule type="cellIs" dxfId="2990" priority="178" operator="greaterThan">
      <formula>0.49</formula>
    </cfRule>
    <cfRule type="cellIs" dxfId="2989" priority="179" operator="greaterThan">
      <formula>0.29</formula>
    </cfRule>
    <cfRule type="cellIs" dxfId="2988" priority="180" operator="lessThan">
      <formula>0.29</formula>
    </cfRule>
  </conditionalFormatting>
  <conditionalFormatting sqref="L43">
    <cfRule type="cellIs" dxfId="2987" priority="169" operator="greaterThan">
      <formula>1</formula>
    </cfRule>
    <cfRule type="cellIs" dxfId="2986" priority="170" operator="greaterThan">
      <formula>0.89</formula>
    </cfRule>
    <cfRule type="cellIs" dxfId="2985" priority="171" operator="greaterThan">
      <formula>0.69</formula>
    </cfRule>
    <cfRule type="cellIs" dxfId="2984" priority="172" operator="greaterThan">
      <formula>0.49</formula>
    </cfRule>
    <cfRule type="cellIs" dxfId="2983" priority="173" operator="greaterThan">
      <formula>0.29</formula>
    </cfRule>
    <cfRule type="cellIs" dxfId="2982" priority="174" operator="lessThan">
      <formula>0.29</formula>
    </cfRule>
  </conditionalFormatting>
  <conditionalFormatting sqref="M43">
    <cfRule type="cellIs" dxfId="2981" priority="163" operator="greaterThan">
      <formula>1</formula>
    </cfRule>
    <cfRule type="cellIs" dxfId="2980" priority="164" operator="greaterThan">
      <formula>0.89</formula>
    </cfRule>
    <cfRule type="cellIs" dxfId="2979" priority="165" operator="greaterThan">
      <formula>0.69</formula>
    </cfRule>
    <cfRule type="cellIs" dxfId="2978" priority="166" operator="greaterThan">
      <formula>0.49</formula>
    </cfRule>
    <cfRule type="cellIs" dxfId="2977" priority="167" operator="greaterThan">
      <formula>0.29</formula>
    </cfRule>
    <cfRule type="cellIs" dxfId="2976" priority="168" operator="lessThan">
      <formula>0.29</formula>
    </cfRule>
  </conditionalFormatting>
  <conditionalFormatting sqref="Q43">
    <cfRule type="cellIs" dxfId="2975" priority="157" operator="greaterThan">
      <formula>1</formula>
    </cfRule>
    <cfRule type="cellIs" dxfId="2974" priority="158" operator="greaterThan">
      <formula>0.89</formula>
    </cfRule>
    <cfRule type="cellIs" dxfId="2973" priority="159" operator="greaterThan">
      <formula>0.69</formula>
    </cfRule>
    <cfRule type="cellIs" dxfId="2972" priority="160" operator="greaterThan">
      <formula>0.49</formula>
    </cfRule>
    <cfRule type="cellIs" dxfId="2971" priority="161" operator="greaterThan">
      <formula>0.29</formula>
    </cfRule>
    <cfRule type="cellIs" dxfId="2970" priority="162" operator="lessThan">
      <formula>0.29</formula>
    </cfRule>
  </conditionalFormatting>
  <conditionalFormatting sqref="U43">
    <cfRule type="cellIs" dxfId="2969" priority="151" operator="greaterThan">
      <formula>1</formula>
    </cfRule>
    <cfRule type="cellIs" dxfId="2968" priority="152" operator="greaterThan">
      <formula>0.89</formula>
    </cfRule>
    <cfRule type="cellIs" dxfId="2967" priority="153" operator="greaterThan">
      <formula>0.69</formula>
    </cfRule>
    <cfRule type="cellIs" dxfId="2966" priority="154" operator="greaterThan">
      <formula>0.49</formula>
    </cfRule>
    <cfRule type="cellIs" dxfId="2965" priority="155" operator="greaterThan">
      <formula>0.29</formula>
    </cfRule>
    <cfRule type="cellIs" dxfId="2964" priority="156" operator="lessThan">
      <formula>0.29</formula>
    </cfRule>
  </conditionalFormatting>
  <conditionalFormatting sqref="V49">
    <cfRule type="cellIs" dxfId="2963" priority="73" operator="greaterThan">
      <formula>1</formula>
    </cfRule>
    <cfRule type="cellIs" dxfId="2962" priority="74" operator="greaterThan">
      <formula>0.89</formula>
    </cfRule>
    <cfRule type="cellIs" dxfId="2961" priority="75" operator="greaterThan">
      <formula>0.69</formula>
    </cfRule>
    <cfRule type="cellIs" dxfId="2960" priority="76" operator="greaterThan">
      <formula>0.49</formula>
    </cfRule>
    <cfRule type="cellIs" dxfId="2959" priority="77" operator="greaterThan">
      <formula>0.29</formula>
    </cfRule>
    <cfRule type="cellIs" dxfId="2958" priority="78" operator="lessThan">
      <formula>0.29</formula>
    </cfRule>
  </conditionalFormatting>
  <conditionalFormatting sqref="H49">
    <cfRule type="cellIs" dxfId="2957" priority="103" operator="greaterThan">
      <formula>1</formula>
    </cfRule>
    <cfRule type="cellIs" dxfId="2956" priority="104" operator="greaterThan">
      <formula>0.89</formula>
    </cfRule>
    <cfRule type="cellIs" dxfId="2955" priority="105" operator="greaterThan">
      <formula>0.69</formula>
    </cfRule>
    <cfRule type="cellIs" dxfId="2954" priority="106" operator="greaterThan">
      <formula>0.49</formula>
    </cfRule>
    <cfRule type="cellIs" dxfId="2953" priority="107" operator="greaterThan">
      <formula>0.29</formula>
    </cfRule>
    <cfRule type="cellIs" dxfId="2952" priority="108" operator="lessThan">
      <formula>0.29</formula>
    </cfRule>
  </conditionalFormatting>
  <conditionalFormatting sqref="L49">
    <cfRule type="cellIs" dxfId="2951" priority="97" operator="greaterThan">
      <formula>1</formula>
    </cfRule>
    <cfRule type="cellIs" dxfId="2950" priority="98" operator="greaterThan">
      <formula>0.89</formula>
    </cfRule>
    <cfRule type="cellIs" dxfId="2949" priority="99" operator="greaterThan">
      <formula>0.69</formula>
    </cfRule>
    <cfRule type="cellIs" dxfId="2948" priority="100" operator="greaterThan">
      <formula>0.49</formula>
    </cfRule>
    <cfRule type="cellIs" dxfId="2947" priority="101" operator="greaterThan">
      <formula>0.29</formula>
    </cfRule>
    <cfRule type="cellIs" dxfId="2946" priority="102" operator="lessThan">
      <formula>0.29</formula>
    </cfRule>
  </conditionalFormatting>
  <conditionalFormatting sqref="M49">
    <cfRule type="cellIs" dxfId="2945" priority="91" operator="greaterThan">
      <formula>1</formula>
    </cfRule>
    <cfRule type="cellIs" dxfId="2944" priority="92" operator="greaterThan">
      <formula>0.89</formula>
    </cfRule>
    <cfRule type="cellIs" dxfId="2943" priority="93" operator="greaterThan">
      <formula>0.69</formula>
    </cfRule>
    <cfRule type="cellIs" dxfId="2942" priority="94" operator="greaterThan">
      <formula>0.49</formula>
    </cfRule>
    <cfRule type="cellIs" dxfId="2941" priority="95" operator="greaterThan">
      <formula>0.29</formula>
    </cfRule>
    <cfRule type="cellIs" dxfId="2940" priority="96" operator="lessThan">
      <formula>0.29</formula>
    </cfRule>
  </conditionalFormatting>
  <conditionalFormatting sqref="Q49">
    <cfRule type="cellIs" dxfId="2939" priority="85" operator="greaterThan">
      <formula>1</formula>
    </cfRule>
    <cfRule type="cellIs" dxfId="2938" priority="86" operator="greaterThan">
      <formula>0.89</formula>
    </cfRule>
    <cfRule type="cellIs" dxfId="2937" priority="87" operator="greaterThan">
      <formula>0.69</formula>
    </cfRule>
    <cfRule type="cellIs" dxfId="2936" priority="88" operator="greaterThan">
      <formula>0.49</formula>
    </cfRule>
    <cfRule type="cellIs" dxfId="2935" priority="89" operator="greaterThan">
      <formula>0.29</formula>
    </cfRule>
    <cfRule type="cellIs" dxfId="2934" priority="90" operator="lessThan">
      <formula>0.29</formula>
    </cfRule>
  </conditionalFormatting>
  <conditionalFormatting sqref="U49">
    <cfRule type="cellIs" dxfId="2933" priority="79" operator="greaterThan">
      <formula>1</formula>
    </cfRule>
    <cfRule type="cellIs" dxfId="2932" priority="80" operator="greaterThan">
      <formula>0.89</formula>
    </cfRule>
    <cfRule type="cellIs" dxfId="2931" priority="81" operator="greaterThan">
      <formula>0.69</formula>
    </cfRule>
    <cfRule type="cellIs" dxfId="2930" priority="82" operator="greaterThan">
      <formula>0.49</formula>
    </cfRule>
    <cfRule type="cellIs" dxfId="2929" priority="83" operator="greaterThan">
      <formula>0.29</formula>
    </cfRule>
    <cfRule type="cellIs" dxfId="2928" priority="84" operator="lessThan">
      <formula>0.29</formula>
    </cfRule>
  </conditionalFormatting>
  <conditionalFormatting sqref="V40">
    <cfRule type="cellIs" dxfId="2927" priority="37" operator="greaterThan">
      <formula>1</formula>
    </cfRule>
    <cfRule type="cellIs" dxfId="2926" priority="38" operator="greaterThan">
      <formula>0.89</formula>
    </cfRule>
    <cfRule type="cellIs" dxfId="2925" priority="39" operator="greaterThan">
      <formula>0.69</formula>
    </cfRule>
    <cfRule type="cellIs" dxfId="2924" priority="40" operator="greaterThan">
      <formula>0.49</formula>
    </cfRule>
    <cfRule type="cellIs" dxfId="2923" priority="41" operator="greaterThan">
      <formula>0.29</formula>
    </cfRule>
    <cfRule type="cellIs" dxfId="2922" priority="42" operator="lessThan">
      <formula>0.29</formula>
    </cfRule>
  </conditionalFormatting>
  <conditionalFormatting sqref="H40">
    <cfRule type="cellIs" dxfId="2921" priority="67" operator="greaterThan">
      <formula>1</formula>
    </cfRule>
    <cfRule type="cellIs" dxfId="2920" priority="68" operator="greaterThan">
      <formula>0.89</formula>
    </cfRule>
    <cfRule type="cellIs" dxfId="2919" priority="69" operator="greaterThan">
      <formula>0.69</formula>
    </cfRule>
    <cfRule type="cellIs" dxfId="2918" priority="70" operator="greaterThan">
      <formula>0.49</formula>
    </cfRule>
    <cfRule type="cellIs" dxfId="2917" priority="71" operator="greaterThan">
      <formula>0.29</formula>
    </cfRule>
    <cfRule type="cellIs" dxfId="2916" priority="72" operator="lessThan">
      <formula>0.29</formula>
    </cfRule>
  </conditionalFormatting>
  <conditionalFormatting sqref="L40">
    <cfRule type="cellIs" dxfId="2915" priority="61" operator="greaterThan">
      <formula>1</formula>
    </cfRule>
    <cfRule type="cellIs" dxfId="2914" priority="62" operator="greaterThan">
      <formula>0.89</formula>
    </cfRule>
    <cfRule type="cellIs" dxfId="2913" priority="63" operator="greaterThan">
      <formula>0.69</formula>
    </cfRule>
    <cfRule type="cellIs" dxfId="2912" priority="64" operator="greaterThan">
      <formula>0.49</formula>
    </cfRule>
    <cfRule type="cellIs" dxfId="2911" priority="65" operator="greaterThan">
      <formula>0.29</formula>
    </cfRule>
    <cfRule type="cellIs" dxfId="2910" priority="66" operator="lessThan">
      <formula>0.29</formula>
    </cfRule>
  </conditionalFormatting>
  <conditionalFormatting sqref="M40">
    <cfRule type="cellIs" dxfId="2909" priority="55" operator="greaterThan">
      <formula>1</formula>
    </cfRule>
    <cfRule type="cellIs" dxfId="2908" priority="56" operator="greaterThan">
      <formula>0.89</formula>
    </cfRule>
    <cfRule type="cellIs" dxfId="2907" priority="57" operator="greaterThan">
      <formula>0.69</formula>
    </cfRule>
    <cfRule type="cellIs" dxfId="2906" priority="58" operator="greaterThan">
      <formula>0.49</formula>
    </cfRule>
    <cfRule type="cellIs" dxfId="2905" priority="59" operator="greaterThan">
      <formula>0.29</formula>
    </cfRule>
    <cfRule type="cellIs" dxfId="2904" priority="60" operator="lessThan">
      <formula>0.29</formula>
    </cfRule>
  </conditionalFormatting>
  <conditionalFormatting sqref="Q40">
    <cfRule type="cellIs" dxfId="2903" priority="49" operator="greaterThan">
      <formula>1</formula>
    </cfRule>
    <cfRule type="cellIs" dxfId="2902" priority="50" operator="greaterThan">
      <formula>0.89</formula>
    </cfRule>
    <cfRule type="cellIs" dxfId="2901" priority="51" operator="greaterThan">
      <formula>0.69</formula>
    </cfRule>
    <cfRule type="cellIs" dxfId="2900" priority="52" operator="greaterThan">
      <formula>0.49</formula>
    </cfRule>
    <cfRule type="cellIs" dxfId="2899" priority="53" operator="greaterThan">
      <formula>0.29</formula>
    </cfRule>
    <cfRule type="cellIs" dxfId="2898" priority="54" operator="lessThan">
      <formula>0.29</formula>
    </cfRule>
  </conditionalFormatting>
  <conditionalFormatting sqref="U40">
    <cfRule type="cellIs" dxfId="2897" priority="43" operator="greaterThan">
      <formula>1</formula>
    </cfRule>
    <cfRule type="cellIs" dxfId="2896" priority="44" operator="greaterThan">
      <formula>0.89</formula>
    </cfRule>
    <cfRule type="cellIs" dxfId="2895" priority="45" operator="greaterThan">
      <formula>0.69</formula>
    </cfRule>
    <cfRule type="cellIs" dxfId="2894" priority="46" operator="greaterThan">
      <formula>0.49</formula>
    </cfRule>
    <cfRule type="cellIs" dxfId="2893" priority="47" operator="greaterThan">
      <formula>0.29</formula>
    </cfRule>
    <cfRule type="cellIs" dxfId="2892" priority="48" operator="lessThan">
      <formula>0.29</formula>
    </cfRule>
  </conditionalFormatting>
  <conditionalFormatting sqref="V52">
    <cfRule type="cellIs" dxfId="2891" priority="1" operator="greaterThan">
      <formula>1</formula>
    </cfRule>
    <cfRule type="cellIs" dxfId="2890" priority="2" operator="greaterThan">
      <formula>0.89</formula>
    </cfRule>
    <cfRule type="cellIs" dxfId="2889" priority="3" operator="greaterThan">
      <formula>0.69</formula>
    </cfRule>
    <cfRule type="cellIs" dxfId="2888" priority="4" operator="greaterThan">
      <formula>0.49</formula>
    </cfRule>
    <cfRule type="cellIs" dxfId="2887" priority="5" operator="greaterThan">
      <formula>0.29</formula>
    </cfRule>
    <cfRule type="cellIs" dxfId="2886" priority="6" operator="lessThan">
      <formula>0.29</formula>
    </cfRule>
  </conditionalFormatting>
  <conditionalFormatting sqref="H52">
    <cfRule type="cellIs" dxfId="2885" priority="31" operator="greaterThan">
      <formula>1</formula>
    </cfRule>
    <cfRule type="cellIs" dxfId="2884" priority="32" operator="greaterThan">
      <formula>0.89</formula>
    </cfRule>
    <cfRule type="cellIs" dxfId="2883" priority="33" operator="greaterThan">
      <formula>0.69</formula>
    </cfRule>
    <cfRule type="cellIs" dxfId="2882" priority="34" operator="greaterThan">
      <formula>0.49</formula>
    </cfRule>
    <cfRule type="cellIs" dxfId="2881" priority="35" operator="greaterThan">
      <formula>0.29</formula>
    </cfRule>
    <cfRule type="cellIs" dxfId="2880" priority="36" operator="lessThan">
      <formula>0.29</formula>
    </cfRule>
  </conditionalFormatting>
  <conditionalFormatting sqref="L52">
    <cfRule type="cellIs" dxfId="2879" priority="25" operator="greaterThan">
      <formula>1</formula>
    </cfRule>
    <cfRule type="cellIs" dxfId="2878" priority="26" operator="greaterThan">
      <formula>0.89</formula>
    </cfRule>
    <cfRule type="cellIs" dxfId="2877" priority="27" operator="greaterThan">
      <formula>0.69</formula>
    </cfRule>
    <cfRule type="cellIs" dxfId="2876" priority="28" operator="greaterThan">
      <formula>0.49</formula>
    </cfRule>
    <cfRule type="cellIs" dxfId="2875" priority="29" operator="greaterThan">
      <formula>0.29</formula>
    </cfRule>
    <cfRule type="cellIs" dxfId="2874" priority="30" operator="lessThan">
      <formula>0.29</formula>
    </cfRule>
  </conditionalFormatting>
  <conditionalFormatting sqref="M52">
    <cfRule type="cellIs" dxfId="2873" priority="19" operator="greaterThan">
      <formula>1</formula>
    </cfRule>
    <cfRule type="cellIs" dxfId="2872" priority="20" operator="greaterThan">
      <formula>0.89</formula>
    </cfRule>
    <cfRule type="cellIs" dxfId="2871" priority="21" operator="greaterThan">
      <formula>0.69</formula>
    </cfRule>
    <cfRule type="cellIs" dxfId="2870" priority="22" operator="greaterThan">
      <formula>0.49</formula>
    </cfRule>
    <cfRule type="cellIs" dxfId="2869" priority="23" operator="greaterThan">
      <formula>0.29</formula>
    </cfRule>
    <cfRule type="cellIs" dxfId="2868" priority="24" operator="lessThan">
      <formula>0.29</formula>
    </cfRule>
  </conditionalFormatting>
  <conditionalFormatting sqref="Q52">
    <cfRule type="cellIs" dxfId="2867" priority="13" operator="greaterThan">
      <formula>1</formula>
    </cfRule>
    <cfRule type="cellIs" dxfId="2866" priority="14" operator="greaterThan">
      <formula>0.89</formula>
    </cfRule>
    <cfRule type="cellIs" dxfId="2865" priority="15" operator="greaterThan">
      <formula>0.69</formula>
    </cfRule>
    <cfRule type="cellIs" dxfId="2864" priority="16" operator="greaterThan">
      <formula>0.49</formula>
    </cfRule>
    <cfRule type="cellIs" dxfId="2863" priority="17" operator="greaterThan">
      <formula>0.29</formula>
    </cfRule>
    <cfRule type="cellIs" dxfId="2862" priority="18" operator="lessThan">
      <formula>0.29</formula>
    </cfRule>
  </conditionalFormatting>
  <conditionalFormatting sqref="U52">
    <cfRule type="cellIs" dxfId="2861" priority="7" operator="greaterThan">
      <formula>1</formula>
    </cfRule>
    <cfRule type="cellIs" dxfId="2860" priority="8" operator="greaterThan">
      <formula>0.89</formula>
    </cfRule>
    <cfRule type="cellIs" dxfId="2859" priority="9" operator="greaterThan">
      <formula>0.69</formula>
    </cfRule>
    <cfRule type="cellIs" dxfId="2858" priority="10" operator="greaterThan">
      <formula>0.49</formula>
    </cfRule>
    <cfRule type="cellIs" dxfId="2857" priority="11" operator="greaterThan">
      <formula>0.29</formula>
    </cfRule>
    <cfRule type="cellIs" dxfId="2856"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L5:L9 H5:I9">
      <formula1>0.0001</formula1>
      <formula2>100000000</formula2>
    </dataValidation>
    <dataValidation type="list" allowBlank="1" showInputMessage="1" showErrorMessage="1" sqref="J5:J9 J11:J16">
      <formula1>Frecuencia</formula1>
    </dataValidation>
    <dataValidation type="list" allowBlank="1" showInputMessage="1" showErrorMessage="1" sqref="F5:F9 F11:F16">
      <formula1>Tipo</formula1>
    </dataValidation>
    <dataValidation type="list" allowBlank="1" showInputMessage="1" showErrorMessage="1" sqref="E5:E9 E11:E16">
      <formula1>Dimension</formula1>
    </dataValidation>
  </dataValidations>
  <pageMargins left="0.25" right="0.25"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46"/>
  <sheetViews>
    <sheetView topLeftCell="A37" zoomScale="60" zoomScaleNormal="60" workbookViewId="0">
      <selection activeCell="N24" sqref="N24:P46"/>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20.285156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656</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59" customHeight="1">
      <c r="A5" s="8" t="s">
        <v>18</v>
      </c>
      <c r="B5" s="240" t="s">
        <v>657</v>
      </c>
      <c r="C5" s="10"/>
      <c r="D5" s="10"/>
      <c r="E5" s="10"/>
      <c r="F5" s="10"/>
      <c r="G5" s="10"/>
      <c r="H5" s="11"/>
      <c r="I5" s="12"/>
      <c r="J5" s="13"/>
      <c r="K5" s="10"/>
      <c r="L5" s="12"/>
      <c r="M5" s="10"/>
      <c r="N5" s="13"/>
      <c r="O5" s="14"/>
      <c r="P5" s="15"/>
      <c r="Q5" s="2"/>
      <c r="R5" s="3"/>
      <c r="S5" s="3"/>
      <c r="T5" s="3"/>
      <c r="U5" s="3"/>
      <c r="V5" s="3"/>
      <c r="W5" s="3"/>
    </row>
    <row r="6" spans="1:23" ht="115.5" customHeight="1" thickBot="1">
      <c r="A6" s="119" t="s">
        <v>20</v>
      </c>
      <c r="B6" s="305" t="s">
        <v>658</v>
      </c>
      <c r="C6" s="121"/>
      <c r="D6" s="121"/>
      <c r="E6" s="121"/>
      <c r="F6" s="121"/>
      <c r="G6" s="121"/>
      <c r="H6" s="122"/>
      <c r="I6" s="123"/>
      <c r="J6" s="124"/>
      <c r="K6" s="121"/>
      <c r="L6" s="123"/>
      <c r="M6" s="121"/>
      <c r="N6" s="124"/>
      <c r="O6" s="125"/>
      <c r="P6" s="126"/>
      <c r="Q6" s="2"/>
      <c r="R6" s="3"/>
      <c r="S6" s="3"/>
      <c r="T6" s="3"/>
      <c r="U6" s="3"/>
      <c r="V6" s="3"/>
      <c r="W6" s="3"/>
    </row>
    <row r="7" spans="1:23" ht="36" customHeight="1">
      <c r="A7" s="8" t="s">
        <v>22</v>
      </c>
      <c r="B7" s="306" t="s">
        <v>1253</v>
      </c>
      <c r="C7" s="10"/>
      <c r="D7" s="10"/>
      <c r="E7" s="10"/>
      <c r="F7" s="10"/>
      <c r="G7" s="10"/>
      <c r="H7" s="11"/>
      <c r="I7" s="12"/>
      <c r="J7" s="13"/>
      <c r="K7" s="10"/>
      <c r="L7" s="128"/>
      <c r="M7" s="14"/>
      <c r="N7" s="13"/>
      <c r="O7" s="14"/>
      <c r="P7" s="15"/>
      <c r="Q7" s="2"/>
      <c r="R7" s="3"/>
      <c r="S7" s="3"/>
      <c r="T7" s="3"/>
      <c r="U7" s="3"/>
      <c r="V7" s="3"/>
      <c r="W7" s="3"/>
    </row>
    <row r="8" spans="1:23" ht="81.75" customHeight="1">
      <c r="A8" s="33" t="s">
        <v>24</v>
      </c>
      <c r="B8" s="307" t="s">
        <v>659</v>
      </c>
      <c r="C8" s="35" t="s">
        <v>660</v>
      </c>
      <c r="D8" s="35" t="s">
        <v>661</v>
      </c>
      <c r="E8" s="35" t="s">
        <v>134</v>
      </c>
      <c r="F8" s="35" t="s">
        <v>29</v>
      </c>
      <c r="G8" s="308" t="s">
        <v>662</v>
      </c>
      <c r="H8" s="309">
        <v>1200</v>
      </c>
      <c r="I8" s="309">
        <v>1200</v>
      </c>
      <c r="J8" s="35" t="s">
        <v>136</v>
      </c>
      <c r="K8" s="35" t="s">
        <v>137</v>
      </c>
      <c r="L8" s="310">
        <v>1</v>
      </c>
      <c r="M8" s="35" t="s">
        <v>663</v>
      </c>
      <c r="N8" s="308" t="s">
        <v>664</v>
      </c>
      <c r="O8" s="43">
        <v>0</v>
      </c>
      <c r="P8" s="40" t="s">
        <v>140</v>
      </c>
      <c r="Q8" s="2"/>
      <c r="R8" s="3"/>
      <c r="S8" s="3"/>
      <c r="T8" s="3"/>
      <c r="U8" s="3"/>
      <c r="V8" s="3"/>
      <c r="W8" s="3"/>
    </row>
    <row r="9" spans="1:23" ht="101.25" customHeight="1" thickBot="1">
      <c r="A9" s="16" t="s">
        <v>36</v>
      </c>
      <c r="B9" s="311" t="s">
        <v>665</v>
      </c>
      <c r="C9" s="18" t="s">
        <v>666</v>
      </c>
      <c r="D9" s="18" t="s">
        <v>667</v>
      </c>
      <c r="E9" s="18" t="s">
        <v>134</v>
      </c>
      <c r="F9" s="35" t="s">
        <v>29</v>
      </c>
      <c r="G9" s="312" t="s">
        <v>668</v>
      </c>
      <c r="H9" s="313">
        <v>3000</v>
      </c>
      <c r="I9" s="313">
        <v>3000</v>
      </c>
      <c r="J9" s="18" t="s">
        <v>136</v>
      </c>
      <c r="K9" s="18" t="s">
        <v>137</v>
      </c>
      <c r="L9" s="314">
        <v>1</v>
      </c>
      <c r="M9" s="35" t="s">
        <v>669</v>
      </c>
      <c r="N9" s="308" t="s">
        <v>670</v>
      </c>
      <c r="O9" s="55">
        <v>0</v>
      </c>
      <c r="P9" s="189" t="s">
        <v>140</v>
      </c>
      <c r="Q9" s="2"/>
      <c r="R9" s="3"/>
      <c r="S9" s="3"/>
      <c r="T9" s="3"/>
      <c r="U9" s="3"/>
      <c r="V9" s="3"/>
      <c r="W9" s="3"/>
    </row>
    <row r="10" spans="1:23" ht="68.25" customHeight="1">
      <c r="A10" s="8" t="s">
        <v>53</v>
      </c>
      <c r="B10" s="233" t="s">
        <v>671</v>
      </c>
      <c r="C10" s="14"/>
      <c r="D10" s="14"/>
      <c r="E10" s="14"/>
      <c r="F10" s="14"/>
      <c r="G10" s="14"/>
      <c r="H10" s="58"/>
      <c r="I10" s="14"/>
      <c r="J10" s="59"/>
      <c r="K10" s="14"/>
      <c r="L10" s="60"/>
      <c r="M10" s="59"/>
      <c r="N10" s="61"/>
      <c r="O10" s="131"/>
      <c r="P10" s="132"/>
      <c r="Q10" s="2"/>
      <c r="R10" s="3"/>
      <c r="S10" s="3"/>
      <c r="T10" s="3"/>
      <c r="U10" s="3"/>
      <c r="V10" s="3"/>
      <c r="W10" s="3"/>
    </row>
    <row r="11" spans="1:23" ht="113.25" customHeight="1">
      <c r="A11" s="33" t="s">
        <v>55</v>
      </c>
      <c r="B11" s="315" t="s">
        <v>672</v>
      </c>
      <c r="C11" s="316" t="s">
        <v>673</v>
      </c>
      <c r="D11" s="203" t="s">
        <v>674</v>
      </c>
      <c r="E11" s="203" t="s">
        <v>134</v>
      </c>
      <c r="F11" s="203" t="s">
        <v>29</v>
      </c>
      <c r="G11" s="203" t="s">
        <v>675</v>
      </c>
      <c r="H11" s="317">
        <v>2000</v>
      </c>
      <c r="I11" s="318">
        <v>2000</v>
      </c>
      <c r="J11" s="35" t="s">
        <v>136</v>
      </c>
      <c r="K11" s="35" t="s">
        <v>137</v>
      </c>
      <c r="L11" s="66">
        <v>1</v>
      </c>
      <c r="M11" s="35" t="s">
        <v>676</v>
      </c>
      <c r="N11" s="43" t="s">
        <v>677</v>
      </c>
      <c r="O11" s="43">
        <v>0</v>
      </c>
      <c r="P11" s="40" t="s">
        <v>140</v>
      </c>
      <c r="Q11" s="2"/>
      <c r="R11" s="3"/>
      <c r="S11" s="3"/>
      <c r="T11" s="3"/>
      <c r="U11" s="3"/>
      <c r="V11" s="3"/>
      <c r="W11" s="3"/>
    </row>
    <row r="12" spans="1:23" ht="131.25" customHeight="1" thickBot="1">
      <c r="A12" s="49" t="s">
        <v>64</v>
      </c>
      <c r="B12" s="319" t="s">
        <v>700</v>
      </c>
      <c r="C12" s="50" t="s">
        <v>678</v>
      </c>
      <c r="D12" s="51" t="s">
        <v>1254</v>
      </c>
      <c r="E12" s="51" t="s">
        <v>134</v>
      </c>
      <c r="F12" s="35" t="s">
        <v>29</v>
      </c>
      <c r="G12" s="312" t="s">
        <v>679</v>
      </c>
      <c r="H12" s="320">
        <v>1600</v>
      </c>
      <c r="I12" s="320">
        <v>1600</v>
      </c>
      <c r="J12" s="51" t="s">
        <v>136</v>
      </c>
      <c r="K12" s="51" t="s">
        <v>137</v>
      </c>
      <c r="L12" s="54">
        <v>1</v>
      </c>
      <c r="M12" s="18" t="s">
        <v>1255</v>
      </c>
      <c r="N12" s="55" t="s">
        <v>1263</v>
      </c>
      <c r="O12" s="43">
        <v>0</v>
      </c>
      <c r="P12" s="56" t="s">
        <v>140</v>
      </c>
      <c r="Q12" s="2"/>
      <c r="R12" s="3"/>
      <c r="S12" s="3"/>
      <c r="T12" s="3"/>
      <c r="U12" s="3"/>
      <c r="V12" s="3"/>
      <c r="W12" s="3"/>
    </row>
    <row r="13" spans="1:23" ht="54.75" customHeight="1">
      <c r="A13" s="8" t="s">
        <v>243</v>
      </c>
      <c r="B13" s="321" t="s">
        <v>680</v>
      </c>
      <c r="C13" s="14"/>
      <c r="D13" s="14"/>
      <c r="E13" s="14"/>
      <c r="F13" s="14"/>
      <c r="G13" s="14"/>
      <c r="H13" s="58"/>
      <c r="I13" s="14"/>
      <c r="J13" s="59"/>
      <c r="K13" s="14"/>
      <c r="L13" s="60"/>
      <c r="M13" s="59"/>
      <c r="N13" s="61"/>
      <c r="O13" s="61"/>
      <c r="P13" s="62"/>
      <c r="Q13" s="2"/>
      <c r="R13" s="3"/>
      <c r="S13" s="3"/>
      <c r="T13" s="3"/>
      <c r="U13" s="3"/>
      <c r="V13" s="3"/>
      <c r="W13" s="3"/>
    </row>
    <row r="14" spans="1:23" ht="98.25" customHeight="1">
      <c r="A14" s="33" t="s">
        <v>164</v>
      </c>
      <c r="B14" s="133" t="s">
        <v>701</v>
      </c>
      <c r="C14" s="43" t="s">
        <v>681</v>
      </c>
      <c r="D14" s="35" t="s">
        <v>682</v>
      </c>
      <c r="E14" s="35" t="s">
        <v>134</v>
      </c>
      <c r="F14" s="35" t="s">
        <v>29</v>
      </c>
      <c r="G14" s="308" t="s">
        <v>1256</v>
      </c>
      <c r="H14" s="322">
        <v>300</v>
      </c>
      <c r="I14" s="323">
        <v>300</v>
      </c>
      <c r="J14" s="35" t="s">
        <v>136</v>
      </c>
      <c r="K14" s="35" t="s">
        <v>137</v>
      </c>
      <c r="L14" s="66">
        <v>1</v>
      </c>
      <c r="M14" s="35" t="s">
        <v>1257</v>
      </c>
      <c r="N14" s="43" t="s">
        <v>683</v>
      </c>
      <c r="O14" s="43">
        <v>0</v>
      </c>
      <c r="P14" s="40" t="s">
        <v>140</v>
      </c>
      <c r="Q14" s="2"/>
      <c r="R14" s="3"/>
      <c r="S14" s="3"/>
      <c r="T14" s="3"/>
      <c r="U14" s="3"/>
      <c r="V14" s="3"/>
      <c r="W14" s="3"/>
    </row>
    <row r="15" spans="1:23" ht="98.25" customHeight="1" thickBot="1">
      <c r="A15" s="16" t="s">
        <v>170</v>
      </c>
      <c r="B15" s="177" t="s">
        <v>702</v>
      </c>
      <c r="C15" s="55" t="s">
        <v>684</v>
      </c>
      <c r="D15" s="18" t="s">
        <v>1258</v>
      </c>
      <c r="E15" s="51" t="s">
        <v>134</v>
      </c>
      <c r="F15" s="18" t="s">
        <v>29</v>
      </c>
      <c r="G15" s="312" t="s">
        <v>1259</v>
      </c>
      <c r="H15" s="324">
        <v>200</v>
      </c>
      <c r="I15" s="325">
        <v>200</v>
      </c>
      <c r="J15" s="18" t="s">
        <v>136</v>
      </c>
      <c r="K15" s="18" t="s">
        <v>137</v>
      </c>
      <c r="L15" s="76">
        <v>1</v>
      </c>
      <c r="M15" s="51" t="s">
        <v>1260</v>
      </c>
      <c r="N15" s="55" t="s">
        <v>683</v>
      </c>
      <c r="O15" s="55">
        <v>0</v>
      </c>
      <c r="P15" s="56" t="s">
        <v>140</v>
      </c>
      <c r="Q15" s="2"/>
      <c r="R15" s="3"/>
      <c r="S15" s="3"/>
      <c r="T15" s="3"/>
      <c r="U15" s="3"/>
      <c r="V15" s="3"/>
      <c r="W15" s="3"/>
    </row>
    <row r="16" spans="1:23" ht="119.25" customHeight="1" thickBot="1">
      <c r="A16" s="154" t="s">
        <v>382</v>
      </c>
      <c r="B16" s="177" t="s">
        <v>685</v>
      </c>
      <c r="C16" s="50" t="s">
        <v>686</v>
      </c>
      <c r="D16" s="50" t="s">
        <v>1261</v>
      </c>
      <c r="E16" s="18" t="s">
        <v>134</v>
      </c>
      <c r="F16" s="51" t="s">
        <v>29</v>
      </c>
      <c r="G16" s="326" t="s">
        <v>687</v>
      </c>
      <c r="H16" s="327">
        <v>120</v>
      </c>
      <c r="I16" s="327">
        <v>120</v>
      </c>
      <c r="J16" s="50" t="s">
        <v>136</v>
      </c>
      <c r="K16" s="50" t="s">
        <v>137</v>
      </c>
      <c r="L16" s="176">
        <v>1</v>
      </c>
      <c r="M16" s="176" t="s">
        <v>1262</v>
      </c>
      <c r="N16" s="50" t="s">
        <v>688</v>
      </c>
      <c r="O16" s="50">
        <v>0</v>
      </c>
      <c r="P16" s="56" t="s">
        <v>140</v>
      </c>
      <c r="Q16" s="153"/>
    </row>
    <row r="17" spans="1:22" ht="30" customHeight="1"/>
    <row r="18" spans="1:22" ht="30" customHeight="1" thickBot="1"/>
    <row r="19" spans="1:22" ht="22.5" customHeight="1" thickBot="1">
      <c r="A19" s="1535" t="s">
        <v>75</v>
      </c>
      <c r="B19" s="1536"/>
      <c r="C19" s="1536"/>
      <c r="D19" s="1537"/>
      <c r="E19" s="1527" t="s">
        <v>76</v>
      </c>
      <c r="F19" s="1524" t="s">
        <v>77</v>
      </c>
      <c r="G19" s="1527" t="s">
        <v>78</v>
      </c>
      <c r="H19" s="1524" t="s">
        <v>79</v>
      </c>
      <c r="I19" s="1527" t="s">
        <v>80</v>
      </c>
      <c r="J19" s="1524" t="s">
        <v>81</v>
      </c>
      <c r="K19" s="1527" t="s">
        <v>82</v>
      </c>
      <c r="L19" s="1524" t="s">
        <v>79</v>
      </c>
      <c r="M19" s="1527" t="s">
        <v>83</v>
      </c>
      <c r="N19" s="1524" t="s">
        <v>84</v>
      </c>
      <c r="O19" s="1527" t="s">
        <v>85</v>
      </c>
      <c r="P19" s="1524" t="s">
        <v>86</v>
      </c>
      <c r="Q19" s="1527" t="s">
        <v>79</v>
      </c>
      <c r="R19" s="1524" t="s">
        <v>87</v>
      </c>
      <c r="S19" s="1527" t="s">
        <v>88</v>
      </c>
      <c r="T19" s="1524" t="s">
        <v>89</v>
      </c>
      <c r="U19" s="1527" t="s">
        <v>79</v>
      </c>
      <c r="V19" s="1524" t="s">
        <v>90</v>
      </c>
    </row>
    <row r="20" spans="1:22" ht="30" customHeight="1" thickBot="1">
      <c r="A20" s="77" t="s">
        <v>91</v>
      </c>
      <c r="B20" s="78" t="s">
        <v>92</v>
      </c>
      <c r="C20" s="79" t="s">
        <v>93</v>
      </c>
      <c r="D20" s="80" t="s">
        <v>94</v>
      </c>
      <c r="E20" s="1528"/>
      <c r="F20" s="1525"/>
      <c r="G20" s="1528"/>
      <c r="H20" s="1525"/>
      <c r="I20" s="1528"/>
      <c r="J20" s="1525"/>
      <c r="K20" s="1528"/>
      <c r="L20" s="1525"/>
      <c r="M20" s="1528"/>
      <c r="N20" s="1525"/>
      <c r="O20" s="1528"/>
      <c r="P20" s="1525"/>
      <c r="Q20" s="1528"/>
      <c r="R20" s="1525"/>
      <c r="S20" s="1528"/>
      <c r="T20" s="1525"/>
      <c r="U20" s="1528"/>
      <c r="V20" s="1525"/>
    </row>
    <row r="21" spans="1:22" ht="30" customHeight="1" thickBot="1">
      <c r="A21" s="1538"/>
      <c r="B21" s="1540" t="s">
        <v>95</v>
      </c>
      <c r="C21" s="1541"/>
      <c r="D21" s="1542"/>
      <c r="E21" s="1528"/>
      <c r="F21" s="1525"/>
      <c r="G21" s="1528"/>
      <c r="H21" s="1525"/>
      <c r="I21" s="1528"/>
      <c r="J21" s="1525"/>
      <c r="K21" s="1528"/>
      <c r="L21" s="1525"/>
      <c r="M21" s="1528"/>
      <c r="N21" s="1525"/>
      <c r="O21" s="1528"/>
      <c r="P21" s="1525"/>
      <c r="Q21" s="1528"/>
      <c r="R21" s="1525"/>
      <c r="S21" s="1528"/>
      <c r="T21" s="1525"/>
      <c r="U21" s="1528"/>
      <c r="V21" s="1525"/>
    </row>
    <row r="22" spans="1:22" ht="12" customHeight="1" thickBot="1">
      <c r="A22" s="1539"/>
      <c r="B22" s="81"/>
      <c r="C22" s="81"/>
      <c r="D22" s="1543"/>
      <c r="E22" s="1529"/>
      <c r="F22" s="1526"/>
      <c r="G22" s="1529"/>
      <c r="H22" s="1526"/>
      <c r="I22" s="1529"/>
      <c r="J22" s="1526"/>
      <c r="K22" s="1529"/>
      <c r="L22" s="1526"/>
      <c r="M22" s="1529"/>
      <c r="N22" s="1526"/>
      <c r="O22" s="1529"/>
      <c r="P22" s="1526"/>
      <c r="Q22" s="1529"/>
      <c r="R22" s="1526"/>
      <c r="S22" s="1529"/>
      <c r="T22" s="1526"/>
      <c r="U22" s="1529"/>
      <c r="V22" s="1526"/>
    </row>
    <row r="23" spans="1:22" ht="45.75" customHeight="1" thickBot="1">
      <c r="A23" s="82" t="s">
        <v>96</v>
      </c>
      <c r="B23" s="237" t="s">
        <v>97</v>
      </c>
      <c r="C23" s="82" t="s">
        <v>98</v>
      </c>
      <c r="D23" s="84" t="s">
        <v>99</v>
      </c>
      <c r="E23" s="1513" t="s">
        <v>100</v>
      </c>
      <c r="F23" s="1513"/>
      <c r="G23" s="1514"/>
      <c r="H23" s="85">
        <f>H24/H25</f>
        <v>1.51</v>
      </c>
      <c r="I23" s="1512" t="s">
        <v>100</v>
      </c>
      <c r="J23" s="1513"/>
      <c r="K23" s="1514"/>
      <c r="L23" s="85">
        <f>L24/L25</f>
        <v>1.2433333333333334</v>
      </c>
      <c r="M23" s="86">
        <f>M24/M25</f>
        <v>1.3766666666666667</v>
      </c>
      <c r="N23" s="1512" t="s">
        <v>100</v>
      </c>
      <c r="O23" s="1513"/>
      <c r="P23" s="1514"/>
      <c r="Q23" s="85">
        <f>Q24/Q25</f>
        <v>0.83</v>
      </c>
      <c r="R23" s="1512" t="s">
        <v>100</v>
      </c>
      <c r="S23" s="1513"/>
      <c r="T23" s="1514"/>
      <c r="U23" s="85">
        <f>U24/U25</f>
        <v>0</v>
      </c>
      <c r="V23" s="86">
        <f>V24/V25</f>
        <v>0.89583333333333337</v>
      </c>
    </row>
    <row r="24" spans="1:22" ht="30" customHeight="1">
      <c r="A24" s="1828" t="s">
        <v>699</v>
      </c>
      <c r="B24" s="1688" t="s">
        <v>659</v>
      </c>
      <c r="C24" s="1520" t="s">
        <v>660</v>
      </c>
      <c r="D24" s="104" t="s">
        <v>689</v>
      </c>
      <c r="E24" s="348">
        <v>139</v>
      </c>
      <c r="F24" s="349">
        <v>165</v>
      </c>
      <c r="G24" s="350">
        <v>149</v>
      </c>
      <c r="H24" s="108">
        <f>SUM(E24:G24)</f>
        <v>453</v>
      </c>
      <c r="I24" s="348">
        <v>86</v>
      </c>
      <c r="J24" s="349">
        <v>115</v>
      </c>
      <c r="K24" s="350">
        <v>172</v>
      </c>
      <c r="L24" s="108">
        <f>SUM(I24:K24)</f>
        <v>373</v>
      </c>
      <c r="M24" s="109">
        <f>+H24+L24</f>
        <v>826</v>
      </c>
      <c r="N24" s="348">
        <v>110</v>
      </c>
      <c r="O24" s="349">
        <v>139</v>
      </c>
      <c r="P24" s="350"/>
      <c r="Q24" s="108">
        <f>SUM(N24:P24)</f>
        <v>249</v>
      </c>
      <c r="R24" s="105"/>
      <c r="S24" s="106"/>
      <c r="T24" s="107"/>
      <c r="U24" s="108">
        <f>SUM(R24:T24)</f>
        <v>0</v>
      </c>
      <c r="V24" s="109">
        <f>+H24+L24+Q24+U24</f>
        <v>1075</v>
      </c>
    </row>
    <row r="25" spans="1:22" ht="34.5" customHeight="1" thickBot="1">
      <c r="A25" s="1829"/>
      <c r="B25" s="1689"/>
      <c r="C25" s="1521"/>
      <c r="D25" s="195" t="s">
        <v>690</v>
      </c>
      <c r="E25" s="356">
        <v>150</v>
      </c>
      <c r="F25" s="357">
        <v>75</v>
      </c>
      <c r="G25" s="358">
        <v>75</v>
      </c>
      <c r="H25" s="112">
        <f>SUM(E25:G25)</f>
        <v>300</v>
      </c>
      <c r="I25" s="356">
        <v>100</v>
      </c>
      <c r="J25" s="357">
        <v>100</v>
      </c>
      <c r="K25" s="358">
        <v>100</v>
      </c>
      <c r="L25" s="112">
        <f>SUM(I25:K25)</f>
        <v>300</v>
      </c>
      <c r="M25" s="113">
        <f>+H25+L25</f>
        <v>600</v>
      </c>
      <c r="N25" s="356">
        <v>100</v>
      </c>
      <c r="O25" s="357">
        <v>100</v>
      </c>
      <c r="P25" s="358">
        <v>100</v>
      </c>
      <c r="Q25" s="112">
        <f>SUM(N25:P25)</f>
        <v>300</v>
      </c>
      <c r="R25" s="167">
        <v>100</v>
      </c>
      <c r="S25" s="166">
        <v>100</v>
      </c>
      <c r="T25" s="165">
        <v>100</v>
      </c>
      <c r="U25" s="112">
        <f>SUM(R25:T25)</f>
        <v>300</v>
      </c>
      <c r="V25" s="328">
        <f>+H25+L25+Q25+U25</f>
        <v>1200</v>
      </c>
    </row>
    <row r="26" spans="1:22" ht="42.75" customHeight="1" thickBot="1">
      <c r="A26" s="1829"/>
      <c r="B26" s="239" t="s">
        <v>103</v>
      </c>
      <c r="C26" s="82" t="s">
        <v>98</v>
      </c>
      <c r="D26" s="101" t="s">
        <v>104</v>
      </c>
      <c r="E26" s="1502" t="s">
        <v>100</v>
      </c>
      <c r="F26" s="1502"/>
      <c r="G26" s="1503"/>
      <c r="H26" s="102">
        <f>H27/H28</f>
        <v>0.92533333333333334</v>
      </c>
      <c r="I26" s="1504" t="s">
        <v>100</v>
      </c>
      <c r="J26" s="1502"/>
      <c r="K26" s="1503"/>
      <c r="L26" s="102">
        <f>L27/L28</f>
        <v>0.68133333333333335</v>
      </c>
      <c r="M26" s="103">
        <f>M27/M28</f>
        <v>0.80333333333333334</v>
      </c>
      <c r="N26" s="1504" t="s">
        <v>100</v>
      </c>
      <c r="O26" s="1502"/>
      <c r="P26" s="1503"/>
      <c r="Q26" s="102">
        <f>Q27/Q28</f>
        <v>0.45200000000000001</v>
      </c>
      <c r="R26" s="1487" t="s">
        <v>100</v>
      </c>
      <c r="S26" s="1488"/>
      <c r="T26" s="1489"/>
      <c r="U26" s="102">
        <f>U27/U28</f>
        <v>0</v>
      </c>
      <c r="V26" s="103">
        <f>V27/V28</f>
        <v>0.51466666666666672</v>
      </c>
    </row>
    <row r="27" spans="1:22" ht="36.75" customHeight="1">
      <c r="A27" s="1829"/>
      <c r="B27" s="1831" t="s">
        <v>665</v>
      </c>
      <c r="C27" s="1520" t="s">
        <v>666</v>
      </c>
      <c r="D27" s="104" t="s">
        <v>691</v>
      </c>
      <c r="E27" s="348">
        <v>237</v>
      </c>
      <c r="F27" s="349">
        <v>214</v>
      </c>
      <c r="G27" s="350">
        <v>243</v>
      </c>
      <c r="H27" s="108">
        <f>SUM(E27:G27)</f>
        <v>694</v>
      </c>
      <c r="I27" s="348">
        <v>148</v>
      </c>
      <c r="J27" s="349">
        <v>184</v>
      </c>
      <c r="K27" s="350">
        <v>179</v>
      </c>
      <c r="L27" s="108">
        <f>SUM(I27:K27)</f>
        <v>511</v>
      </c>
      <c r="M27" s="109">
        <f>+H27+L27</f>
        <v>1205</v>
      </c>
      <c r="N27" s="348">
        <v>192</v>
      </c>
      <c r="O27" s="349">
        <v>147</v>
      </c>
      <c r="P27" s="350"/>
      <c r="Q27" s="108">
        <f>SUM(N27:P27)</f>
        <v>339</v>
      </c>
      <c r="R27" s="105"/>
      <c r="S27" s="106"/>
      <c r="T27" s="107"/>
      <c r="U27" s="108">
        <f>SUM(R27:T27)</f>
        <v>0</v>
      </c>
      <c r="V27" s="109">
        <f>+H27+L27+Q27+U27</f>
        <v>1544</v>
      </c>
    </row>
    <row r="28" spans="1:22" ht="30" customHeight="1" thickBot="1">
      <c r="A28" s="1830"/>
      <c r="B28" s="1832"/>
      <c r="C28" s="1521"/>
      <c r="D28" s="195" t="s">
        <v>208</v>
      </c>
      <c r="E28" s="356">
        <v>250</v>
      </c>
      <c r="F28" s="357">
        <v>250</v>
      </c>
      <c r="G28" s="358">
        <v>250</v>
      </c>
      <c r="H28" s="112">
        <v>750</v>
      </c>
      <c r="I28" s="356">
        <v>250</v>
      </c>
      <c r="J28" s="357">
        <v>250</v>
      </c>
      <c r="K28" s="358">
        <v>250</v>
      </c>
      <c r="L28" s="112">
        <f>SUM(I28:K28)</f>
        <v>750</v>
      </c>
      <c r="M28" s="113">
        <v>1500</v>
      </c>
      <c r="N28" s="356">
        <v>250</v>
      </c>
      <c r="O28" s="357">
        <v>250</v>
      </c>
      <c r="P28" s="358">
        <v>250</v>
      </c>
      <c r="Q28" s="112">
        <f>SUM(N28:P28)</f>
        <v>750</v>
      </c>
      <c r="R28" s="167">
        <v>250</v>
      </c>
      <c r="S28" s="166">
        <v>250</v>
      </c>
      <c r="T28" s="165">
        <v>250</v>
      </c>
      <c r="U28" s="112">
        <f>SUM(R28:T28)</f>
        <v>750</v>
      </c>
      <c r="V28" s="328">
        <v>3000</v>
      </c>
    </row>
    <row r="29" spans="1:22" ht="42" customHeight="1" thickBot="1">
      <c r="A29" s="82" t="s">
        <v>113</v>
      </c>
      <c r="B29" s="237" t="s">
        <v>114</v>
      </c>
      <c r="C29" s="82" t="s">
        <v>98</v>
      </c>
      <c r="D29" s="101" t="s">
        <v>104</v>
      </c>
      <c r="E29" s="1502" t="s">
        <v>100</v>
      </c>
      <c r="F29" s="1502"/>
      <c r="G29" s="1503"/>
      <c r="H29" s="102">
        <f>H30/H31</f>
        <v>0.98799999999999999</v>
      </c>
      <c r="I29" s="1504" t="s">
        <v>100</v>
      </c>
      <c r="J29" s="1502"/>
      <c r="K29" s="1503"/>
      <c r="L29" s="102">
        <f>L30/L31</f>
        <v>0.6887550200803213</v>
      </c>
      <c r="M29" s="103">
        <f>M30/M31</f>
        <v>0.83867735470941884</v>
      </c>
      <c r="N29" s="1504" t="s">
        <v>100</v>
      </c>
      <c r="O29" s="1502"/>
      <c r="P29" s="1503"/>
      <c r="Q29" s="102">
        <f>Q30/Q31</f>
        <v>0.44910179640718562</v>
      </c>
      <c r="R29" s="1487" t="s">
        <v>100</v>
      </c>
      <c r="S29" s="1488"/>
      <c r="T29" s="1489"/>
      <c r="U29" s="102">
        <f>U30/U31</f>
        <v>0</v>
      </c>
      <c r="V29" s="103">
        <f>V30/V31</f>
        <v>0.53100000000000003</v>
      </c>
    </row>
    <row r="30" spans="1:22" ht="34.5" customHeight="1">
      <c r="A30" s="1555" t="s">
        <v>671</v>
      </c>
      <c r="B30" s="1824" t="s">
        <v>672</v>
      </c>
      <c r="C30" s="1680" t="s">
        <v>673</v>
      </c>
      <c r="D30" s="329" t="s">
        <v>692</v>
      </c>
      <c r="E30" s="348">
        <v>174</v>
      </c>
      <c r="F30" s="349">
        <v>156</v>
      </c>
      <c r="G30" s="350">
        <v>164</v>
      </c>
      <c r="H30" s="108">
        <f>SUM(E30:G30)</f>
        <v>494</v>
      </c>
      <c r="I30" s="348">
        <v>80</v>
      </c>
      <c r="J30" s="349">
        <v>122</v>
      </c>
      <c r="K30" s="350">
        <v>141</v>
      </c>
      <c r="L30" s="108">
        <f>SUM(I30:K30)</f>
        <v>343</v>
      </c>
      <c r="M30" s="109">
        <f>+H30+L30</f>
        <v>837</v>
      </c>
      <c r="N30" s="348">
        <v>110</v>
      </c>
      <c r="O30" s="349">
        <v>115</v>
      </c>
      <c r="P30" s="350"/>
      <c r="Q30" s="108">
        <f>SUM(N30:P30)</f>
        <v>225</v>
      </c>
      <c r="R30" s="105"/>
      <c r="S30" s="106"/>
      <c r="T30" s="107"/>
      <c r="U30" s="108">
        <f>SUM(R30:T30)</f>
        <v>0</v>
      </c>
      <c r="V30" s="109">
        <f>+H30+L30+Q30+U30</f>
        <v>1062</v>
      </c>
    </row>
    <row r="31" spans="1:22" ht="34.5" customHeight="1" thickBot="1">
      <c r="A31" s="1556"/>
      <c r="B31" s="1825"/>
      <c r="C31" s="1681"/>
      <c r="D31" s="195" t="s">
        <v>693</v>
      </c>
      <c r="E31" s="356">
        <v>168</v>
      </c>
      <c r="F31" s="357">
        <v>166</v>
      </c>
      <c r="G31" s="358">
        <v>166</v>
      </c>
      <c r="H31" s="112">
        <v>500</v>
      </c>
      <c r="I31" s="356">
        <v>166</v>
      </c>
      <c r="J31" s="357">
        <v>166</v>
      </c>
      <c r="K31" s="358">
        <v>166</v>
      </c>
      <c r="L31" s="112">
        <v>498</v>
      </c>
      <c r="M31" s="113">
        <f>+H31+L31</f>
        <v>998</v>
      </c>
      <c r="N31" s="356">
        <v>166</v>
      </c>
      <c r="O31" s="357">
        <v>166</v>
      </c>
      <c r="P31" s="358">
        <v>169</v>
      </c>
      <c r="Q31" s="112">
        <f>SUM(N31:P31)</f>
        <v>501</v>
      </c>
      <c r="R31" s="167">
        <v>166</v>
      </c>
      <c r="S31" s="166">
        <v>166</v>
      </c>
      <c r="T31" s="165">
        <v>169</v>
      </c>
      <c r="U31" s="112">
        <f>SUM(R31:T31)</f>
        <v>501</v>
      </c>
      <c r="V31" s="328">
        <v>2000</v>
      </c>
    </row>
    <row r="32" spans="1:22" ht="39.75" customHeight="1" thickBot="1">
      <c r="A32" s="1556"/>
      <c r="B32" s="237" t="s">
        <v>117</v>
      </c>
      <c r="C32" s="82" t="s">
        <v>98</v>
      </c>
      <c r="D32" s="101" t="s">
        <v>104</v>
      </c>
      <c r="E32" s="1502" t="s">
        <v>100</v>
      </c>
      <c r="F32" s="1502"/>
      <c r="G32" s="1503"/>
      <c r="H32" s="102">
        <f>H33/H34</f>
        <v>1.0401002506265664</v>
      </c>
      <c r="I32" s="1504" t="s">
        <v>100</v>
      </c>
      <c r="J32" s="1502"/>
      <c r="K32" s="1503"/>
      <c r="L32" s="102">
        <f>L33/L34</f>
        <v>0.76441102756892232</v>
      </c>
      <c r="M32" s="103">
        <f>M33/M34</f>
        <v>0.90225563909774431</v>
      </c>
      <c r="N32" s="1504" t="s">
        <v>100</v>
      </c>
      <c r="O32" s="1502"/>
      <c r="P32" s="1503"/>
      <c r="Q32" s="102">
        <f>Q33/Q34</f>
        <v>0.47619047619047616</v>
      </c>
      <c r="R32" s="1487" t="s">
        <v>100</v>
      </c>
      <c r="S32" s="1488"/>
      <c r="T32" s="1489"/>
      <c r="U32" s="102">
        <f>U33/U34</f>
        <v>0</v>
      </c>
      <c r="V32" s="103">
        <f>V33/V34</f>
        <v>0.56874999999999998</v>
      </c>
    </row>
    <row r="33" spans="1:22" ht="32.25" customHeight="1">
      <c r="A33" s="1556"/>
      <c r="B33" s="1826" t="s">
        <v>700</v>
      </c>
      <c r="C33" s="1498" t="s">
        <v>678</v>
      </c>
      <c r="D33" s="329" t="s">
        <v>692</v>
      </c>
      <c r="E33" s="348">
        <v>140</v>
      </c>
      <c r="F33" s="349">
        <v>135</v>
      </c>
      <c r="G33" s="350">
        <v>140</v>
      </c>
      <c r="H33" s="108">
        <f>SUM(E33:G33)</f>
        <v>415</v>
      </c>
      <c r="I33" s="348">
        <v>65</v>
      </c>
      <c r="J33" s="349">
        <v>110</v>
      </c>
      <c r="K33" s="350">
        <v>130</v>
      </c>
      <c r="L33" s="108">
        <f>SUM(I33:K33)</f>
        <v>305</v>
      </c>
      <c r="M33" s="109">
        <f>+H33+L33</f>
        <v>720</v>
      </c>
      <c r="N33" s="348">
        <v>90</v>
      </c>
      <c r="O33" s="349">
        <v>100</v>
      </c>
      <c r="P33" s="350"/>
      <c r="Q33" s="108">
        <f>SUM(N33:P33)</f>
        <v>190</v>
      </c>
      <c r="R33" s="105"/>
      <c r="S33" s="106"/>
      <c r="T33" s="107"/>
      <c r="U33" s="108">
        <f>SUM(R33:T33)</f>
        <v>0</v>
      </c>
      <c r="V33" s="109">
        <f>+H33+L33+Q33+U33</f>
        <v>910</v>
      </c>
    </row>
    <row r="34" spans="1:22" ht="32.25" customHeight="1" thickBot="1">
      <c r="A34" s="1557"/>
      <c r="B34" s="1827"/>
      <c r="C34" s="1499"/>
      <c r="D34" s="195" t="s">
        <v>693</v>
      </c>
      <c r="E34" s="356">
        <v>133</v>
      </c>
      <c r="F34" s="357">
        <v>133</v>
      </c>
      <c r="G34" s="358">
        <v>133</v>
      </c>
      <c r="H34" s="112">
        <f>SUM(E34:G34)</f>
        <v>399</v>
      </c>
      <c r="I34" s="356">
        <v>133</v>
      </c>
      <c r="J34" s="357">
        <v>133</v>
      </c>
      <c r="K34" s="358">
        <v>133</v>
      </c>
      <c r="L34" s="112">
        <f>SUM(I34:K34)</f>
        <v>399</v>
      </c>
      <c r="M34" s="113">
        <f>+H34+L34</f>
        <v>798</v>
      </c>
      <c r="N34" s="356">
        <v>133</v>
      </c>
      <c r="O34" s="357">
        <v>133</v>
      </c>
      <c r="P34" s="358">
        <v>133</v>
      </c>
      <c r="Q34" s="112">
        <f>SUM(N34:P34)</f>
        <v>399</v>
      </c>
      <c r="R34" s="167">
        <v>133</v>
      </c>
      <c r="S34" s="166">
        <v>133</v>
      </c>
      <c r="T34" s="165">
        <v>137</v>
      </c>
      <c r="U34" s="112">
        <f>SUM(R34:T34)</f>
        <v>403</v>
      </c>
      <c r="V34" s="328">
        <v>1600</v>
      </c>
    </row>
    <row r="35" spans="1:22" ht="39.75" customHeight="1" thickBot="1">
      <c r="A35" s="82" t="s">
        <v>123</v>
      </c>
      <c r="B35" s="237" t="s">
        <v>219</v>
      </c>
      <c r="C35" s="82" t="s">
        <v>98</v>
      </c>
      <c r="D35" s="101" t="s">
        <v>104</v>
      </c>
      <c r="E35" s="1502" t="s">
        <v>100</v>
      </c>
      <c r="F35" s="1502"/>
      <c r="G35" s="1503"/>
      <c r="H35" s="102">
        <f>H36/H37</f>
        <v>1</v>
      </c>
      <c r="I35" s="1504" t="s">
        <v>100</v>
      </c>
      <c r="J35" s="1502"/>
      <c r="K35" s="1503"/>
      <c r="L35" s="102">
        <f>L36/L37</f>
        <v>0.62666666666666671</v>
      </c>
      <c r="M35" s="103">
        <f>M36/M37</f>
        <v>0.81333333333333335</v>
      </c>
      <c r="N35" s="1504" t="s">
        <v>100</v>
      </c>
      <c r="O35" s="1502"/>
      <c r="P35" s="1503"/>
      <c r="Q35" s="102">
        <f>Q36/Q37</f>
        <v>0.53333333333333333</v>
      </c>
      <c r="R35" s="1487" t="s">
        <v>100</v>
      </c>
      <c r="S35" s="1488"/>
      <c r="T35" s="1489"/>
      <c r="U35" s="102">
        <f>U36/U37</f>
        <v>0</v>
      </c>
      <c r="V35" s="103">
        <f>V36/V37</f>
        <v>0.54</v>
      </c>
    </row>
    <row r="36" spans="1:22" ht="60.75" customHeight="1">
      <c r="A36" s="1821" t="s">
        <v>680</v>
      </c>
      <c r="B36" s="1713" t="s">
        <v>701</v>
      </c>
      <c r="C36" s="1498" t="s">
        <v>681</v>
      </c>
      <c r="D36" s="104" t="s">
        <v>694</v>
      </c>
      <c r="E36" s="348">
        <v>24</v>
      </c>
      <c r="F36" s="349">
        <v>23</v>
      </c>
      <c r="G36" s="350">
        <v>28</v>
      </c>
      <c r="H36" s="108">
        <f>SUM(E36:G36)</f>
        <v>75</v>
      </c>
      <c r="I36" s="348">
        <v>15</v>
      </c>
      <c r="J36" s="349">
        <v>18</v>
      </c>
      <c r="K36" s="350">
        <v>14</v>
      </c>
      <c r="L36" s="108">
        <f>SUM(I36:K36)</f>
        <v>47</v>
      </c>
      <c r="M36" s="109">
        <f>+H36+L36</f>
        <v>122</v>
      </c>
      <c r="N36" s="348">
        <v>21</v>
      </c>
      <c r="O36" s="349">
        <v>19</v>
      </c>
      <c r="P36" s="350"/>
      <c r="Q36" s="108">
        <f>SUM(N36:P36)</f>
        <v>40</v>
      </c>
      <c r="R36" s="105"/>
      <c r="S36" s="106"/>
      <c r="T36" s="107"/>
      <c r="U36" s="108">
        <f>SUM(R36:T36)</f>
        <v>0</v>
      </c>
      <c r="V36" s="109">
        <f>+H36+L36+Q36+U36</f>
        <v>162</v>
      </c>
    </row>
    <row r="37" spans="1:22" ht="44.25" customHeight="1" thickBot="1">
      <c r="A37" s="1822"/>
      <c r="B37" s="1714"/>
      <c r="C37" s="1499"/>
      <c r="D37" s="195" t="s">
        <v>695</v>
      </c>
      <c r="E37" s="356">
        <v>25</v>
      </c>
      <c r="F37" s="357">
        <v>25</v>
      </c>
      <c r="G37" s="358">
        <v>25</v>
      </c>
      <c r="H37" s="112">
        <f>SUM(E37:G37)</f>
        <v>75</v>
      </c>
      <c r="I37" s="356">
        <v>25</v>
      </c>
      <c r="J37" s="357">
        <v>25</v>
      </c>
      <c r="K37" s="358">
        <v>25</v>
      </c>
      <c r="L37" s="112">
        <f>SUM(I37:K37)</f>
        <v>75</v>
      </c>
      <c r="M37" s="113">
        <f>+H37+L37</f>
        <v>150</v>
      </c>
      <c r="N37" s="356">
        <v>25</v>
      </c>
      <c r="O37" s="357">
        <v>25</v>
      </c>
      <c r="P37" s="358">
        <v>25</v>
      </c>
      <c r="Q37" s="112">
        <f>SUM(N37:P37)</f>
        <v>75</v>
      </c>
      <c r="R37" s="167">
        <v>25</v>
      </c>
      <c r="S37" s="166">
        <v>25</v>
      </c>
      <c r="T37" s="165">
        <v>25</v>
      </c>
      <c r="U37" s="112">
        <f>SUM(R37:T37)</f>
        <v>75</v>
      </c>
      <c r="V37" s="328">
        <v>300</v>
      </c>
    </row>
    <row r="38" spans="1:22" ht="30" customHeight="1" thickBot="1">
      <c r="A38" s="1822"/>
      <c r="B38" s="239" t="s">
        <v>223</v>
      </c>
      <c r="C38" s="82" t="s">
        <v>98</v>
      </c>
      <c r="D38" s="101" t="s">
        <v>104</v>
      </c>
      <c r="E38" s="1502" t="s">
        <v>100</v>
      </c>
      <c r="F38" s="1502"/>
      <c r="G38" s="1503"/>
      <c r="H38" s="102">
        <f>H39/H40</f>
        <v>0.42</v>
      </c>
      <c r="I38" s="1504" t="s">
        <v>100</v>
      </c>
      <c r="J38" s="1502"/>
      <c r="K38" s="1503"/>
      <c r="L38" s="102">
        <f>L39/L40</f>
        <v>2.0833333333333332E-2</v>
      </c>
      <c r="M38" s="103">
        <f>M39/M40</f>
        <v>0.22448979591836735</v>
      </c>
      <c r="N38" s="1504" t="s">
        <v>100</v>
      </c>
      <c r="O38" s="1502"/>
      <c r="P38" s="1503"/>
      <c r="Q38" s="102">
        <f>Q39/Q40</f>
        <v>0.21568627450980393</v>
      </c>
      <c r="R38" s="1487" t="s">
        <v>100</v>
      </c>
      <c r="S38" s="1488"/>
      <c r="T38" s="1489"/>
      <c r="U38" s="102">
        <f>U39/U40</f>
        <v>0</v>
      </c>
      <c r="V38" s="103">
        <f>V39/V40</f>
        <v>0.16500000000000001</v>
      </c>
    </row>
    <row r="39" spans="1:22" ht="47.25" customHeight="1">
      <c r="A39" s="1822"/>
      <c r="B39" s="1713" t="s">
        <v>702</v>
      </c>
      <c r="C39" s="1498" t="s">
        <v>684</v>
      </c>
      <c r="D39" s="104" t="s">
        <v>703</v>
      </c>
      <c r="E39" s="348">
        <v>9</v>
      </c>
      <c r="F39" s="349">
        <v>10</v>
      </c>
      <c r="G39" s="350">
        <v>2</v>
      </c>
      <c r="H39" s="108">
        <f>SUM(E39:G39)</f>
        <v>21</v>
      </c>
      <c r="I39" s="348">
        <v>0</v>
      </c>
      <c r="J39" s="349">
        <v>0</v>
      </c>
      <c r="K39" s="350">
        <v>1</v>
      </c>
      <c r="L39" s="108">
        <f>SUM(I39:K39)</f>
        <v>1</v>
      </c>
      <c r="M39" s="109">
        <f>+H39+L39</f>
        <v>22</v>
      </c>
      <c r="N39" s="348">
        <v>3</v>
      </c>
      <c r="O39" s="349">
        <v>8</v>
      </c>
      <c r="P39" s="350"/>
      <c r="Q39" s="108">
        <f>SUM(N39:P39)</f>
        <v>11</v>
      </c>
      <c r="R39" s="105"/>
      <c r="S39" s="106"/>
      <c r="T39" s="107"/>
      <c r="U39" s="108">
        <f>SUM(R39:T39)</f>
        <v>0</v>
      </c>
      <c r="V39" s="109">
        <f>+H39+L39+Q39+U39</f>
        <v>33</v>
      </c>
    </row>
    <row r="40" spans="1:22" ht="33" customHeight="1" thickBot="1">
      <c r="A40" s="1823"/>
      <c r="B40" s="1714"/>
      <c r="C40" s="1499"/>
      <c r="D40" s="195" t="s">
        <v>696</v>
      </c>
      <c r="E40" s="356">
        <v>18</v>
      </c>
      <c r="F40" s="357">
        <v>16</v>
      </c>
      <c r="G40" s="358">
        <v>16</v>
      </c>
      <c r="H40" s="112">
        <f>SUM(E40:G40)</f>
        <v>50</v>
      </c>
      <c r="I40" s="356">
        <v>16</v>
      </c>
      <c r="J40" s="357">
        <v>16</v>
      </c>
      <c r="K40" s="358">
        <v>16</v>
      </c>
      <c r="L40" s="112">
        <f>SUM(I40:K40)</f>
        <v>48</v>
      </c>
      <c r="M40" s="113">
        <f>+H40+L40</f>
        <v>98</v>
      </c>
      <c r="N40" s="356">
        <v>16</v>
      </c>
      <c r="O40" s="357">
        <v>16</v>
      </c>
      <c r="P40" s="358">
        <v>19</v>
      </c>
      <c r="Q40" s="112">
        <f>SUM(N40:P40)</f>
        <v>51</v>
      </c>
      <c r="R40" s="167">
        <v>16</v>
      </c>
      <c r="S40" s="166">
        <v>16</v>
      </c>
      <c r="T40" s="165">
        <v>19</v>
      </c>
      <c r="U40" s="112">
        <f>SUM(R40:T40)</f>
        <v>51</v>
      </c>
      <c r="V40" s="328">
        <v>200</v>
      </c>
    </row>
    <row r="41" spans="1:22" ht="34.5" customHeight="1" thickBot="1">
      <c r="A41" s="1500" t="s">
        <v>419</v>
      </c>
      <c r="B41" s="1652"/>
      <c r="C41" s="82" t="s">
        <v>98</v>
      </c>
      <c r="D41" s="101" t="s">
        <v>104</v>
      </c>
      <c r="E41" s="1502" t="s">
        <v>100</v>
      </c>
      <c r="F41" s="1502"/>
      <c r="G41" s="1503"/>
      <c r="H41" s="102">
        <f>H42/H43</f>
        <v>0.4</v>
      </c>
      <c r="I41" s="1504" t="s">
        <v>100</v>
      </c>
      <c r="J41" s="1502"/>
      <c r="K41" s="1503"/>
      <c r="L41" s="102">
        <f>L42/L43</f>
        <v>0.4</v>
      </c>
      <c r="M41" s="103">
        <f>M42/M43</f>
        <v>0.4</v>
      </c>
      <c r="N41" s="1504" t="s">
        <v>100</v>
      </c>
      <c r="O41" s="1502"/>
      <c r="P41" s="1503"/>
      <c r="Q41" s="102">
        <f>Q42/Q43</f>
        <v>0.3</v>
      </c>
      <c r="R41" s="1487" t="s">
        <v>100</v>
      </c>
      <c r="S41" s="1488"/>
      <c r="T41" s="1489"/>
      <c r="U41" s="102">
        <f>U42/U43</f>
        <v>0</v>
      </c>
      <c r="V41" s="103">
        <f>V42/V43</f>
        <v>0.27500000000000002</v>
      </c>
    </row>
    <row r="42" spans="1:22" ht="42.75" customHeight="1">
      <c r="A42" s="1653" t="s">
        <v>685</v>
      </c>
      <c r="B42" s="1653"/>
      <c r="C42" s="1498" t="s">
        <v>686</v>
      </c>
      <c r="D42" s="104" t="s">
        <v>697</v>
      </c>
      <c r="E42" s="348">
        <v>4</v>
      </c>
      <c r="F42" s="349">
        <v>2</v>
      </c>
      <c r="G42" s="350">
        <v>6</v>
      </c>
      <c r="H42" s="108">
        <f>SUM(E42:G42)</f>
        <v>12</v>
      </c>
      <c r="I42" s="348">
        <v>2</v>
      </c>
      <c r="J42" s="349">
        <v>6</v>
      </c>
      <c r="K42" s="350">
        <v>4</v>
      </c>
      <c r="L42" s="108">
        <f>SUM(I42:K42)</f>
        <v>12</v>
      </c>
      <c r="M42" s="109">
        <f>+H42+L42</f>
        <v>24</v>
      </c>
      <c r="N42" s="348">
        <v>3</v>
      </c>
      <c r="O42" s="349">
        <v>6</v>
      </c>
      <c r="P42" s="350"/>
      <c r="Q42" s="108">
        <f>SUM(N42:P42)</f>
        <v>9</v>
      </c>
      <c r="R42" s="105"/>
      <c r="S42" s="106"/>
      <c r="T42" s="107"/>
      <c r="U42" s="108">
        <f>SUM(R42:T42)</f>
        <v>0</v>
      </c>
      <c r="V42" s="109">
        <f>+H42+L42+Q42+U42</f>
        <v>33</v>
      </c>
    </row>
    <row r="43" spans="1:22" ht="51.75" customHeight="1" thickBot="1">
      <c r="A43" s="1654"/>
      <c r="B43" s="1654"/>
      <c r="C43" s="1499"/>
      <c r="D43" s="195" t="s">
        <v>698</v>
      </c>
      <c r="E43" s="356">
        <v>10</v>
      </c>
      <c r="F43" s="357">
        <v>10</v>
      </c>
      <c r="G43" s="358">
        <v>10</v>
      </c>
      <c r="H43" s="112">
        <f>SUM(E43:G43)</f>
        <v>30</v>
      </c>
      <c r="I43" s="356">
        <v>10</v>
      </c>
      <c r="J43" s="357">
        <v>10</v>
      </c>
      <c r="K43" s="358">
        <v>10</v>
      </c>
      <c r="L43" s="112">
        <f>SUM(I43:K43)</f>
        <v>30</v>
      </c>
      <c r="M43" s="113">
        <f>+H43+L43</f>
        <v>60</v>
      </c>
      <c r="N43" s="356">
        <v>10</v>
      </c>
      <c r="O43" s="357">
        <v>10</v>
      </c>
      <c r="P43" s="358">
        <v>10</v>
      </c>
      <c r="Q43" s="112">
        <v>30</v>
      </c>
      <c r="R43" s="167">
        <v>10</v>
      </c>
      <c r="S43" s="166">
        <v>10</v>
      </c>
      <c r="T43" s="165">
        <v>10</v>
      </c>
      <c r="U43" s="112">
        <f>SUM(R43:T43)</f>
        <v>30</v>
      </c>
      <c r="V43" s="328">
        <v>120</v>
      </c>
    </row>
    <row r="44" spans="1:22" ht="34.5" customHeight="1" thickBot="1">
      <c r="A44" s="1500" t="s">
        <v>234</v>
      </c>
      <c r="B44" s="1501"/>
      <c r="C44" s="82" t="s">
        <v>98</v>
      </c>
      <c r="D44" s="101" t="s">
        <v>104</v>
      </c>
      <c r="E44" s="1502" t="s">
        <v>100</v>
      </c>
      <c r="F44" s="1502"/>
      <c r="G44" s="1503"/>
      <c r="H44" s="102" t="e">
        <f>H45/H46</f>
        <v>#DIV/0!</v>
      </c>
      <c r="I44" s="1504" t="s">
        <v>100</v>
      </c>
      <c r="J44" s="1502"/>
      <c r="K44" s="1503"/>
      <c r="L44" s="102" t="e">
        <f>L45/L46</f>
        <v>#DIV/0!</v>
      </c>
      <c r="M44" s="103" t="e">
        <f>M45/M46</f>
        <v>#DIV/0!</v>
      </c>
      <c r="N44" s="1504" t="s">
        <v>100</v>
      </c>
      <c r="O44" s="1502"/>
      <c r="P44" s="1503"/>
      <c r="Q44" s="102" t="e">
        <f>Q45/Q46</f>
        <v>#DIV/0!</v>
      </c>
      <c r="R44" s="1487" t="s">
        <v>100</v>
      </c>
      <c r="S44" s="1488"/>
      <c r="T44" s="1489"/>
      <c r="U44" s="102" t="e">
        <f>U45/U46</f>
        <v>#DIV/0!</v>
      </c>
      <c r="V44" s="103" t="e">
        <f>V45/V46</f>
        <v>#DIV/0!</v>
      </c>
    </row>
    <row r="45" spans="1:22" ht="33.75" customHeight="1">
      <c r="A45" s="1490" t="s">
        <v>245</v>
      </c>
      <c r="B45" s="1491"/>
      <c r="C45" s="1494" t="s">
        <v>124</v>
      </c>
      <c r="D45" s="444" t="s">
        <v>125</v>
      </c>
      <c r="E45" s="348"/>
      <c r="F45" s="349"/>
      <c r="G45" s="350"/>
      <c r="H45" s="108">
        <f>SUM(E45:G45)</f>
        <v>0</v>
      </c>
      <c r="I45" s="348"/>
      <c r="J45" s="349"/>
      <c r="K45" s="350"/>
      <c r="L45" s="108">
        <f>SUM(I45:K45)</f>
        <v>0</v>
      </c>
      <c r="M45" s="109">
        <f>+H45+L45</f>
        <v>0</v>
      </c>
      <c r="N45" s="348"/>
      <c r="O45" s="349"/>
      <c r="P45" s="350"/>
      <c r="Q45" s="108">
        <f>SUM(N45:P45)</f>
        <v>0</v>
      </c>
      <c r="R45" s="105"/>
      <c r="S45" s="106"/>
      <c r="T45" s="107"/>
      <c r="U45" s="108">
        <f>SUM(R45:T45)</f>
        <v>0</v>
      </c>
      <c r="V45" s="109">
        <f>+H45+L45+Q45+U45</f>
        <v>0</v>
      </c>
    </row>
    <row r="46" spans="1:22" ht="32.25" customHeight="1" thickBot="1">
      <c r="A46" s="1492"/>
      <c r="B46" s="1493"/>
      <c r="C46" s="1495"/>
      <c r="D46" s="445" t="s">
        <v>126</v>
      </c>
      <c r="E46" s="356"/>
      <c r="F46" s="357"/>
      <c r="G46" s="358"/>
      <c r="H46" s="112">
        <f>SUM(E46:G46)</f>
        <v>0</v>
      </c>
      <c r="I46" s="356"/>
      <c r="J46" s="357"/>
      <c r="K46" s="358"/>
      <c r="L46" s="112">
        <f>SUM(I46:K46)</f>
        <v>0</v>
      </c>
      <c r="M46" s="113">
        <f>+H46+L46</f>
        <v>0</v>
      </c>
      <c r="N46" s="356"/>
      <c r="O46" s="357"/>
      <c r="P46" s="358"/>
      <c r="Q46" s="112">
        <f>SUM(N46:P46)</f>
        <v>0</v>
      </c>
      <c r="R46" s="115"/>
      <c r="S46" s="116"/>
      <c r="T46" s="117"/>
      <c r="U46" s="112">
        <f>SUM(R46:T46)</f>
        <v>0</v>
      </c>
      <c r="V46" s="113">
        <f>+H46+L46+Q46+U46</f>
        <v>0</v>
      </c>
    </row>
  </sheetData>
  <protectedRanges>
    <protectedRange sqref="R45:T46" name="Rango3"/>
    <protectedRange sqref="R36:T36 R39:T39 S42:T42 R42" name="Rango2"/>
    <protectedRange sqref="R24:T24 R27:T27 R30:T30 R33:T33" name="Rango1"/>
    <protectedRange sqref="E24 E45:G46" name="Rango3_1"/>
    <protectedRange sqref="E36:G36 E39:G39 E42:G42" name="Rango2_1"/>
    <protectedRange sqref="E24:G24 E27:G27 E30:G30 E33:G33" name="Rango1_1"/>
    <protectedRange sqref="I45:K46" name="Rango3_4"/>
    <protectedRange sqref="I36:K36 I39:K39 I42:K42" name="Rango2_4"/>
    <protectedRange sqref="I24:K24 I27:K27 I30:K30 I33:K33" name="Rango1_4"/>
    <protectedRange sqref="N45:P46" name="Rango3_3"/>
    <protectedRange sqref="N36:P36 N39:P39 N42:P42" name="Rango2_3"/>
    <protectedRange sqref="N24:P24 N27:P27 N30:P30 N33:P33" name="Rango1_3"/>
  </protectedRanges>
  <mergeCells count="78">
    <mergeCell ref="A1:B1"/>
    <mergeCell ref="C1:P1"/>
    <mergeCell ref="A3:P3"/>
    <mergeCell ref="A19:D19"/>
    <mergeCell ref="E19:E22"/>
    <mergeCell ref="F19:F22"/>
    <mergeCell ref="G19:G22"/>
    <mergeCell ref="H19:H22"/>
    <mergeCell ref="I19:I22"/>
    <mergeCell ref="J19:J22"/>
    <mergeCell ref="A21:A22"/>
    <mergeCell ref="B21:C21"/>
    <mergeCell ref="D21:D22"/>
    <mergeCell ref="V19:V22"/>
    <mergeCell ref="K19:K22"/>
    <mergeCell ref="L19:L22"/>
    <mergeCell ref="M19:M22"/>
    <mergeCell ref="N19:N22"/>
    <mergeCell ref="O19:O22"/>
    <mergeCell ref="P19:P22"/>
    <mergeCell ref="Q19:Q22"/>
    <mergeCell ref="R19:R22"/>
    <mergeCell ref="S19:S22"/>
    <mergeCell ref="T19:T22"/>
    <mergeCell ref="U19:U22"/>
    <mergeCell ref="E23:G23"/>
    <mergeCell ref="I23:K23"/>
    <mergeCell ref="R23:T23"/>
    <mergeCell ref="A24:A28"/>
    <mergeCell ref="B24:B25"/>
    <mergeCell ref="C24:C25"/>
    <mergeCell ref="E26:G26"/>
    <mergeCell ref="I26:K26"/>
    <mergeCell ref="N26:P26"/>
    <mergeCell ref="R26:T26"/>
    <mergeCell ref="B27:B28"/>
    <mergeCell ref="C27:C28"/>
    <mergeCell ref="N23:P23"/>
    <mergeCell ref="E29:G29"/>
    <mergeCell ref="I29:K29"/>
    <mergeCell ref="N29:P29"/>
    <mergeCell ref="R29:T29"/>
    <mergeCell ref="A30:A34"/>
    <mergeCell ref="B30:B31"/>
    <mergeCell ref="C30:C31"/>
    <mergeCell ref="E32:G32"/>
    <mergeCell ref="I32:K32"/>
    <mergeCell ref="N32:P32"/>
    <mergeCell ref="R32:T32"/>
    <mergeCell ref="B33:B34"/>
    <mergeCell ref="C33:C34"/>
    <mergeCell ref="E35:G35"/>
    <mergeCell ref="I35:K35"/>
    <mergeCell ref="N35:P35"/>
    <mergeCell ref="R35:T35"/>
    <mergeCell ref="R38:T38"/>
    <mergeCell ref="N41:P41"/>
    <mergeCell ref="R41:T41"/>
    <mergeCell ref="A36:A40"/>
    <mergeCell ref="B36:B37"/>
    <mergeCell ref="C36:C37"/>
    <mergeCell ref="E38:G38"/>
    <mergeCell ref="I38:K38"/>
    <mergeCell ref="N38:P38"/>
    <mergeCell ref="B39:B40"/>
    <mergeCell ref="C39:C40"/>
    <mergeCell ref="A41:B41"/>
    <mergeCell ref="E41:G41"/>
    <mergeCell ref="I41:K41"/>
    <mergeCell ref="R44:T44"/>
    <mergeCell ref="A45:B46"/>
    <mergeCell ref="C45:C46"/>
    <mergeCell ref="A42:B43"/>
    <mergeCell ref="C42:C43"/>
    <mergeCell ref="A44:B44"/>
    <mergeCell ref="E44:G44"/>
    <mergeCell ref="I44:K44"/>
    <mergeCell ref="N44:P44"/>
  </mergeCells>
  <conditionalFormatting sqref="H23">
    <cfRule type="cellIs" dxfId="2855" priority="283" operator="greaterThan">
      <formula>1</formula>
    </cfRule>
    <cfRule type="cellIs" dxfId="2854" priority="284" operator="greaterThan">
      <formula>0.89</formula>
    </cfRule>
    <cfRule type="cellIs" dxfId="2853" priority="285" operator="greaterThan">
      <formula>0.69</formula>
    </cfRule>
    <cfRule type="cellIs" dxfId="2852" priority="286" operator="greaterThan">
      <formula>0.49</formula>
    </cfRule>
    <cfRule type="cellIs" dxfId="2851" priority="287" operator="greaterThan">
      <formula>0.29</formula>
    </cfRule>
    <cfRule type="cellIs" dxfId="2850" priority="288" operator="lessThan">
      <formula>0.29</formula>
    </cfRule>
  </conditionalFormatting>
  <conditionalFormatting sqref="L23">
    <cfRule type="cellIs" dxfId="2849" priority="277" operator="greaterThan">
      <formula>1</formula>
    </cfRule>
    <cfRule type="cellIs" dxfId="2848" priority="278" operator="greaterThan">
      <formula>0.89</formula>
    </cfRule>
    <cfRule type="cellIs" dxfId="2847" priority="279" operator="greaterThan">
      <formula>0.69</formula>
    </cfRule>
    <cfRule type="cellIs" dxfId="2846" priority="280" operator="greaterThan">
      <formula>0.49</formula>
    </cfRule>
    <cfRule type="cellIs" dxfId="2845" priority="281" operator="greaterThan">
      <formula>0.29</formula>
    </cfRule>
    <cfRule type="cellIs" dxfId="2844" priority="282" operator="lessThan">
      <formula>0.29</formula>
    </cfRule>
  </conditionalFormatting>
  <conditionalFormatting sqref="M23">
    <cfRule type="cellIs" dxfId="2843" priority="271" operator="greaterThan">
      <formula>1</formula>
    </cfRule>
    <cfRule type="cellIs" dxfId="2842" priority="272" operator="greaterThan">
      <formula>0.89</formula>
    </cfRule>
    <cfRule type="cellIs" dxfId="2841" priority="273" operator="greaterThan">
      <formula>0.69</formula>
    </cfRule>
    <cfRule type="cellIs" dxfId="2840" priority="274" operator="greaterThan">
      <formula>0.49</formula>
    </cfRule>
    <cfRule type="cellIs" dxfId="2839" priority="275" operator="greaterThan">
      <formula>0.29</formula>
    </cfRule>
    <cfRule type="cellIs" dxfId="2838" priority="276" operator="lessThan">
      <formula>0.29</formula>
    </cfRule>
  </conditionalFormatting>
  <conditionalFormatting sqref="Q23">
    <cfRule type="cellIs" dxfId="2837" priority="265" operator="greaterThan">
      <formula>1</formula>
    </cfRule>
    <cfRule type="cellIs" dxfId="2836" priority="266" operator="greaterThan">
      <formula>0.89</formula>
    </cfRule>
    <cfRule type="cellIs" dxfId="2835" priority="267" operator="greaterThan">
      <formula>0.69</formula>
    </cfRule>
    <cfRule type="cellIs" dxfId="2834" priority="268" operator="greaterThan">
      <formula>0.49</formula>
    </cfRule>
    <cfRule type="cellIs" dxfId="2833" priority="269" operator="greaterThan">
      <formula>0.29</formula>
    </cfRule>
    <cfRule type="cellIs" dxfId="2832" priority="270" operator="lessThan">
      <formula>0.29</formula>
    </cfRule>
  </conditionalFormatting>
  <conditionalFormatting sqref="U23">
    <cfRule type="cellIs" dxfId="2831" priority="259" operator="greaterThan">
      <formula>1</formula>
    </cfRule>
    <cfRule type="cellIs" dxfId="2830" priority="260" operator="greaterThan">
      <formula>0.89</formula>
    </cfRule>
    <cfRule type="cellIs" dxfId="2829" priority="261" operator="greaterThan">
      <formula>0.69</formula>
    </cfRule>
    <cfRule type="cellIs" dxfId="2828" priority="262" operator="greaterThan">
      <formula>0.49</formula>
    </cfRule>
    <cfRule type="cellIs" dxfId="2827" priority="263" operator="greaterThan">
      <formula>0.29</formula>
    </cfRule>
    <cfRule type="cellIs" dxfId="2826" priority="264" operator="lessThan">
      <formula>0.29</formula>
    </cfRule>
  </conditionalFormatting>
  <conditionalFormatting sqref="V23">
    <cfRule type="cellIs" dxfId="2825" priority="253" operator="greaterThan">
      <formula>1</formula>
    </cfRule>
    <cfRule type="cellIs" dxfId="2824" priority="254" operator="greaterThan">
      <formula>0.89</formula>
    </cfRule>
    <cfRule type="cellIs" dxfId="2823" priority="255" operator="greaterThan">
      <formula>0.69</formula>
    </cfRule>
    <cfRule type="cellIs" dxfId="2822" priority="256" operator="greaterThan">
      <formula>0.49</formula>
    </cfRule>
    <cfRule type="cellIs" dxfId="2821" priority="257" operator="greaterThan">
      <formula>0.29</formula>
    </cfRule>
    <cfRule type="cellIs" dxfId="2820" priority="258" operator="lessThan">
      <formula>0.29</formula>
    </cfRule>
  </conditionalFormatting>
  <conditionalFormatting sqref="V35">
    <cfRule type="cellIs" dxfId="2819" priority="109" operator="greaterThan">
      <formula>1</formula>
    </cfRule>
    <cfRule type="cellIs" dxfId="2818" priority="110" operator="greaterThan">
      <formula>0.89</formula>
    </cfRule>
    <cfRule type="cellIs" dxfId="2817" priority="111" operator="greaterThan">
      <formula>0.69</formula>
    </cfRule>
    <cfRule type="cellIs" dxfId="2816" priority="112" operator="greaterThan">
      <formula>0.49</formula>
    </cfRule>
    <cfRule type="cellIs" dxfId="2815" priority="113" operator="greaterThan">
      <formula>0.29</formula>
    </cfRule>
    <cfRule type="cellIs" dxfId="2814" priority="114" operator="lessThan">
      <formula>0.29</formula>
    </cfRule>
  </conditionalFormatting>
  <conditionalFormatting sqref="H26">
    <cfRule type="cellIs" dxfId="2813" priority="247" operator="greaterThan">
      <formula>1</formula>
    </cfRule>
    <cfRule type="cellIs" dxfId="2812" priority="248" operator="greaterThan">
      <formula>0.89</formula>
    </cfRule>
    <cfRule type="cellIs" dxfId="2811" priority="249" operator="greaterThan">
      <formula>0.69</formula>
    </cfRule>
    <cfRule type="cellIs" dxfId="2810" priority="250" operator="greaterThan">
      <formula>0.49</formula>
    </cfRule>
    <cfRule type="cellIs" dxfId="2809" priority="251" operator="greaterThan">
      <formula>0.29</formula>
    </cfRule>
    <cfRule type="cellIs" dxfId="2808" priority="252" operator="lessThan">
      <formula>0.29</formula>
    </cfRule>
  </conditionalFormatting>
  <conditionalFormatting sqref="L26">
    <cfRule type="cellIs" dxfId="2807" priority="241" operator="greaterThan">
      <formula>1</formula>
    </cfRule>
    <cfRule type="cellIs" dxfId="2806" priority="242" operator="greaterThan">
      <formula>0.89</formula>
    </cfRule>
    <cfRule type="cellIs" dxfId="2805" priority="243" operator="greaterThan">
      <formula>0.69</formula>
    </cfRule>
    <cfRule type="cellIs" dxfId="2804" priority="244" operator="greaterThan">
      <formula>0.49</formula>
    </cfRule>
    <cfRule type="cellIs" dxfId="2803" priority="245" operator="greaterThan">
      <formula>0.29</formula>
    </cfRule>
    <cfRule type="cellIs" dxfId="2802" priority="246" operator="lessThan">
      <formula>0.29</formula>
    </cfRule>
  </conditionalFormatting>
  <conditionalFormatting sqref="M26">
    <cfRule type="cellIs" dxfId="2801" priority="235" operator="greaterThan">
      <formula>1</formula>
    </cfRule>
    <cfRule type="cellIs" dxfId="2800" priority="236" operator="greaterThan">
      <formula>0.89</formula>
    </cfRule>
    <cfRule type="cellIs" dxfId="2799" priority="237" operator="greaterThan">
      <formula>0.69</formula>
    </cfRule>
    <cfRule type="cellIs" dxfId="2798" priority="238" operator="greaterThan">
      <formula>0.49</formula>
    </cfRule>
    <cfRule type="cellIs" dxfId="2797" priority="239" operator="greaterThan">
      <formula>0.29</formula>
    </cfRule>
    <cfRule type="cellIs" dxfId="2796" priority="240" operator="lessThan">
      <formula>0.29</formula>
    </cfRule>
  </conditionalFormatting>
  <conditionalFormatting sqref="Q26">
    <cfRule type="cellIs" dxfId="2795" priority="229" operator="greaterThan">
      <formula>1</formula>
    </cfRule>
    <cfRule type="cellIs" dxfId="2794" priority="230" operator="greaterThan">
      <formula>0.89</formula>
    </cfRule>
    <cfRule type="cellIs" dxfId="2793" priority="231" operator="greaterThan">
      <formula>0.69</formula>
    </cfRule>
    <cfRule type="cellIs" dxfId="2792" priority="232" operator="greaterThan">
      <formula>0.49</formula>
    </cfRule>
    <cfRule type="cellIs" dxfId="2791" priority="233" operator="greaterThan">
      <formula>0.29</formula>
    </cfRule>
    <cfRule type="cellIs" dxfId="2790" priority="234" operator="lessThan">
      <formula>0.29</formula>
    </cfRule>
  </conditionalFormatting>
  <conditionalFormatting sqref="U26">
    <cfRule type="cellIs" dxfId="2789" priority="223" operator="greaterThan">
      <formula>1</formula>
    </cfRule>
    <cfRule type="cellIs" dxfId="2788" priority="224" operator="greaterThan">
      <formula>0.89</formula>
    </cfRule>
    <cfRule type="cellIs" dxfId="2787" priority="225" operator="greaterThan">
      <formula>0.69</formula>
    </cfRule>
    <cfRule type="cellIs" dxfId="2786" priority="226" operator="greaterThan">
      <formula>0.49</formula>
    </cfRule>
    <cfRule type="cellIs" dxfId="2785" priority="227" operator="greaterThan">
      <formula>0.29</formula>
    </cfRule>
    <cfRule type="cellIs" dxfId="2784" priority="228" operator="lessThan">
      <formula>0.29</formula>
    </cfRule>
  </conditionalFormatting>
  <conditionalFormatting sqref="V26">
    <cfRule type="cellIs" dxfId="2783" priority="217" operator="greaterThan">
      <formula>1</formula>
    </cfRule>
    <cfRule type="cellIs" dxfId="2782" priority="218" operator="greaterThan">
      <formula>0.89</formula>
    </cfRule>
    <cfRule type="cellIs" dxfId="2781" priority="219" operator="greaterThan">
      <formula>0.69</formula>
    </cfRule>
    <cfRule type="cellIs" dxfId="2780" priority="220" operator="greaterThan">
      <formula>0.49</formula>
    </cfRule>
    <cfRule type="cellIs" dxfId="2779" priority="221" operator="greaterThan">
      <formula>0.29</formula>
    </cfRule>
    <cfRule type="cellIs" dxfId="2778" priority="222" operator="lessThan">
      <formula>0.29</formula>
    </cfRule>
  </conditionalFormatting>
  <conditionalFormatting sqref="H41">
    <cfRule type="cellIs" dxfId="2777" priority="67" operator="greaterThan">
      <formula>1</formula>
    </cfRule>
    <cfRule type="cellIs" dxfId="2776" priority="68" operator="greaterThan">
      <formula>0.89</formula>
    </cfRule>
    <cfRule type="cellIs" dxfId="2775" priority="69" operator="greaterThan">
      <formula>0.69</formula>
    </cfRule>
    <cfRule type="cellIs" dxfId="2774" priority="70" operator="greaterThan">
      <formula>0.49</formula>
    </cfRule>
    <cfRule type="cellIs" dxfId="2773" priority="71" operator="greaterThan">
      <formula>0.29</formula>
    </cfRule>
    <cfRule type="cellIs" dxfId="2772" priority="72" operator="lessThan">
      <formula>0.29</formula>
    </cfRule>
  </conditionalFormatting>
  <conditionalFormatting sqref="L41">
    <cfRule type="cellIs" dxfId="2771" priority="61" operator="greaterThan">
      <formula>1</formula>
    </cfRule>
    <cfRule type="cellIs" dxfId="2770" priority="62" operator="greaterThan">
      <formula>0.89</formula>
    </cfRule>
    <cfRule type="cellIs" dxfId="2769" priority="63" operator="greaterThan">
      <formula>0.69</formula>
    </cfRule>
    <cfRule type="cellIs" dxfId="2768" priority="64" operator="greaterThan">
      <formula>0.49</formula>
    </cfRule>
    <cfRule type="cellIs" dxfId="2767" priority="65" operator="greaterThan">
      <formula>0.29</formula>
    </cfRule>
    <cfRule type="cellIs" dxfId="2766" priority="66" operator="lessThan">
      <formula>0.29</formula>
    </cfRule>
  </conditionalFormatting>
  <conditionalFormatting sqref="M41">
    <cfRule type="cellIs" dxfId="2765" priority="55" operator="greaterThan">
      <formula>1</formula>
    </cfRule>
    <cfRule type="cellIs" dxfId="2764" priority="56" operator="greaterThan">
      <formula>0.89</formula>
    </cfRule>
    <cfRule type="cellIs" dxfId="2763" priority="57" operator="greaterThan">
      <formula>0.69</formula>
    </cfRule>
    <cfRule type="cellIs" dxfId="2762" priority="58" operator="greaterThan">
      <formula>0.49</formula>
    </cfRule>
    <cfRule type="cellIs" dxfId="2761" priority="59" operator="greaterThan">
      <formula>0.29</formula>
    </cfRule>
    <cfRule type="cellIs" dxfId="2760" priority="60" operator="lessThan">
      <formula>0.29</formula>
    </cfRule>
  </conditionalFormatting>
  <conditionalFormatting sqref="Q41">
    <cfRule type="cellIs" dxfId="2759" priority="49" operator="greaterThan">
      <formula>1</formula>
    </cfRule>
    <cfRule type="cellIs" dxfId="2758" priority="50" operator="greaterThan">
      <formula>0.89</formula>
    </cfRule>
    <cfRule type="cellIs" dxfId="2757" priority="51" operator="greaterThan">
      <formula>0.69</formula>
    </cfRule>
    <cfRule type="cellIs" dxfId="2756" priority="52" operator="greaterThan">
      <formula>0.49</formula>
    </cfRule>
    <cfRule type="cellIs" dxfId="2755" priority="53" operator="greaterThan">
      <formula>0.29</formula>
    </cfRule>
    <cfRule type="cellIs" dxfId="2754" priority="54" operator="lessThan">
      <formula>0.29</formula>
    </cfRule>
  </conditionalFormatting>
  <conditionalFormatting sqref="U41">
    <cfRule type="cellIs" dxfId="2753" priority="43" operator="greaterThan">
      <formula>1</formula>
    </cfRule>
    <cfRule type="cellIs" dxfId="2752" priority="44" operator="greaterThan">
      <formula>0.89</formula>
    </cfRule>
    <cfRule type="cellIs" dxfId="2751" priority="45" operator="greaterThan">
      <formula>0.69</formula>
    </cfRule>
    <cfRule type="cellIs" dxfId="2750" priority="46" operator="greaterThan">
      <formula>0.49</formula>
    </cfRule>
    <cfRule type="cellIs" dxfId="2749" priority="47" operator="greaterThan">
      <formula>0.29</formula>
    </cfRule>
    <cfRule type="cellIs" dxfId="2748" priority="48" operator="lessThan">
      <formula>0.29</formula>
    </cfRule>
  </conditionalFormatting>
  <conditionalFormatting sqref="V41">
    <cfRule type="cellIs" dxfId="2747" priority="37" operator="greaterThan">
      <formula>1</formula>
    </cfRule>
    <cfRule type="cellIs" dxfId="2746" priority="38" operator="greaterThan">
      <formula>0.89</formula>
    </cfRule>
    <cfRule type="cellIs" dxfId="2745" priority="39" operator="greaterThan">
      <formula>0.69</formula>
    </cfRule>
    <cfRule type="cellIs" dxfId="2744" priority="40" operator="greaterThan">
      <formula>0.49</formula>
    </cfRule>
    <cfRule type="cellIs" dxfId="2743" priority="41" operator="greaterThan">
      <formula>0.29</formula>
    </cfRule>
    <cfRule type="cellIs" dxfId="2742" priority="42" operator="lessThan">
      <formula>0.29</formula>
    </cfRule>
  </conditionalFormatting>
  <conditionalFormatting sqref="H29">
    <cfRule type="cellIs" dxfId="2741" priority="211" operator="greaterThan">
      <formula>1</formula>
    </cfRule>
    <cfRule type="cellIs" dxfId="2740" priority="212" operator="greaterThan">
      <formula>0.89</formula>
    </cfRule>
    <cfRule type="cellIs" dxfId="2739" priority="213" operator="greaterThan">
      <formula>0.69</formula>
    </cfRule>
    <cfRule type="cellIs" dxfId="2738" priority="214" operator="greaterThan">
      <formula>0.49</formula>
    </cfRule>
    <cfRule type="cellIs" dxfId="2737" priority="215" operator="greaterThan">
      <formula>0.29</formula>
    </cfRule>
    <cfRule type="cellIs" dxfId="2736" priority="216" operator="lessThan">
      <formula>0.29</formula>
    </cfRule>
  </conditionalFormatting>
  <conditionalFormatting sqref="L29">
    <cfRule type="cellIs" dxfId="2735" priority="205" operator="greaterThan">
      <formula>1</formula>
    </cfRule>
    <cfRule type="cellIs" dxfId="2734" priority="206" operator="greaterThan">
      <formula>0.89</formula>
    </cfRule>
    <cfRule type="cellIs" dxfId="2733" priority="207" operator="greaterThan">
      <formula>0.69</formula>
    </cfRule>
    <cfRule type="cellIs" dxfId="2732" priority="208" operator="greaterThan">
      <formula>0.49</formula>
    </cfRule>
    <cfRule type="cellIs" dxfId="2731" priority="209" operator="greaterThan">
      <formula>0.29</formula>
    </cfRule>
    <cfRule type="cellIs" dxfId="2730" priority="210" operator="lessThan">
      <formula>0.29</formula>
    </cfRule>
  </conditionalFormatting>
  <conditionalFormatting sqref="M29">
    <cfRule type="cellIs" dxfId="2729" priority="199" operator="greaterThan">
      <formula>1</formula>
    </cfRule>
    <cfRule type="cellIs" dxfId="2728" priority="200" operator="greaterThan">
      <formula>0.89</formula>
    </cfRule>
    <cfRule type="cellIs" dxfId="2727" priority="201" operator="greaterThan">
      <formula>0.69</formula>
    </cfRule>
    <cfRule type="cellIs" dxfId="2726" priority="202" operator="greaterThan">
      <formula>0.49</formula>
    </cfRule>
    <cfRule type="cellIs" dxfId="2725" priority="203" operator="greaterThan">
      <formula>0.29</formula>
    </cfRule>
    <cfRule type="cellIs" dxfId="2724" priority="204" operator="lessThan">
      <formula>0.29</formula>
    </cfRule>
  </conditionalFormatting>
  <conditionalFormatting sqref="Q29">
    <cfRule type="cellIs" dxfId="2723" priority="193" operator="greaterThan">
      <formula>1</formula>
    </cfRule>
    <cfRule type="cellIs" dxfId="2722" priority="194" operator="greaterThan">
      <formula>0.89</formula>
    </cfRule>
    <cfRule type="cellIs" dxfId="2721" priority="195" operator="greaterThan">
      <formula>0.69</formula>
    </cfRule>
    <cfRule type="cellIs" dxfId="2720" priority="196" operator="greaterThan">
      <formula>0.49</formula>
    </cfRule>
    <cfRule type="cellIs" dxfId="2719" priority="197" operator="greaterThan">
      <formula>0.29</formula>
    </cfRule>
    <cfRule type="cellIs" dxfId="2718" priority="198" operator="lessThan">
      <formula>0.29</formula>
    </cfRule>
  </conditionalFormatting>
  <conditionalFormatting sqref="U29">
    <cfRule type="cellIs" dxfId="2717" priority="187" operator="greaterThan">
      <formula>1</formula>
    </cfRule>
    <cfRule type="cellIs" dxfId="2716" priority="188" operator="greaterThan">
      <formula>0.89</formula>
    </cfRule>
    <cfRule type="cellIs" dxfId="2715" priority="189" operator="greaterThan">
      <formula>0.69</formula>
    </cfRule>
    <cfRule type="cellIs" dxfId="2714" priority="190" operator="greaterThan">
      <formula>0.49</formula>
    </cfRule>
    <cfRule type="cellIs" dxfId="2713" priority="191" operator="greaterThan">
      <formula>0.29</formula>
    </cfRule>
    <cfRule type="cellIs" dxfId="2712" priority="192" operator="lessThan">
      <formula>0.29</formula>
    </cfRule>
  </conditionalFormatting>
  <conditionalFormatting sqref="V29">
    <cfRule type="cellIs" dxfId="2711" priority="181" operator="greaterThan">
      <formula>1</formula>
    </cfRule>
    <cfRule type="cellIs" dxfId="2710" priority="182" operator="greaterThan">
      <formula>0.89</formula>
    </cfRule>
    <cfRule type="cellIs" dxfId="2709" priority="183" operator="greaterThan">
      <formula>0.69</formula>
    </cfRule>
    <cfRule type="cellIs" dxfId="2708" priority="184" operator="greaterThan">
      <formula>0.49</formula>
    </cfRule>
    <cfRule type="cellIs" dxfId="2707" priority="185" operator="greaterThan">
      <formula>0.29</formula>
    </cfRule>
    <cfRule type="cellIs" dxfId="2706" priority="186" operator="lessThan">
      <formula>0.29</formula>
    </cfRule>
  </conditionalFormatting>
  <conditionalFormatting sqref="H32">
    <cfRule type="cellIs" dxfId="2705" priority="175" operator="greaterThan">
      <formula>1</formula>
    </cfRule>
    <cfRule type="cellIs" dxfId="2704" priority="176" operator="greaterThan">
      <formula>0.89</formula>
    </cfRule>
    <cfRule type="cellIs" dxfId="2703" priority="177" operator="greaterThan">
      <formula>0.69</formula>
    </cfRule>
    <cfRule type="cellIs" dxfId="2702" priority="178" operator="greaterThan">
      <formula>0.49</formula>
    </cfRule>
    <cfRule type="cellIs" dxfId="2701" priority="179" operator="greaterThan">
      <formula>0.29</formula>
    </cfRule>
    <cfRule type="cellIs" dxfId="2700" priority="180" operator="lessThan">
      <formula>0.29</formula>
    </cfRule>
  </conditionalFormatting>
  <conditionalFormatting sqref="L32">
    <cfRule type="cellIs" dxfId="2699" priority="169" operator="greaterThan">
      <formula>1</formula>
    </cfRule>
    <cfRule type="cellIs" dxfId="2698" priority="170" operator="greaterThan">
      <formula>0.89</formula>
    </cfRule>
    <cfRule type="cellIs" dxfId="2697" priority="171" operator="greaterThan">
      <formula>0.69</formula>
    </cfRule>
    <cfRule type="cellIs" dxfId="2696" priority="172" operator="greaterThan">
      <formula>0.49</formula>
    </cfRule>
    <cfRule type="cellIs" dxfId="2695" priority="173" operator="greaterThan">
      <formula>0.29</formula>
    </cfRule>
    <cfRule type="cellIs" dxfId="2694" priority="174" operator="lessThan">
      <formula>0.29</formula>
    </cfRule>
  </conditionalFormatting>
  <conditionalFormatting sqref="M32">
    <cfRule type="cellIs" dxfId="2693" priority="163" operator="greaterThan">
      <formula>1</formula>
    </cfRule>
    <cfRule type="cellIs" dxfId="2692" priority="164" operator="greaterThan">
      <formula>0.89</formula>
    </cfRule>
    <cfRule type="cellIs" dxfId="2691" priority="165" operator="greaterThan">
      <formula>0.69</formula>
    </cfRule>
    <cfRule type="cellIs" dxfId="2690" priority="166" operator="greaterThan">
      <formula>0.49</formula>
    </cfRule>
    <cfRule type="cellIs" dxfId="2689" priority="167" operator="greaterThan">
      <formula>0.29</formula>
    </cfRule>
    <cfRule type="cellIs" dxfId="2688" priority="168" operator="lessThan">
      <formula>0.29</formula>
    </cfRule>
  </conditionalFormatting>
  <conditionalFormatting sqref="Q32">
    <cfRule type="cellIs" dxfId="2687" priority="157" operator="greaterThan">
      <formula>1</formula>
    </cfRule>
    <cfRule type="cellIs" dxfId="2686" priority="158" operator="greaterThan">
      <formula>0.89</formula>
    </cfRule>
    <cfRule type="cellIs" dxfId="2685" priority="159" operator="greaterThan">
      <formula>0.69</formula>
    </cfRule>
    <cfRule type="cellIs" dxfId="2684" priority="160" operator="greaterThan">
      <formula>0.49</formula>
    </cfRule>
    <cfRule type="cellIs" dxfId="2683" priority="161" operator="greaterThan">
      <formula>0.29</formula>
    </cfRule>
    <cfRule type="cellIs" dxfId="2682" priority="162" operator="lessThan">
      <formula>0.29</formula>
    </cfRule>
  </conditionalFormatting>
  <conditionalFormatting sqref="U32">
    <cfRule type="cellIs" dxfId="2681" priority="151" operator="greaterThan">
      <formula>1</formula>
    </cfRule>
    <cfRule type="cellIs" dxfId="2680" priority="152" operator="greaterThan">
      <formula>0.89</formula>
    </cfRule>
    <cfRule type="cellIs" dxfId="2679" priority="153" operator="greaterThan">
      <formula>0.69</formula>
    </cfRule>
    <cfRule type="cellIs" dxfId="2678" priority="154" operator="greaterThan">
      <formula>0.49</formula>
    </cfRule>
    <cfRule type="cellIs" dxfId="2677" priority="155" operator="greaterThan">
      <formula>0.29</formula>
    </cfRule>
    <cfRule type="cellIs" dxfId="2676" priority="156" operator="lessThan">
      <formula>0.29</formula>
    </cfRule>
  </conditionalFormatting>
  <conditionalFormatting sqref="V32">
    <cfRule type="cellIs" dxfId="2675" priority="145" operator="greaterThan">
      <formula>1</formula>
    </cfRule>
    <cfRule type="cellIs" dxfId="2674" priority="146" operator="greaterThan">
      <formula>0.89</formula>
    </cfRule>
    <cfRule type="cellIs" dxfId="2673" priority="147" operator="greaterThan">
      <formula>0.69</formula>
    </cfRule>
    <cfRule type="cellIs" dxfId="2672" priority="148" operator="greaterThan">
      <formula>0.49</formula>
    </cfRule>
    <cfRule type="cellIs" dxfId="2671" priority="149" operator="greaterThan">
      <formula>0.29</formula>
    </cfRule>
    <cfRule type="cellIs" dxfId="2670" priority="150" operator="lessThan">
      <formula>0.29</formula>
    </cfRule>
  </conditionalFormatting>
  <conditionalFormatting sqref="H35">
    <cfRule type="cellIs" dxfId="2669" priority="139" operator="greaterThan">
      <formula>1</formula>
    </cfRule>
    <cfRule type="cellIs" dxfId="2668" priority="140" operator="greaterThan">
      <formula>0.89</formula>
    </cfRule>
    <cfRule type="cellIs" dxfId="2667" priority="141" operator="greaterThan">
      <formula>0.69</formula>
    </cfRule>
    <cfRule type="cellIs" dxfId="2666" priority="142" operator="greaterThan">
      <formula>0.49</formula>
    </cfRule>
    <cfRule type="cellIs" dxfId="2665" priority="143" operator="greaterThan">
      <formula>0.29</formula>
    </cfRule>
    <cfRule type="cellIs" dxfId="2664" priority="144" operator="lessThan">
      <formula>0.29</formula>
    </cfRule>
  </conditionalFormatting>
  <conditionalFormatting sqref="L35">
    <cfRule type="cellIs" dxfId="2663" priority="133" operator="greaterThan">
      <formula>1</formula>
    </cfRule>
    <cfRule type="cellIs" dxfId="2662" priority="134" operator="greaterThan">
      <formula>0.89</formula>
    </cfRule>
    <cfRule type="cellIs" dxfId="2661" priority="135" operator="greaterThan">
      <formula>0.69</formula>
    </cfRule>
    <cfRule type="cellIs" dxfId="2660" priority="136" operator="greaterThan">
      <formula>0.49</formula>
    </cfRule>
    <cfRule type="cellIs" dxfId="2659" priority="137" operator="greaterThan">
      <formula>0.29</formula>
    </cfRule>
    <cfRule type="cellIs" dxfId="2658" priority="138" operator="lessThan">
      <formula>0.29</formula>
    </cfRule>
  </conditionalFormatting>
  <conditionalFormatting sqref="M35">
    <cfRule type="cellIs" dxfId="2657" priority="127" operator="greaterThan">
      <formula>1</formula>
    </cfRule>
    <cfRule type="cellIs" dxfId="2656" priority="128" operator="greaterThan">
      <formula>0.89</formula>
    </cfRule>
    <cfRule type="cellIs" dxfId="2655" priority="129" operator="greaterThan">
      <formula>0.69</formula>
    </cfRule>
    <cfRule type="cellIs" dxfId="2654" priority="130" operator="greaterThan">
      <formula>0.49</formula>
    </cfRule>
    <cfRule type="cellIs" dxfId="2653" priority="131" operator="greaterThan">
      <formula>0.29</formula>
    </cfRule>
    <cfRule type="cellIs" dxfId="2652" priority="132" operator="lessThan">
      <formula>0.29</formula>
    </cfRule>
  </conditionalFormatting>
  <conditionalFormatting sqref="Q35">
    <cfRule type="cellIs" dxfId="2651" priority="121" operator="greaterThan">
      <formula>1</formula>
    </cfRule>
    <cfRule type="cellIs" dxfId="2650" priority="122" operator="greaterThan">
      <formula>0.89</formula>
    </cfRule>
    <cfRule type="cellIs" dxfId="2649" priority="123" operator="greaterThan">
      <formula>0.69</formula>
    </cfRule>
    <cfRule type="cellIs" dxfId="2648" priority="124" operator="greaterThan">
      <formula>0.49</formula>
    </cfRule>
    <cfRule type="cellIs" dxfId="2647" priority="125" operator="greaterThan">
      <formula>0.29</formula>
    </cfRule>
    <cfRule type="cellIs" dxfId="2646" priority="126" operator="lessThan">
      <formula>0.29</formula>
    </cfRule>
  </conditionalFormatting>
  <conditionalFormatting sqref="U35">
    <cfRule type="cellIs" dxfId="2645" priority="115" operator="greaterThan">
      <formula>1</formula>
    </cfRule>
    <cfRule type="cellIs" dxfId="2644" priority="116" operator="greaterThan">
      <formula>0.89</formula>
    </cfRule>
    <cfRule type="cellIs" dxfId="2643" priority="117" operator="greaterThan">
      <formula>0.69</formula>
    </cfRule>
    <cfRule type="cellIs" dxfId="2642" priority="118" operator="greaterThan">
      <formula>0.49</formula>
    </cfRule>
    <cfRule type="cellIs" dxfId="2641" priority="119" operator="greaterThan">
      <formula>0.29</formula>
    </cfRule>
    <cfRule type="cellIs" dxfId="2640" priority="120" operator="lessThan">
      <formula>0.29</formula>
    </cfRule>
  </conditionalFormatting>
  <conditionalFormatting sqref="V38">
    <cfRule type="cellIs" dxfId="2639" priority="73" operator="greaterThan">
      <formula>1</formula>
    </cfRule>
    <cfRule type="cellIs" dxfId="2638" priority="74" operator="greaterThan">
      <formula>0.89</formula>
    </cfRule>
    <cfRule type="cellIs" dxfId="2637" priority="75" operator="greaterThan">
      <formula>0.69</formula>
    </cfRule>
    <cfRule type="cellIs" dxfId="2636" priority="76" operator="greaterThan">
      <formula>0.49</formula>
    </cfRule>
    <cfRule type="cellIs" dxfId="2635" priority="77" operator="greaterThan">
      <formula>0.29</formula>
    </cfRule>
    <cfRule type="cellIs" dxfId="2634" priority="78" operator="lessThan">
      <formula>0.29</formula>
    </cfRule>
  </conditionalFormatting>
  <conditionalFormatting sqref="H38">
    <cfRule type="cellIs" dxfId="2633" priority="103" operator="greaterThan">
      <formula>1</formula>
    </cfRule>
    <cfRule type="cellIs" dxfId="2632" priority="104" operator="greaterThan">
      <formula>0.89</formula>
    </cfRule>
    <cfRule type="cellIs" dxfId="2631" priority="105" operator="greaterThan">
      <formula>0.69</formula>
    </cfRule>
    <cfRule type="cellIs" dxfId="2630" priority="106" operator="greaterThan">
      <formula>0.49</formula>
    </cfRule>
    <cfRule type="cellIs" dxfId="2629" priority="107" operator="greaterThan">
      <formula>0.29</formula>
    </cfRule>
    <cfRule type="cellIs" dxfId="2628" priority="108" operator="lessThan">
      <formula>0.29</formula>
    </cfRule>
  </conditionalFormatting>
  <conditionalFormatting sqref="L38">
    <cfRule type="cellIs" dxfId="2627" priority="97" operator="greaterThan">
      <formula>1</formula>
    </cfRule>
    <cfRule type="cellIs" dxfId="2626" priority="98" operator="greaterThan">
      <formula>0.89</formula>
    </cfRule>
    <cfRule type="cellIs" dxfId="2625" priority="99" operator="greaterThan">
      <formula>0.69</formula>
    </cfRule>
    <cfRule type="cellIs" dxfId="2624" priority="100" operator="greaterThan">
      <formula>0.49</formula>
    </cfRule>
    <cfRule type="cellIs" dxfId="2623" priority="101" operator="greaterThan">
      <formula>0.29</formula>
    </cfRule>
    <cfRule type="cellIs" dxfId="2622" priority="102" operator="lessThan">
      <formula>0.29</formula>
    </cfRule>
  </conditionalFormatting>
  <conditionalFormatting sqref="M38">
    <cfRule type="cellIs" dxfId="2621" priority="91" operator="greaterThan">
      <formula>1</formula>
    </cfRule>
    <cfRule type="cellIs" dxfId="2620" priority="92" operator="greaterThan">
      <formula>0.89</formula>
    </cfRule>
    <cfRule type="cellIs" dxfId="2619" priority="93" operator="greaterThan">
      <formula>0.69</formula>
    </cfRule>
    <cfRule type="cellIs" dxfId="2618" priority="94" operator="greaterThan">
      <formula>0.49</formula>
    </cfRule>
    <cfRule type="cellIs" dxfId="2617" priority="95" operator="greaterThan">
      <formula>0.29</formula>
    </cfRule>
    <cfRule type="cellIs" dxfId="2616" priority="96" operator="lessThan">
      <formula>0.29</formula>
    </cfRule>
  </conditionalFormatting>
  <conditionalFormatting sqref="Q38">
    <cfRule type="cellIs" dxfId="2615" priority="85" operator="greaterThan">
      <formula>1</formula>
    </cfRule>
    <cfRule type="cellIs" dxfId="2614" priority="86" operator="greaterThan">
      <formula>0.89</formula>
    </cfRule>
    <cfRule type="cellIs" dxfId="2613" priority="87" operator="greaterThan">
      <formula>0.69</formula>
    </cfRule>
    <cfRule type="cellIs" dxfId="2612" priority="88" operator="greaterThan">
      <formula>0.49</formula>
    </cfRule>
    <cfRule type="cellIs" dxfId="2611" priority="89" operator="greaterThan">
      <formula>0.29</formula>
    </cfRule>
    <cfRule type="cellIs" dxfId="2610" priority="90" operator="lessThan">
      <formula>0.29</formula>
    </cfRule>
  </conditionalFormatting>
  <conditionalFormatting sqref="U38">
    <cfRule type="cellIs" dxfId="2609" priority="79" operator="greaterThan">
      <formula>1</formula>
    </cfRule>
    <cfRule type="cellIs" dxfId="2608" priority="80" operator="greaterThan">
      <formula>0.89</formula>
    </cfRule>
    <cfRule type="cellIs" dxfId="2607" priority="81" operator="greaterThan">
      <formula>0.69</formula>
    </cfRule>
    <cfRule type="cellIs" dxfId="2606" priority="82" operator="greaterThan">
      <formula>0.49</formula>
    </cfRule>
    <cfRule type="cellIs" dxfId="2605" priority="83" operator="greaterThan">
      <formula>0.29</formula>
    </cfRule>
    <cfRule type="cellIs" dxfId="2604" priority="84" operator="lessThan">
      <formula>0.29</formula>
    </cfRule>
  </conditionalFormatting>
  <conditionalFormatting sqref="V44">
    <cfRule type="cellIs" dxfId="2603" priority="1" operator="greaterThan">
      <formula>1</formula>
    </cfRule>
    <cfRule type="cellIs" dxfId="2602" priority="2" operator="greaterThan">
      <formula>0.89</formula>
    </cfRule>
    <cfRule type="cellIs" dxfId="2601" priority="3" operator="greaterThan">
      <formula>0.69</formula>
    </cfRule>
    <cfRule type="cellIs" dxfId="2600" priority="4" operator="greaterThan">
      <formula>0.49</formula>
    </cfRule>
    <cfRule type="cellIs" dxfId="2599" priority="5" operator="greaterThan">
      <formula>0.29</formula>
    </cfRule>
    <cfRule type="cellIs" dxfId="2598" priority="6" operator="lessThan">
      <formula>0.29</formula>
    </cfRule>
  </conditionalFormatting>
  <conditionalFormatting sqref="H44">
    <cfRule type="cellIs" dxfId="2597" priority="31" operator="greaterThan">
      <formula>1</formula>
    </cfRule>
    <cfRule type="cellIs" dxfId="2596" priority="32" operator="greaterThan">
      <formula>0.89</formula>
    </cfRule>
    <cfRule type="cellIs" dxfId="2595" priority="33" operator="greaterThan">
      <formula>0.69</formula>
    </cfRule>
    <cfRule type="cellIs" dxfId="2594" priority="34" operator="greaterThan">
      <formula>0.49</formula>
    </cfRule>
    <cfRule type="cellIs" dxfId="2593" priority="35" operator="greaterThan">
      <formula>0.29</formula>
    </cfRule>
    <cfRule type="cellIs" dxfId="2592" priority="36" operator="lessThan">
      <formula>0.29</formula>
    </cfRule>
  </conditionalFormatting>
  <conditionalFormatting sqref="L44">
    <cfRule type="cellIs" dxfId="2591" priority="25" operator="greaterThan">
      <formula>1</formula>
    </cfRule>
    <cfRule type="cellIs" dxfId="2590" priority="26" operator="greaterThan">
      <formula>0.89</formula>
    </cfRule>
    <cfRule type="cellIs" dxfId="2589" priority="27" operator="greaterThan">
      <formula>0.69</formula>
    </cfRule>
    <cfRule type="cellIs" dxfId="2588" priority="28" operator="greaterThan">
      <formula>0.49</formula>
    </cfRule>
    <cfRule type="cellIs" dxfId="2587" priority="29" operator="greaterThan">
      <formula>0.29</formula>
    </cfRule>
    <cfRule type="cellIs" dxfId="2586" priority="30" operator="lessThan">
      <formula>0.29</formula>
    </cfRule>
  </conditionalFormatting>
  <conditionalFormatting sqref="M44">
    <cfRule type="cellIs" dxfId="2585" priority="19" operator="greaterThan">
      <formula>1</formula>
    </cfRule>
    <cfRule type="cellIs" dxfId="2584" priority="20" operator="greaterThan">
      <formula>0.89</formula>
    </cfRule>
    <cfRule type="cellIs" dxfId="2583" priority="21" operator="greaterThan">
      <formula>0.69</formula>
    </cfRule>
    <cfRule type="cellIs" dxfId="2582" priority="22" operator="greaterThan">
      <formula>0.49</formula>
    </cfRule>
    <cfRule type="cellIs" dxfId="2581" priority="23" operator="greaterThan">
      <formula>0.29</formula>
    </cfRule>
    <cfRule type="cellIs" dxfId="2580" priority="24" operator="lessThan">
      <formula>0.29</formula>
    </cfRule>
  </conditionalFormatting>
  <conditionalFormatting sqref="Q44">
    <cfRule type="cellIs" dxfId="2579" priority="13" operator="greaterThan">
      <formula>1</formula>
    </cfRule>
    <cfRule type="cellIs" dxfId="2578" priority="14" operator="greaterThan">
      <formula>0.89</formula>
    </cfRule>
    <cfRule type="cellIs" dxfId="2577" priority="15" operator="greaterThan">
      <formula>0.69</formula>
    </cfRule>
    <cfRule type="cellIs" dxfId="2576" priority="16" operator="greaterThan">
      <formula>0.49</formula>
    </cfRule>
    <cfRule type="cellIs" dxfId="2575" priority="17" operator="greaterThan">
      <formula>0.29</formula>
    </cfRule>
    <cfRule type="cellIs" dxfId="2574" priority="18" operator="lessThan">
      <formula>0.29</formula>
    </cfRule>
  </conditionalFormatting>
  <conditionalFormatting sqref="U44">
    <cfRule type="cellIs" dxfId="2573" priority="7" operator="greaterThan">
      <formula>1</formula>
    </cfRule>
    <cfRule type="cellIs" dxfId="2572" priority="8" operator="greaterThan">
      <formula>0.89</formula>
    </cfRule>
    <cfRule type="cellIs" dxfId="2571" priority="9" operator="greaterThan">
      <formula>0.69</formula>
    </cfRule>
    <cfRule type="cellIs" dxfId="2570" priority="10" operator="greaterThan">
      <formula>0.49</formula>
    </cfRule>
    <cfRule type="cellIs" dxfId="2569" priority="11" operator="greaterThan">
      <formula>0.29</formula>
    </cfRule>
    <cfRule type="cellIs" dxfId="2568"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9 L5:L9 V25">
      <formula1>0.0001</formula1>
      <formula2>100000000</formula2>
    </dataValidation>
    <dataValidation type="list" allowBlank="1" showInputMessage="1" showErrorMessage="1" sqref="J11:J12 J5:J9 J14:J15">
      <formula1>Frecuencia</formula1>
    </dataValidation>
    <dataValidation type="list" allowBlank="1" showInputMessage="1" showErrorMessage="1" sqref="F11:F12 F5:F9 F14:F16">
      <formula1>Tipo</formula1>
    </dataValidation>
    <dataValidation type="list" allowBlank="1" showInputMessage="1" showErrorMessage="1" sqref="E14:E16 E5:E9 E11:E12">
      <formula1>Dimension</formula1>
    </dataValidation>
  </dataValidations>
  <pageMargins left="0.25" right="0.25" top="0.75" bottom="0.75" header="0.3" footer="0.3"/>
  <pageSetup paperSize="9" orientation="landscape" verticalDpi="0"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W68"/>
  <sheetViews>
    <sheetView topLeftCell="A56" zoomScale="50" zoomScaleNormal="50" workbookViewId="0">
      <selection activeCell="I66" sqref="I66:K66"/>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2" ht="28.5" customHeight="1">
      <c r="A1" s="1530" t="s">
        <v>0</v>
      </c>
      <c r="B1" s="1530"/>
      <c r="C1" s="1531" t="s">
        <v>1148</v>
      </c>
      <c r="D1" s="1531"/>
      <c r="E1" s="1531"/>
      <c r="F1" s="1531"/>
      <c r="G1" s="1531"/>
      <c r="H1" s="1531"/>
      <c r="I1" s="1531"/>
      <c r="J1" s="1531"/>
      <c r="K1" s="1531"/>
      <c r="L1" s="1531"/>
      <c r="M1" s="1531"/>
      <c r="N1" s="1531"/>
      <c r="O1" s="1531"/>
      <c r="P1" s="1531"/>
    </row>
    <row r="2" spans="1:22" ht="17.25" customHeight="1" thickBot="1"/>
    <row r="3" spans="1:22"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row>
    <row r="4" spans="1:22" ht="57.75" customHeight="1" thickBot="1">
      <c r="A4" s="266"/>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row>
    <row r="5" spans="1:22" ht="219" customHeight="1">
      <c r="A5" s="8" t="s">
        <v>18</v>
      </c>
      <c r="B5" s="478" t="s">
        <v>1149</v>
      </c>
      <c r="C5" s="10"/>
      <c r="D5" s="10"/>
      <c r="E5" s="10"/>
      <c r="F5" s="10"/>
      <c r="G5" s="10"/>
      <c r="H5" s="11"/>
      <c r="I5" s="12"/>
      <c r="J5" s="13"/>
      <c r="K5" s="10"/>
      <c r="L5" s="12"/>
      <c r="M5" s="10"/>
      <c r="N5" s="13"/>
      <c r="O5" s="14"/>
      <c r="P5" s="15"/>
      <c r="Q5" s="2"/>
      <c r="R5" s="3"/>
      <c r="S5" s="3"/>
      <c r="T5" s="3"/>
      <c r="U5" s="3"/>
      <c r="V5" s="3"/>
    </row>
    <row r="6" spans="1:22" ht="155.25" customHeight="1" thickBot="1">
      <c r="A6" s="119" t="s">
        <v>20</v>
      </c>
      <c r="B6" s="479" t="s">
        <v>1150</v>
      </c>
      <c r="C6" s="121"/>
      <c r="D6" s="121"/>
      <c r="E6" s="121"/>
      <c r="F6" s="121"/>
      <c r="G6" s="121"/>
      <c r="H6" s="122"/>
      <c r="I6" s="123"/>
      <c r="J6" s="124"/>
      <c r="K6" s="121"/>
      <c r="L6" s="123"/>
      <c r="M6" s="121"/>
      <c r="N6" s="124"/>
      <c r="O6" s="125"/>
      <c r="P6" s="126"/>
      <c r="Q6" s="2"/>
      <c r="R6" s="3"/>
      <c r="S6" s="3"/>
      <c r="T6" s="3"/>
      <c r="U6" s="3"/>
      <c r="V6" s="3"/>
    </row>
    <row r="7" spans="1:22" ht="81.75" customHeight="1">
      <c r="A7" s="8" t="s">
        <v>22</v>
      </c>
      <c r="B7" s="173" t="s">
        <v>1151</v>
      </c>
      <c r="C7" s="10"/>
      <c r="D7" s="10"/>
      <c r="E7" s="10"/>
      <c r="F7" s="10"/>
      <c r="G7" s="10"/>
      <c r="H7" s="11"/>
      <c r="I7" s="12"/>
      <c r="J7" s="10"/>
      <c r="K7" s="10"/>
      <c r="L7" s="128"/>
      <c r="M7" s="14"/>
      <c r="N7" s="13"/>
      <c r="O7" s="14"/>
      <c r="P7" s="15"/>
      <c r="Q7" s="2"/>
      <c r="R7" s="3"/>
      <c r="S7" s="3"/>
      <c r="T7" s="3"/>
      <c r="U7" s="3"/>
      <c r="V7" s="3"/>
    </row>
    <row r="8" spans="1:22" ht="94.5" customHeight="1">
      <c r="A8" s="33" t="s">
        <v>24</v>
      </c>
      <c r="B8" s="480" t="s">
        <v>1236</v>
      </c>
      <c r="C8" s="35" t="s">
        <v>1152</v>
      </c>
      <c r="D8" s="35" t="s">
        <v>1153</v>
      </c>
      <c r="E8" s="35" t="s">
        <v>134</v>
      </c>
      <c r="F8" s="35" t="s">
        <v>29</v>
      </c>
      <c r="G8" s="35" t="s">
        <v>1154</v>
      </c>
      <c r="H8" s="42">
        <v>2934</v>
      </c>
      <c r="I8" s="42">
        <v>2934</v>
      </c>
      <c r="J8" s="35" t="s">
        <v>136</v>
      </c>
      <c r="K8" s="35" t="s">
        <v>137</v>
      </c>
      <c r="L8" s="37">
        <v>1</v>
      </c>
      <c r="M8" s="35" t="s">
        <v>1155</v>
      </c>
      <c r="N8" s="35" t="s">
        <v>1156</v>
      </c>
      <c r="O8" s="43">
        <v>0</v>
      </c>
      <c r="P8" s="40" t="s">
        <v>140</v>
      </c>
      <c r="Q8" s="2"/>
      <c r="R8" s="3"/>
      <c r="S8" s="3"/>
      <c r="T8" s="3"/>
      <c r="U8" s="3"/>
      <c r="V8" s="3"/>
    </row>
    <row r="9" spans="1:22" ht="99.75" customHeight="1">
      <c r="A9" s="33" t="s">
        <v>36</v>
      </c>
      <c r="B9" s="192" t="s">
        <v>1157</v>
      </c>
      <c r="C9" s="35" t="s">
        <v>1158</v>
      </c>
      <c r="D9" s="35" t="s">
        <v>1159</v>
      </c>
      <c r="E9" s="35" t="s">
        <v>134</v>
      </c>
      <c r="F9" s="35" t="s">
        <v>29</v>
      </c>
      <c r="G9" s="35" t="s">
        <v>1160</v>
      </c>
      <c r="H9" s="42">
        <v>19</v>
      </c>
      <c r="I9" s="42">
        <v>25</v>
      </c>
      <c r="J9" s="35" t="s">
        <v>136</v>
      </c>
      <c r="K9" s="35" t="s">
        <v>137</v>
      </c>
      <c r="L9" s="37">
        <v>0.75</v>
      </c>
      <c r="M9" s="35" t="s">
        <v>1161</v>
      </c>
      <c r="N9" s="35" t="s">
        <v>1162</v>
      </c>
      <c r="O9" s="43">
        <v>0</v>
      </c>
      <c r="P9" s="40" t="s">
        <v>140</v>
      </c>
      <c r="Q9" s="2"/>
      <c r="R9" s="3"/>
      <c r="S9" s="3"/>
      <c r="T9" s="3"/>
      <c r="U9" s="3"/>
      <c r="V9" s="3"/>
    </row>
    <row r="10" spans="1:22" ht="91.5" customHeight="1" thickBot="1">
      <c r="A10" s="49" t="s">
        <v>41</v>
      </c>
      <c r="B10" s="481" t="s">
        <v>1163</v>
      </c>
      <c r="C10" s="121" t="s">
        <v>1164</v>
      </c>
      <c r="D10" s="51" t="s">
        <v>1165</v>
      </c>
      <c r="E10" s="26" t="s">
        <v>134</v>
      </c>
      <c r="F10" s="51" t="s">
        <v>29</v>
      </c>
      <c r="G10" s="121" t="s">
        <v>1166</v>
      </c>
      <c r="H10" s="122">
        <v>2</v>
      </c>
      <c r="I10" s="122">
        <v>2</v>
      </c>
      <c r="J10" s="121" t="s">
        <v>136</v>
      </c>
      <c r="K10" s="121" t="s">
        <v>137</v>
      </c>
      <c r="L10" s="455">
        <v>1</v>
      </c>
      <c r="M10" s="121" t="s">
        <v>1167</v>
      </c>
      <c r="N10" s="26" t="s">
        <v>63</v>
      </c>
      <c r="O10" s="142">
        <v>0</v>
      </c>
      <c r="P10" s="48" t="s">
        <v>140</v>
      </c>
      <c r="Q10" s="2"/>
      <c r="R10" s="3"/>
      <c r="S10" s="3"/>
      <c r="T10" s="3"/>
      <c r="U10" s="3"/>
      <c r="V10" s="3"/>
    </row>
    <row r="11" spans="1:22" ht="61.5" customHeight="1">
      <c r="A11" s="8" t="s">
        <v>53</v>
      </c>
      <c r="B11" s="133" t="s">
        <v>1237</v>
      </c>
      <c r="C11" s="14"/>
      <c r="D11" s="14"/>
      <c r="E11" s="14"/>
      <c r="F11" s="14"/>
      <c r="G11" s="14"/>
      <c r="H11" s="58"/>
      <c r="I11" s="14"/>
      <c r="J11" s="59"/>
      <c r="K11" s="14"/>
      <c r="L11" s="60"/>
      <c r="M11" s="59"/>
      <c r="N11" s="61"/>
      <c r="O11" s="131"/>
      <c r="P11" s="132"/>
      <c r="Q11" s="2"/>
      <c r="R11" s="3"/>
      <c r="S11" s="3"/>
      <c r="T11" s="3"/>
      <c r="U11" s="3"/>
      <c r="V11" s="3"/>
    </row>
    <row r="12" spans="1:22" ht="104.25" customHeight="1">
      <c r="A12" s="33" t="s">
        <v>55</v>
      </c>
      <c r="B12" s="482" t="s">
        <v>1168</v>
      </c>
      <c r="C12" s="43" t="s">
        <v>1169</v>
      </c>
      <c r="D12" s="35" t="s">
        <v>1170</v>
      </c>
      <c r="E12" s="35" t="s">
        <v>134</v>
      </c>
      <c r="F12" s="35" t="s">
        <v>29</v>
      </c>
      <c r="G12" s="35" t="s">
        <v>1171</v>
      </c>
      <c r="H12" s="64">
        <v>504</v>
      </c>
      <c r="I12" s="65">
        <v>720</v>
      </c>
      <c r="J12" s="35" t="s">
        <v>136</v>
      </c>
      <c r="K12" s="35" t="s">
        <v>137</v>
      </c>
      <c r="L12" s="66">
        <v>0.7</v>
      </c>
      <c r="M12" s="35" t="s">
        <v>1172</v>
      </c>
      <c r="N12" s="43" t="s">
        <v>1173</v>
      </c>
      <c r="O12" s="43">
        <v>0</v>
      </c>
      <c r="P12" s="40" t="s">
        <v>140</v>
      </c>
      <c r="Q12" s="2"/>
      <c r="R12" s="3"/>
      <c r="S12" s="3"/>
      <c r="T12" s="3"/>
      <c r="U12" s="3"/>
      <c r="V12" s="3"/>
    </row>
    <row r="13" spans="1:22" ht="131.25" customHeight="1" thickBot="1">
      <c r="A13" s="49" t="s">
        <v>64</v>
      </c>
      <c r="B13" s="74" t="s">
        <v>1238</v>
      </c>
      <c r="C13" s="50" t="s">
        <v>1164</v>
      </c>
      <c r="D13" s="18" t="s">
        <v>1174</v>
      </c>
      <c r="E13" s="35" t="s">
        <v>134</v>
      </c>
      <c r="F13" s="18" t="s">
        <v>29</v>
      </c>
      <c r="G13" s="121" t="s">
        <v>1166</v>
      </c>
      <c r="H13" s="52">
        <v>2</v>
      </c>
      <c r="I13" s="53">
        <v>2</v>
      </c>
      <c r="J13" s="51" t="s">
        <v>136</v>
      </c>
      <c r="K13" s="51" t="s">
        <v>137</v>
      </c>
      <c r="L13" s="54">
        <v>1</v>
      </c>
      <c r="M13" s="18" t="s">
        <v>1175</v>
      </c>
      <c r="N13" s="55" t="s">
        <v>63</v>
      </c>
      <c r="O13" s="50">
        <v>0</v>
      </c>
      <c r="P13" s="40" t="s">
        <v>140</v>
      </c>
      <c r="Q13" s="2"/>
      <c r="R13" s="3"/>
      <c r="S13" s="3"/>
      <c r="T13" s="3"/>
      <c r="U13" s="3"/>
      <c r="V13" s="3"/>
    </row>
    <row r="14" spans="1:22" ht="84" customHeight="1">
      <c r="A14" s="8" t="s">
        <v>243</v>
      </c>
      <c r="B14" s="133" t="s">
        <v>1176</v>
      </c>
      <c r="C14" s="14"/>
      <c r="D14" s="14"/>
      <c r="E14" s="14"/>
      <c r="F14" s="14"/>
      <c r="G14" s="14"/>
      <c r="H14" s="58"/>
      <c r="I14" s="14"/>
      <c r="J14" s="59"/>
      <c r="K14" s="14"/>
      <c r="L14" s="60"/>
      <c r="M14" s="59"/>
      <c r="N14" s="61"/>
      <c r="O14" s="61"/>
      <c r="P14" s="62"/>
      <c r="Q14" s="2"/>
      <c r="R14" s="3"/>
      <c r="S14" s="3"/>
      <c r="T14" s="3"/>
      <c r="U14" s="3"/>
      <c r="V14" s="3"/>
    </row>
    <row r="15" spans="1:22" ht="122.25" customHeight="1">
      <c r="A15" s="33" t="s">
        <v>164</v>
      </c>
      <c r="B15" s="133" t="s">
        <v>1177</v>
      </c>
      <c r="C15" s="43" t="s">
        <v>1178</v>
      </c>
      <c r="D15" s="35" t="s">
        <v>1239</v>
      </c>
      <c r="E15" s="35" t="s">
        <v>134</v>
      </c>
      <c r="F15" s="35" t="s">
        <v>29</v>
      </c>
      <c r="G15" s="35" t="s">
        <v>1179</v>
      </c>
      <c r="H15" s="64">
        <v>9</v>
      </c>
      <c r="I15" s="65">
        <v>9</v>
      </c>
      <c r="J15" s="35" t="s">
        <v>136</v>
      </c>
      <c r="K15" s="35" t="s">
        <v>137</v>
      </c>
      <c r="L15" s="66">
        <v>1</v>
      </c>
      <c r="M15" s="35" t="s">
        <v>1180</v>
      </c>
      <c r="N15" s="43" t="s">
        <v>1181</v>
      </c>
      <c r="O15" s="43">
        <v>0</v>
      </c>
      <c r="P15" s="40" t="s">
        <v>140</v>
      </c>
      <c r="Q15" s="2"/>
      <c r="R15" s="3"/>
      <c r="S15" s="3"/>
      <c r="T15" s="3"/>
      <c r="U15" s="3"/>
      <c r="V15" s="3"/>
    </row>
    <row r="16" spans="1:22" ht="107.25" customHeight="1" thickBot="1">
      <c r="A16" s="67" t="s">
        <v>170</v>
      </c>
      <c r="B16" s="245" t="s">
        <v>1182</v>
      </c>
      <c r="C16" s="69" t="s">
        <v>1183</v>
      </c>
      <c r="D16" s="70" t="s">
        <v>1184</v>
      </c>
      <c r="E16" s="70" t="s">
        <v>134</v>
      </c>
      <c r="F16" s="70" t="s">
        <v>29</v>
      </c>
      <c r="G16" s="70" t="s">
        <v>1185</v>
      </c>
      <c r="H16" s="71">
        <v>20</v>
      </c>
      <c r="I16" s="72">
        <v>20</v>
      </c>
      <c r="J16" s="70" t="s">
        <v>136</v>
      </c>
      <c r="K16" s="70" t="s">
        <v>137</v>
      </c>
      <c r="L16" s="73">
        <v>1</v>
      </c>
      <c r="M16" s="70" t="s">
        <v>1186</v>
      </c>
      <c r="N16" s="145" t="s">
        <v>1187</v>
      </c>
      <c r="O16" s="69">
        <v>0</v>
      </c>
      <c r="P16" s="138" t="s">
        <v>140</v>
      </c>
      <c r="Q16" s="2"/>
      <c r="R16" s="3"/>
      <c r="S16" s="3"/>
      <c r="T16" s="3"/>
      <c r="U16" s="3"/>
      <c r="V16" s="3"/>
    </row>
    <row r="17" spans="1:22" ht="91.5" customHeight="1">
      <c r="A17" s="398" t="s">
        <v>244</v>
      </c>
      <c r="B17" s="483" t="s">
        <v>1188</v>
      </c>
      <c r="C17" s="484"/>
      <c r="D17" s="401"/>
      <c r="E17" s="401"/>
      <c r="F17" s="401"/>
      <c r="G17" s="401"/>
      <c r="H17" s="485"/>
      <c r="I17" s="147"/>
      <c r="J17" s="401"/>
      <c r="K17" s="401"/>
      <c r="L17" s="486"/>
      <c r="M17" s="401"/>
      <c r="N17" s="939"/>
      <c r="O17" s="484"/>
      <c r="P17" s="487"/>
      <c r="Q17" s="2"/>
      <c r="R17" s="3"/>
      <c r="S17" s="3"/>
      <c r="T17" s="3"/>
      <c r="U17" s="3"/>
      <c r="V17" s="3"/>
    </row>
    <row r="18" spans="1:22" ht="94.5" customHeight="1">
      <c r="A18" s="488" t="s">
        <v>189</v>
      </c>
      <c r="B18" s="133" t="s">
        <v>1189</v>
      </c>
      <c r="C18" s="43" t="s">
        <v>1190</v>
      </c>
      <c r="D18" s="35" t="s">
        <v>1240</v>
      </c>
      <c r="E18" s="35" t="s">
        <v>134</v>
      </c>
      <c r="F18" s="43" t="s">
        <v>29</v>
      </c>
      <c r="G18" s="43" t="s">
        <v>1191</v>
      </c>
      <c r="H18" s="43">
        <v>2793</v>
      </c>
      <c r="I18" s="43">
        <v>2793</v>
      </c>
      <c r="J18" s="43" t="s">
        <v>136</v>
      </c>
      <c r="K18" s="43" t="s">
        <v>137</v>
      </c>
      <c r="L18" s="489">
        <v>1</v>
      </c>
      <c r="M18" s="489" t="s">
        <v>1192</v>
      </c>
      <c r="N18" s="43" t="s">
        <v>1241</v>
      </c>
      <c r="O18" s="43">
        <v>0</v>
      </c>
      <c r="P18" s="40" t="s">
        <v>140</v>
      </c>
      <c r="Q18" s="153"/>
    </row>
    <row r="19" spans="1:22" ht="86.25" customHeight="1" thickBot="1">
      <c r="A19" s="490" t="s">
        <v>1133</v>
      </c>
      <c r="B19" s="491" t="s">
        <v>1193</v>
      </c>
      <c r="C19" s="50" t="s">
        <v>1194</v>
      </c>
      <c r="D19" s="51" t="s">
        <v>1195</v>
      </c>
      <c r="E19" s="51" t="s">
        <v>134</v>
      </c>
      <c r="F19" s="50" t="s">
        <v>29</v>
      </c>
      <c r="G19" s="50" t="s">
        <v>1196</v>
      </c>
      <c r="H19" s="50">
        <v>167</v>
      </c>
      <c r="I19" s="50">
        <v>167</v>
      </c>
      <c r="J19" s="50" t="s">
        <v>136</v>
      </c>
      <c r="K19" s="50" t="s">
        <v>137</v>
      </c>
      <c r="L19" s="176">
        <v>1</v>
      </c>
      <c r="M19" s="176" t="s">
        <v>1197</v>
      </c>
      <c r="N19" s="50" t="s">
        <v>1198</v>
      </c>
      <c r="O19" s="50">
        <v>0</v>
      </c>
      <c r="P19" s="56" t="s">
        <v>140</v>
      </c>
      <c r="Q19" s="153"/>
    </row>
    <row r="20" spans="1:22" ht="73.5" customHeight="1">
      <c r="A20" s="492" t="s">
        <v>304</v>
      </c>
      <c r="B20" s="493" t="s">
        <v>1199</v>
      </c>
      <c r="C20" s="484"/>
      <c r="D20" s="401"/>
      <c r="E20" s="401"/>
      <c r="F20" s="484"/>
      <c r="G20" s="484"/>
      <c r="H20" s="484"/>
      <c r="I20" s="484"/>
      <c r="J20" s="484"/>
      <c r="K20" s="484"/>
      <c r="L20" s="494"/>
      <c r="M20" s="494"/>
      <c r="N20" s="484"/>
      <c r="O20" s="484"/>
      <c r="P20" s="487"/>
      <c r="Q20" s="153"/>
    </row>
    <row r="21" spans="1:22" ht="95.25" customHeight="1">
      <c r="A21" s="488" t="s">
        <v>303</v>
      </c>
      <c r="B21" s="495" t="s">
        <v>1200</v>
      </c>
      <c r="C21" s="43" t="s">
        <v>1201</v>
      </c>
      <c r="D21" s="35" t="s">
        <v>1202</v>
      </c>
      <c r="E21" s="35" t="s">
        <v>134</v>
      </c>
      <c r="F21" s="43" t="s">
        <v>29</v>
      </c>
      <c r="G21" s="43" t="s">
        <v>1154</v>
      </c>
      <c r="H21" s="43">
        <v>36</v>
      </c>
      <c r="I21" s="43">
        <v>36</v>
      </c>
      <c r="J21" s="43" t="s">
        <v>136</v>
      </c>
      <c r="K21" s="43" t="s">
        <v>137</v>
      </c>
      <c r="L21" s="489">
        <v>1</v>
      </c>
      <c r="M21" s="489" t="s">
        <v>1203</v>
      </c>
      <c r="N21" s="43" t="s">
        <v>1204</v>
      </c>
      <c r="O21" s="43">
        <v>0</v>
      </c>
      <c r="P21" s="40" t="s">
        <v>140</v>
      </c>
      <c r="Q21" s="153"/>
    </row>
    <row r="22" spans="1:22" ht="98.25" customHeight="1">
      <c r="A22" s="488" t="s">
        <v>295</v>
      </c>
      <c r="B22" s="133" t="s">
        <v>1205</v>
      </c>
      <c r="C22" s="43" t="s">
        <v>1206</v>
      </c>
      <c r="D22" s="43" t="s">
        <v>1242</v>
      </c>
      <c r="E22" s="35" t="s">
        <v>134</v>
      </c>
      <c r="F22" s="43" t="s">
        <v>29</v>
      </c>
      <c r="G22" s="43" t="s">
        <v>1207</v>
      </c>
      <c r="H22" s="942" t="s">
        <v>2778</v>
      </c>
      <c r="I22" s="942" t="s">
        <v>2778</v>
      </c>
      <c r="J22" s="43" t="s">
        <v>136</v>
      </c>
      <c r="K22" s="43" t="s">
        <v>137</v>
      </c>
      <c r="L22" s="489">
        <v>1</v>
      </c>
      <c r="M22" s="489" t="s">
        <v>1208</v>
      </c>
      <c r="N22" s="43" t="s">
        <v>1204</v>
      </c>
      <c r="O22" s="43">
        <v>0</v>
      </c>
      <c r="P22" s="40" t="s">
        <v>140</v>
      </c>
      <c r="Q22" s="153"/>
    </row>
    <row r="23" spans="1:22" ht="98.25" customHeight="1" thickBot="1">
      <c r="A23" s="496" t="s">
        <v>1209</v>
      </c>
      <c r="B23" s="497" t="s">
        <v>1210</v>
      </c>
      <c r="C23" s="498" t="s">
        <v>1211</v>
      </c>
      <c r="D23" s="498" t="s">
        <v>1212</v>
      </c>
      <c r="E23" s="499" t="s">
        <v>134</v>
      </c>
      <c r="F23" s="498" t="s">
        <v>29</v>
      </c>
      <c r="G23" s="498" t="s">
        <v>1213</v>
      </c>
      <c r="H23" s="500">
        <v>12</v>
      </c>
      <c r="I23" s="498">
        <v>12</v>
      </c>
      <c r="J23" s="498" t="s">
        <v>136</v>
      </c>
      <c r="K23" s="498" t="s">
        <v>137</v>
      </c>
      <c r="L23" s="501">
        <v>1</v>
      </c>
      <c r="M23" s="502" t="s">
        <v>1214</v>
      </c>
      <c r="N23" s="498" t="s">
        <v>1243</v>
      </c>
      <c r="O23" s="498">
        <v>0</v>
      </c>
      <c r="P23" s="503" t="s">
        <v>140</v>
      </c>
      <c r="Q23" s="153"/>
    </row>
    <row r="24" spans="1:22" ht="30" customHeight="1"/>
    <row r="25" spans="1:22" ht="30" customHeight="1" thickBot="1"/>
    <row r="26" spans="1:22" ht="22.5" customHeight="1" thickBot="1">
      <c r="A26" s="1535" t="s">
        <v>75</v>
      </c>
      <c r="B26" s="1536"/>
      <c r="C26" s="1536"/>
      <c r="D26" s="1537"/>
      <c r="E26" s="1527" t="s">
        <v>76</v>
      </c>
      <c r="F26" s="1524" t="s">
        <v>77</v>
      </c>
      <c r="G26" s="1527" t="s">
        <v>78</v>
      </c>
      <c r="H26" s="1524" t="s">
        <v>79</v>
      </c>
      <c r="I26" s="1527" t="s">
        <v>80</v>
      </c>
      <c r="J26" s="1524" t="s">
        <v>81</v>
      </c>
      <c r="K26" s="1527" t="s">
        <v>82</v>
      </c>
      <c r="L26" s="1524" t="s">
        <v>79</v>
      </c>
      <c r="M26" s="1527" t="s">
        <v>83</v>
      </c>
      <c r="N26" s="1524" t="s">
        <v>84</v>
      </c>
      <c r="O26" s="1527" t="s">
        <v>85</v>
      </c>
      <c r="P26" s="1524" t="s">
        <v>86</v>
      </c>
      <c r="Q26" s="1527" t="s">
        <v>79</v>
      </c>
      <c r="R26" s="1524" t="s">
        <v>87</v>
      </c>
      <c r="S26" s="1527" t="s">
        <v>88</v>
      </c>
      <c r="T26" s="1524" t="s">
        <v>89</v>
      </c>
      <c r="U26" s="1527" t="s">
        <v>79</v>
      </c>
      <c r="V26" s="1524" t="s">
        <v>90</v>
      </c>
    </row>
    <row r="27" spans="1:22" ht="30" customHeight="1" thickBot="1">
      <c r="A27" s="77" t="s">
        <v>91</v>
      </c>
      <c r="B27" s="78" t="s">
        <v>92</v>
      </c>
      <c r="C27" s="79" t="s">
        <v>93</v>
      </c>
      <c r="D27" s="80" t="s">
        <v>94</v>
      </c>
      <c r="E27" s="1528"/>
      <c r="F27" s="1525"/>
      <c r="G27" s="1528"/>
      <c r="H27" s="1525"/>
      <c r="I27" s="1528"/>
      <c r="J27" s="1525"/>
      <c r="K27" s="1528"/>
      <c r="L27" s="1525"/>
      <c r="M27" s="1528"/>
      <c r="N27" s="1525"/>
      <c r="O27" s="1528"/>
      <c r="P27" s="1525"/>
      <c r="Q27" s="1528"/>
      <c r="R27" s="1525"/>
      <c r="S27" s="1528"/>
      <c r="T27" s="1525"/>
      <c r="U27" s="1528"/>
      <c r="V27" s="1525"/>
    </row>
    <row r="28" spans="1:22" ht="30" customHeight="1" thickBot="1">
      <c r="A28" s="1538"/>
      <c r="B28" s="1540" t="s">
        <v>95</v>
      </c>
      <c r="C28" s="1541"/>
      <c r="D28" s="1542"/>
      <c r="E28" s="1528"/>
      <c r="F28" s="1525"/>
      <c r="G28" s="1528"/>
      <c r="H28" s="1525"/>
      <c r="I28" s="1528"/>
      <c r="J28" s="1525"/>
      <c r="K28" s="1528"/>
      <c r="L28" s="1525"/>
      <c r="M28" s="1528"/>
      <c r="N28" s="1525"/>
      <c r="O28" s="1528"/>
      <c r="P28" s="1525"/>
      <c r="Q28" s="1528"/>
      <c r="R28" s="1525"/>
      <c r="S28" s="1528"/>
      <c r="T28" s="1525"/>
      <c r="U28" s="1528"/>
      <c r="V28" s="1525"/>
    </row>
    <row r="29" spans="1:22" ht="12" customHeight="1" thickBot="1">
      <c r="A29" s="1539"/>
      <c r="B29" s="81"/>
      <c r="C29" s="81"/>
      <c r="D29" s="1543"/>
      <c r="E29" s="1529"/>
      <c r="F29" s="1526"/>
      <c r="G29" s="1529"/>
      <c r="H29" s="1526"/>
      <c r="I29" s="1529"/>
      <c r="J29" s="1526"/>
      <c r="K29" s="1529"/>
      <c r="L29" s="1526"/>
      <c r="M29" s="1529"/>
      <c r="N29" s="1526"/>
      <c r="O29" s="1529"/>
      <c r="P29" s="1526"/>
      <c r="Q29" s="1529"/>
      <c r="R29" s="1526"/>
      <c r="S29" s="1529"/>
      <c r="T29" s="1526"/>
      <c r="U29" s="1529"/>
      <c r="V29" s="1526"/>
    </row>
    <row r="30" spans="1:22" ht="45.75" customHeight="1" thickBot="1">
      <c r="A30" s="82" t="s">
        <v>96</v>
      </c>
      <c r="B30" s="936" t="s">
        <v>97</v>
      </c>
      <c r="C30" s="82" t="s">
        <v>98</v>
      </c>
      <c r="D30" s="84" t="s">
        <v>99</v>
      </c>
      <c r="E30" s="1513" t="s">
        <v>100</v>
      </c>
      <c r="F30" s="1513"/>
      <c r="G30" s="1514"/>
      <c r="H30" s="85">
        <f>H31/H32</f>
        <v>1.0141935483870967</v>
      </c>
      <c r="I30" s="1590" t="s">
        <v>100</v>
      </c>
      <c r="J30" s="1588"/>
      <c r="K30" s="1589"/>
      <c r="L30" s="85">
        <f t="shared" ref="L30:M30" si="0">L31/L32</f>
        <v>1.0492753623188407</v>
      </c>
      <c r="M30" s="86">
        <f t="shared" si="0"/>
        <v>1.0307167235494881</v>
      </c>
      <c r="N30" s="1512" t="s">
        <v>100</v>
      </c>
      <c r="O30" s="1513"/>
      <c r="P30" s="1514"/>
      <c r="Q30" s="85">
        <f>Q31/Q32</f>
        <v>0.65521978021978022</v>
      </c>
      <c r="R30" s="1512" t="s">
        <v>100</v>
      </c>
      <c r="S30" s="1513"/>
      <c r="T30" s="1514"/>
      <c r="U30" s="85">
        <f t="shared" ref="U30:V30" si="1">U31/U32</f>
        <v>0</v>
      </c>
      <c r="V30" s="86">
        <f t="shared" si="1"/>
        <v>0.67723244717109743</v>
      </c>
    </row>
    <row r="31" spans="1:22" ht="30" customHeight="1">
      <c r="A31" s="1508" t="s">
        <v>1151</v>
      </c>
      <c r="B31" s="1835" t="s">
        <v>1236</v>
      </c>
      <c r="C31" s="1520" t="s">
        <v>1152</v>
      </c>
      <c r="D31" s="104" t="s">
        <v>1215</v>
      </c>
      <c r="E31" s="105">
        <v>293</v>
      </c>
      <c r="F31" s="106">
        <v>215</v>
      </c>
      <c r="G31" s="107">
        <v>278</v>
      </c>
      <c r="H31" s="108">
        <f>SUM(E31:G31)</f>
        <v>786</v>
      </c>
      <c r="I31" s="348">
        <v>269</v>
      </c>
      <c r="J31" s="349">
        <v>236</v>
      </c>
      <c r="K31" s="350">
        <v>219</v>
      </c>
      <c r="L31" s="108">
        <f t="shared" ref="L31" si="2">SUM(I31:K31)</f>
        <v>724</v>
      </c>
      <c r="M31" s="109">
        <f>+H31+L31</f>
        <v>1510</v>
      </c>
      <c r="N31" s="348">
        <v>224</v>
      </c>
      <c r="O31" s="349">
        <v>253</v>
      </c>
      <c r="P31" s="350"/>
      <c r="Q31" s="108">
        <f>SUM(N31:P31)</f>
        <v>477</v>
      </c>
      <c r="R31" s="105"/>
      <c r="S31" s="106"/>
      <c r="T31" s="107"/>
      <c r="U31" s="108">
        <f t="shared" ref="U31:U32" si="3">SUM(R31:T31)</f>
        <v>0</v>
      </c>
      <c r="V31" s="109">
        <f>+H31+L31+Q31+U31</f>
        <v>1987</v>
      </c>
    </row>
    <row r="32" spans="1:22" ht="34.5" customHeight="1" thickBot="1">
      <c r="A32" s="1834"/>
      <c r="B32" s="1836"/>
      <c r="C32" s="1521"/>
      <c r="D32" s="504" t="s">
        <v>1216</v>
      </c>
      <c r="E32" s="163">
        <v>285</v>
      </c>
      <c r="F32" s="162">
        <v>240</v>
      </c>
      <c r="G32" s="161">
        <v>250</v>
      </c>
      <c r="H32" s="112">
        <f>SUM(E32:G32)</f>
        <v>775</v>
      </c>
      <c r="I32" s="907">
        <v>248</v>
      </c>
      <c r="J32" s="908">
        <v>223</v>
      </c>
      <c r="K32" s="909">
        <v>219</v>
      </c>
      <c r="L32" s="112">
        <f t="shared" ref="L32" si="4">SUM(I32:K32)</f>
        <v>690</v>
      </c>
      <c r="M32" s="113">
        <f>+H32+L32</f>
        <v>1465</v>
      </c>
      <c r="N32" s="907">
        <v>235</v>
      </c>
      <c r="O32" s="908">
        <v>221</v>
      </c>
      <c r="P32" s="909">
        <v>272</v>
      </c>
      <c r="Q32" s="112">
        <f>SUM(N32:P32)</f>
        <v>728</v>
      </c>
      <c r="R32" s="163">
        <v>228</v>
      </c>
      <c r="S32" s="162">
        <v>233</v>
      </c>
      <c r="T32" s="161">
        <v>280</v>
      </c>
      <c r="U32" s="112">
        <f t="shared" si="3"/>
        <v>741</v>
      </c>
      <c r="V32" s="113">
        <f>+H32+L32+Q32+U32</f>
        <v>2934</v>
      </c>
    </row>
    <row r="33" spans="1:22" ht="42.75" customHeight="1" thickBot="1">
      <c r="A33" s="1834"/>
      <c r="B33" s="82" t="s">
        <v>103</v>
      </c>
      <c r="C33" s="82" t="s">
        <v>98</v>
      </c>
      <c r="D33" s="101" t="s">
        <v>104</v>
      </c>
      <c r="E33" s="1488" t="s">
        <v>100</v>
      </c>
      <c r="F33" s="1488"/>
      <c r="G33" s="1489"/>
      <c r="H33" s="102">
        <f>H34/H35</f>
        <v>2.625</v>
      </c>
      <c r="I33" s="1504" t="s">
        <v>100</v>
      </c>
      <c r="J33" s="1502"/>
      <c r="K33" s="1503"/>
      <c r="L33" s="102">
        <f>L34/L35</f>
        <v>1.2857142857142858</v>
      </c>
      <c r="M33" s="103">
        <f>M34/M35</f>
        <v>2</v>
      </c>
      <c r="N33" s="1504" t="s">
        <v>100</v>
      </c>
      <c r="O33" s="1502"/>
      <c r="P33" s="1503"/>
      <c r="Q33" s="102">
        <f>Q34/Q35</f>
        <v>3</v>
      </c>
      <c r="R33" s="1487" t="s">
        <v>100</v>
      </c>
      <c r="S33" s="1488"/>
      <c r="T33" s="1489"/>
      <c r="U33" s="102">
        <f>U34/U35</f>
        <v>0</v>
      </c>
      <c r="V33" s="103">
        <f>V34/V35</f>
        <v>1.8</v>
      </c>
    </row>
    <row r="34" spans="1:22" ht="30" customHeight="1">
      <c r="A34" s="1834"/>
      <c r="B34" s="1639" t="s">
        <v>1157</v>
      </c>
      <c r="C34" s="1520" t="s">
        <v>1158</v>
      </c>
      <c r="D34" s="104" t="s">
        <v>1217</v>
      </c>
      <c r="E34" s="105">
        <v>10</v>
      </c>
      <c r="F34" s="106">
        <v>8</v>
      </c>
      <c r="G34" s="107">
        <v>3</v>
      </c>
      <c r="H34" s="108">
        <f t="shared" ref="H34" si="5">SUM(E34:G34)</f>
        <v>21</v>
      </c>
      <c r="I34" s="348">
        <v>3</v>
      </c>
      <c r="J34" s="349">
        <v>4</v>
      </c>
      <c r="K34" s="350">
        <v>2</v>
      </c>
      <c r="L34" s="108">
        <f t="shared" ref="L34" si="6">SUM(I34:K34)</f>
        <v>9</v>
      </c>
      <c r="M34" s="109">
        <f t="shared" ref="M34:M38" si="7">+H34+L34</f>
        <v>30</v>
      </c>
      <c r="N34" s="348">
        <v>11</v>
      </c>
      <c r="O34" s="349">
        <v>4</v>
      </c>
      <c r="P34" s="350"/>
      <c r="Q34" s="108">
        <f t="shared" ref="Q34" si="8">SUM(N34:P34)</f>
        <v>15</v>
      </c>
      <c r="R34" s="105"/>
      <c r="S34" s="106"/>
      <c r="T34" s="107"/>
      <c r="U34" s="108">
        <f t="shared" ref="U34" si="9">SUM(R34:T34)</f>
        <v>0</v>
      </c>
      <c r="V34" s="109">
        <f>+H34+L34+Q34+U34</f>
        <v>45</v>
      </c>
    </row>
    <row r="35" spans="1:22" ht="30" customHeight="1" thickBot="1">
      <c r="A35" s="1834"/>
      <c r="B35" s="1640"/>
      <c r="C35" s="1521"/>
      <c r="D35" s="504" t="s">
        <v>1218</v>
      </c>
      <c r="E35" s="163"/>
      <c r="F35" s="162">
        <v>4</v>
      </c>
      <c r="G35" s="161">
        <v>4</v>
      </c>
      <c r="H35" s="112">
        <f t="shared" ref="H35:H38" si="10">SUM(E35:G35)</f>
        <v>8</v>
      </c>
      <c r="I35" s="907"/>
      <c r="J35" s="908">
        <v>2</v>
      </c>
      <c r="K35" s="909">
        <v>5</v>
      </c>
      <c r="L35" s="112">
        <f t="shared" ref="L35" si="11">SUM(I35:K35)</f>
        <v>7</v>
      </c>
      <c r="M35" s="113">
        <f t="shared" si="7"/>
        <v>15</v>
      </c>
      <c r="N35" s="907">
        <v>2</v>
      </c>
      <c r="O35" s="908">
        <v>2</v>
      </c>
      <c r="P35" s="909">
        <v>1</v>
      </c>
      <c r="Q35" s="112">
        <f t="shared" ref="Q35" si="12">SUM(N35:P35)</f>
        <v>5</v>
      </c>
      <c r="R35" s="163">
        <v>3</v>
      </c>
      <c r="S35" s="162">
        <v>1</v>
      </c>
      <c r="T35" s="161">
        <v>1</v>
      </c>
      <c r="U35" s="112">
        <f t="shared" ref="U35" si="13">SUM(R35:T35)</f>
        <v>5</v>
      </c>
      <c r="V35" s="113">
        <f>+H35+L35+Q35+U35</f>
        <v>25</v>
      </c>
    </row>
    <row r="36" spans="1:22" ht="30" customHeight="1" thickBot="1">
      <c r="A36" s="1834"/>
      <c r="B36" s="82" t="s">
        <v>107</v>
      </c>
      <c r="C36" s="82" t="s">
        <v>98</v>
      </c>
      <c r="D36" s="101" t="s">
        <v>104</v>
      </c>
      <c r="E36" s="1488" t="s">
        <v>100</v>
      </c>
      <c r="F36" s="1488"/>
      <c r="G36" s="1489"/>
      <c r="H36" s="102">
        <f>H37/H38</f>
        <v>0</v>
      </c>
      <c r="I36" s="1504" t="s">
        <v>100</v>
      </c>
      <c r="J36" s="1502"/>
      <c r="K36" s="1503"/>
      <c r="L36" s="102">
        <f>L37/L38</f>
        <v>2</v>
      </c>
      <c r="M36" s="103">
        <f>M37/M38</f>
        <v>1</v>
      </c>
      <c r="N36" s="1504" t="s">
        <v>100</v>
      </c>
      <c r="O36" s="1502"/>
      <c r="P36" s="1503"/>
      <c r="Q36" s="102" t="e">
        <f>Q37/Q38</f>
        <v>#DIV/0!</v>
      </c>
      <c r="R36" s="1487" t="s">
        <v>100</v>
      </c>
      <c r="S36" s="1488"/>
      <c r="T36" s="1489"/>
      <c r="U36" s="102" t="e">
        <f>U37/U38</f>
        <v>#DIV/0!</v>
      </c>
      <c r="V36" s="103">
        <f>V37/V38</f>
        <v>1</v>
      </c>
    </row>
    <row r="37" spans="1:22" ht="39" customHeight="1">
      <c r="A37" s="1834"/>
      <c r="B37" s="1561" t="s">
        <v>1163</v>
      </c>
      <c r="C37" s="1498" t="s">
        <v>1164</v>
      </c>
      <c r="D37" s="943" t="s">
        <v>1219</v>
      </c>
      <c r="E37" s="105"/>
      <c r="F37" s="106"/>
      <c r="G37" s="107">
        <v>0</v>
      </c>
      <c r="H37" s="108">
        <f t="shared" si="10"/>
        <v>0</v>
      </c>
      <c r="I37" s="348"/>
      <c r="J37" s="349">
        <v>0</v>
      </c>
      <c r="K37" s="350">
        <v>2</v>
      </c>
      <c r="L37" s="108">
        <f t="shared" ref="L37" si="14">SUM(I37:K37)</f>
        <v>2</v>
      </c>
      <c r="M37" s="109">
        <f t="shared" si="7"/>
        <v>2</v>
      </c>
      <c r="N37" s="348"/>
      <c r="O37" s="349"/>
      <c r="P37" s="350"/>
      <c r="Q37" s="108">
        <f t="shared" ref="Q37" si="15">SUM(N37:P37)</f>
        <v>0</v>
      </c>
      <c r="R37" s="105"/>
      <c r="S37" s="106"/>
      <c r="T37" s="107"/>
      <c r="U37" s="108">
        <f t="shared" ref="U37" si="16">SUM(R37:T37)</f>
        <v>0</v>
      </c>
      <c r="V37" s="109">
        <f>+H37+L37+Q37+U37</f>
        <v>2</v>
      </c>
    </row>
    <row r="38" spans="1:22" ht="45.75" customHeight="1" thickBot="1">
      <c r="A38" s="1509"/>
      <c r="B38" s="1562"/>
      <c r="C38" s="1499"/>
      <c r="D38" s="504" t="s">
        <v>1220</v>
      </c>
      <c r="E38" s="163"/>
      <c r="F38" s="162"/>
      <c r="G38" s="161">
        <v>1</v>
      </c>
      <c r="H38" s="112">
        <f t="shared" si="10"/>
        <v>1</v>
      </c>
      <c r="I38" s="907"/>
      <c r="J38" s="908">
        <v>1</v>
      </c>
      <c r="K38" s="909"/>
      <c r="L38" s="112">
        <f t="shared" ref="L38" si="17">SUM(I38:K38)</f>
        <v>1</v>
      </c>
      <c r="M38" s="113">
        <f t="shared" si="7"/>
        <v>2</v>
      </c>
      <c r="N38" s="907"/>
      <c r="O38" s="908"/>
      <c r="P38" s="909"/>
      <c r="Q38" s="112">
        <f t="shared" ref="Q38" si="18">SUM(N38:P38)</f>
        <v>0</v>
      </c>
      <c r="R38" s="163"/>
      <c r="S38" s="162"/>
      <c r="T38" s="161"/>
      <c r="U38" s="112">
        <f t="shared" ref="U38" si="19">SUM(R38:T38)</f>
        <v>0</v>
      </c>
      <c r="V38" s="113">
        <f>+H38+L38+Q38+U38</f>
        <v>2</v>
      </c>
    </row>
    <row r="39" spans="1:22" ht="42" customHeight="1" thickBot="1">
      <c r="A39" s="82" t="s">
        <v>113</v>
      </c>
      <c r="B39" s="936" t="s">
        <v>114</v>
      </c>
      <c r="C39" s="82" t="s">
        <v>98</v>
      </c>
      <c r="D39" s="101" t="s">
        <v>104</v>
      </c>
      <c r="E39" s="1488" t="s">
        <v>100</v>
      </c>
      <c r="F39" s="1488"/>
      <c r="G39" s="1489"/>
      <c r="H39" s="102">
        <f t="shared" ref="H39" si="20">H40/H41</f>
        <v>0.24444444444444444</v>
      </c>
      <c r="I39" s="1504" t="s">
        <v>100</v>
      </c>
      <c r="J39" s="1502"/>
      <c r="K39" s="1503"/>
      <c r="L39" s="102">
        <f t="shared" ref="L39:M39" si="21">L40/L41</f>
        <v>0.83333333333333337</v>
      </c>
      <c r="M39" s="103">
        <f t="shared" si="21"/>
        <v>0.53888888888888886</v>
      </c>
      <c r="N39" s="1504" t="s">
        <v>100</v>
      </c>
      <c r="O39" s="1502"/>
      <c r="P39" s="1503"/>
      <c r="Q39" s="102">
        <f t="shared" ref="Q39" si="22">Q40/Q41</f>
        <v>0.52777777777777779</v>
      </c>
      <c r="R39" s="1487" t="s">
        <v>100</v>
      </c>
      <c r="S39" s="1488"/>
      <c r="T39" s="1489"/>
      <c r="U39" s="102">
        <f t="shared" ref="U39:V39" si="23">U40/U41</f>
        <v>0</v>
      </c>
      <c r="V39" s="103">
        <f t="shared" si="23"/>
        <v>0.40138888888888891</v>
      </c>
    </row>
    <row r="40" spans="1:22" ht="34.5" customHeight="1">
      <c r="A40" s="1615" t="s">
        <v>1237</v>
      </c>
      <c r="B40" s="1498" t="s">
        <v>1168</v>
      </c>
      <c r="C40" s="1498" t="s">
        <v>1169</v>
      </c>
      <c r="D40" s="949" t="s">
        <v>1221</v>
      </c>
      <c r="E40" s="105">
        <v>10</v>
      </c>
      <c r="F40" s="106">
        <v>12</v>
      </c>
      <c r="G40" s="107">
        <v>22</v>
      </c>
      <c r="H40" s="108">
        <f t="shared" ref="H40:H41" si="24">SUM(E40:G40)</f>
        <v>44</v>
      </c>
      <c r="I40" s="348">
        <v>35</v>
      </c>
      <c r="J40" s="349">
        <v>58</v>
      </c>
      <c r="K40" s="350">
        <v>57</v>
      </c>
      <c r="L40" s="108">
        <f t="shared" ref="L40" si="25">SUM(I40:K40)</f>
        <v>150</v>
      </c>
      <c r="M40" s="109">
        <f t="shared" ref="M40:M41" si="26">+H40+L40</f>
        <v>194</v>
      </c>
      <c r="N40" s="348">
        <v>49</v>
      </c>
      <c r="O40" s="349">
        <v>46</v>
      </c>
      <c r="P40" s="350"/>
      <c r="Q40" s="108">
        <f t="shared" ref="Q40:Q41" si="27">SUM(N40:P40)</f>
        <v>95</v>
      </c>
      <c r="R40" s="105"/>
      <c r="S40" s="106"/>
      <c r="T40" s="107"/>
      <c r="U40" s="108">
        <f t="shared" ref="U40:U41" si="28">SUM(R40:T40)</f>
        <v>0</v>
      </c>
      <c r="V40" s="109">
        <f t="shared" ref="V40:V41" si="29">+H40+L40+Q40+U40</f>
        <v>289</v>
      </c>
    </row>
    <row r="41" spans="1:22" ht="34.5" customHeight="1" thickBot="1">
      <c r="A41" s="1833"/>
      <c r="B41" s="1499"/>
      <c r="C41" s="1499"/>
      <c r="D41" s="950" t="s">
        <v>1222</v>
      </c>
      <c r="E41" s="163">
        <v>60</v>
      </c>
      <c r="F41" s="162">
        <v>60</v>
      </c>
      <c r="G41" s="161">
        <v>60</v>
      </c>
      <c r="H41" s="112">
        <f t="shared" si="24"/>
        <v>180</v>
      </c>
      <c r="I41" s="907">
        <v>60</v>
      </c>
      <c r="J41" s="908">
        <v>60</v>
      </c>
      <c r="K41" s="909">
        <v>60</v>
      </c>
      <c r="L41" s="112">
        <f t="shared" ref="L41" si="30">SUM(I41:K41)</f>
        <v>180</v>
      </c>
      <c r="M41" s="113">
        <f t="shared" si="26"/>
        <v>360</v>
      </c>
      <c r="N41" s="907">
        <v>60</v>
      </c>
      <c r="O41" s="908">
        <v>60</v>
      </c>
      <c r="P41" s="909">
        <v>60</v>
      </c>
      <c r="Q41" s="112">
        <f t="shared" si="27"/>
        <v>180</v>
      </c>
      <c r="R41" s="163">
        <v>60</v>
      </c>
      <c r="S41" s="162">
        <v>60</v>
      </c>
      <c r="T41" s="161">
        <v>60</v>
      </c>
      <c r="U41" s="112">
        <f t="shared" si="28"/>
        <v>180</v>
      </c>
      <c r="V41" s="113">
        <f t="shared" si="29"/>
        <v>720</v>
      </c>
    </row>
    <row r="42" spans="1:22" ht="39.75" customHeight="1" thickBot="1">
      <c r="A42" s="1833"/>
      <c r="B42" s="82" t="s">
        <v>117</v>
      </c>
      <c r="C42" s="82" t="s">
        <v>98</v>
      </c>
      <c r="D42" s="226" t="s">
        <v>104</v>
      </c>
      <c r="E42" s="1488" t="s">
        <v>100</v>
      </c>
      <c r="F42" s="1488"/>
      <c r="G42" s="1489"/>
      <c r="H42" s="102" t="e">
        <f t="shared" ref="H42" si="31">H43/H44</f>
        <v>#DIV/0!</v>
      </c>
      <c r="I42" s="1504" t="s">
        <v>100</v>
      </c>
      <c r="J42" s="1502"/>
      <c r="K42" s="1503"/>
      <c r="L42" s="102">
        <f t="shared" ref="L42:M42" si="32">L43/L44</f>
        <v>0</v>
      </c>
      <c r="M42" s="103">
        <f t="shared" si="32"/>
        <v>0</v>
      </c>
      <c r="N42" s="1504" t="s">
        <v>100</v>
      </c>
      <c r="O42" s="1502"/>
      <c r="P42" s="1503"/>
      <c r="Q42" s="102">
        <f t="shared" ref="Q42" si="33">Q43/Q44</f>
        <v>1</v>
      </c>
      <c r="R42" s="1487" t="s">
        <v>100</v>
      </c>
      <c r="S42" s="1488"/>
      <c r="T42" s="1489"/>
      <c r="U42" s="102" t="e">
        <f t="shared" ref="U42:V42" si="34">U43/U44</f>
        <v>#DIV/0!</v>
      </c>
      <c r="V42" s="103">
        <f t="shared" si="34"/>
        <v>0.5</v>
      </c>
    </row>
    <row r="43" spans="1:22" ht="60" customHeight="1">
      <c r="A43" s="1833"/>
      <c r="B43" s="1561" t="s">
        <v>1238</v>
      </c>
      <c r="C43" s="1498" t="s">
        <v>1164</v>
      </c>
      <c r="D43" s="951" t="s">
        <v>1219</v>
      </c>
      <c r="E43" s="105"/>
      <c r="F43" s="106"/>
      <c r="G43" s="107"/>
      <c r="H43" s="108">
        <f t="shared" ref="H43:H44" si="35">SUM(E43:G43)</f>
        <v>0</v>
      </c>
      <c r="I43" s="348"/>
      <c r="J43" s="349">
        <v>0</v>
      </c>
      <c r="K43" s="350"/>
      <c r="L43" s="108">
        <f t="shared" ref="L43" si="36">SUM(I43:K43)</f>
        <v>0</v>
      </c>
      <c r="M43" s="109">
        <f t="shared" ref="M43:M44" si="37">+H43+L43</f>
        <v>0</v>
      </c>
      <c r="N43" s="348">
        <v>0</v>
      </c>
      <c r="O43" s="349">
        <v>1</v>
      </c>
      <c r="P43" s="350"/>
      <c r="Q43" s="108">
        <f t="shared" ref="Q43:Q44" si="38">SUM(N43:P43)</f>
        <v>1</v>
      </c>
      <c r="R43" s="105"/>
      <c r="S43" s="106"/>
      <c r="T43" s="107"/>
      <c r="U43" s="108">
        <f t="shared" ref="U43:U44" si="39">SUM(R43:T43)</f>
        <v>0</v>
      </c>
      <c r="V43" s="109">
        <f t="shared" ref="V43:V44" si="40">+H43+L43+Q43+U43</f>
        <v>1</v>
      </c>
    </row>
    <row r="44" spans="1:22" ht="47.25" customHeight="1" thickBot="1">
      <c r="A44" s="1617"/>
      <c r="B44" s="1562"/>
      <c r="C44" s="1499"/>
      <c r="D44" s="950" t="s">
        <v>1220</v>
      </c>
      <c r="E44" s="163"/>
      <c r="F44" s="162"/>
      <c r="G44" s="161"/>
      <c r="H44" s="112">
        <f t="shared" si="35"/>
        <v>0</v>
      </c>
      <c r="I44" s="907"/>
      <c r="J44" s="908">
        <v>1</v>
      </c>
      <c r="K44" s="909"/>
      <c r="L44" s="112">
        <f t="shared" ref="L44" si="41">SUM(I44:K44)</f>
        <v>1</v>
      </c>
      <c r="M44" s="113">
        <f t="shared" si="37"/>
        <v>1</v>
      </c>
      <c r="N44" s="907">
        <v>1</v>
      </c>
      <c r="O44" s="908"/>
      <c r="P44" s="909"/>
      <c r="Q44" s="112">
        <f t="shared" si="38"/>
        <v>1</v>
      </c>
      <c r="R44" s="163"/>
      <c r="S44" s="162"/>
      <c r="T44" s="161"/>
      <c r="U44" s="112">
        <f t="shared" si="39"/>
        <v>0</v>
      </c>
      <c r="V44" s="113">
        <f t="shared" si="40"/>
        <v>2</v>
      </c>
    </row>
    <row r="45" spans="1:22" ht="39.75" customHeight="1" thickBot="1">
      <c r="A45" s="82" t="s">
        <v>123</v>
      </c>
      <c r="B45" s="936" t="s">
        <v>219</v>
      </c>
      <c r="C45" s="82" t="s">
        <v>98</v>
      </c>
      <c r="D45" s="101" t="s">
        <v>104</v>
      </c>
      <c r="E45" s="1488" t="s">
        <v>100</v>
      </c>
      <c r="F45" s="1488"/>
      <c r="G45" s="1489"/>
      <c r="H45" s="102">
        <f>H46/H47</f>
        <v>0.55555555555555558</v>
      </c>
      <c r="I45" s="1504" t="s">
        <v>100</v>
      </c>
      <c r="J45" s="1502"/>
      <c r="K45" s="1503"/>
      <c r="L45" s="102" t="e">
        <f>L46/L47</f>
        <v>#DIV/0!</v>
      </c>
      <c r="M45" s="103">
        <f>M46/M47</f>
        <v>0.66666666666666663</v>
      </c>
      <c r="N45" s="1504" t="s">
        <v>100</v>
      </c>
      <c r="O45" s="1502"/>
      <c r="P45" s="1503"/>
      <c r="Q45" s="102" t="e">
        <f>Q46/Q47</f>
        <v>#DIV/0!</v>
      </c>
      <c r="R45" s="1487" t="s">
        <v>100</v>
      </c>
      <c r="S45" s="1488"/>
      <c r="T45" s="1489"/>
      <c r="U45" s="102" t="e">
        <f>U46/U47</f>
        <v>#DIV/0!</v>
      </c>
      <c r="V45" s="103">
        <f>V46/V47</f>
        <v>0.77777777777777779</v>
      </c>
    </row>
    <row r="46" spans="1:22" ht="31.5" customHeight="1">
      <c r="A46" s="1615" t="s">
        <v>1176</v>
      </c>
      <c r="B46" s="1498" t="s">
        <v>1177</v>
      </c>
      <c r="C46" s="1498" t="s">
        <v>1178</v>
      </c>
      <c r="D46" s="104" t="s">
        <v>1223</v>
      </c>
      <c r="E46" s="105">
        <v>5</v>
      </c>
      <c r="F46" s="106"/>
      <c r="G46" s="107">
        <v>0</v>
      </c>
      <c r="H46" s="108">
        <f t="shared" ref="H46:H47" si="42">SUM(E46:G46)</f>
        <v>5</v>
      </c>
      <c r="I46" s="348"/>
      <c r="J46" s="349">
        <v>1</v>
      </c>
      <c r="K46" s="350"/>
      <c r="L46" s="108">
        <f t="shared" ref="L46" si="43">SUM(I46:K46)</f>
        <v>1</v>
      </c>
      <c r="M46" s="109">
        <f t="shared" ref="M46:M47" si="44">+H46+L46</f>
        <v>6</v>
      </c>
      <c r="N46" s="348"/>
      <c r="O46" s="349">
        <v>1</v>
      </c>
      <c r="P46" s="350"/>
      <c r="Q46" s="108">
        <f t="shared" ref="Q46:Q47" si="45">SUM(N46:P46)</f>
        <v>1</v>
      </c>
      <c r="R46" s="105"/>
      <c r="S46" s="106"/>
      <c r="T46" s="107"/>
      <c r="U46" s="108">
        <f t="shared" ref="U46:U47" si="46">SUM(R46:T46)</f>
        <v>0</v>
      </c>
      <c r="V46" s="109">
        <f t="shared" ref="V46:V47" si="47">+H46+L46+Q46+U46</f>
        <v>7</v>
      </c>
    </row>
    <row r="47" spans="1:22" ht="45.75" customHeight="1" thickBot="1">
      <c r="A47" s="1833"/>
      <c r="B47" s="1499"/>
      <c r="C47" s="1499"/>
      <c r="D47" s="504" t="s">
        <v>1224</v>
      </c>
      <c r="E47" s="163"/>
      <c r="F47" s="162"/>
      <c r="G47" s="161">
        <v>9</v>
      </c>
      <c r="H47" s="112">
        <f t="shared" si="42"/>
        <v>9</v>
      </c>
      <c r="I47" s="907"/>
      <c r="J47" s="908"/>
      <c r="K47" s="909"/>
      <c r="L47" s="112">
        <f t="shared" ref="L47" si="48">SUM(I47:K47)</f>
        <v>0</v>
      </c>
      <c r="M47" s="113">
        <f t="shared" si="44"/>
        <v>9</v>
      </c>
      <c r="N47" s="907"/>
      <c r="O47" s="908"/>
      <c r="P47" s="909"/>
      <c r="Q47" s="112">
        <f t="shared" si="45"/>
        <v>0</v>
      </c>
      <c r="R47" s="163"/>
      <c r="S47" s="162"/>
      <c r="T47" s="161"/>
      <c r="U47" s="112">
        <f t="shared" si="46"/>
        <v>0</v>
      </c>
      <c r="V47" s="113">
        <f t="shared" si="47"/>
        <v>9</v>
      </c>
    </row>
    <row r="48" spans="1:22" ht="30" customHeight="1" thickBot="1">
      <c r="A48" s="1833"/>
      <c r="B48" s="82" t="s">
        <v>223</v>
      </c>
      <c r="C48" s="82" t="s">
        <v>98</v>
      </c>
      <c r="D48" s="101" t="s">
        <v>104</v>
      </c>
      <c r="E48" s="1488" t="s">
        <v>100</v>
      </c>
      <c r="F48" s="1488"/>
      <c r="G48" s="1489"/>
      <c r="H48" s="102">
        <f t="shared" ref="H48" si="49">H49/H50</f>
        <v>1.25</v>
      </c>
      <c r="I48" s="1504" t="s">
        <v>100</v>
      </c>
      <c r="J48" s="1502"/>
      <c r="K48" s="1503"/>
      <c r="L48" s="102">
        <f t="shared" ref="L48:M48" si="50">L49/L50</f>
        <v>0</v>
      </c>
      <c r="M48" s="103">
        <f t="shared" si="50"/>
        <v>0.45454545454545453</v>
      </c>
      <c r="N48" s="1504" t="s">
        <v>100</v>
      </c>
      <c r="O48" s="1502"/>
      <c r="P48" s="1503"/>
      <c r="Q48" s="102">
        <f t="shared" ref="Q48" si="51">Q49/Q50</f>
        <v>0</v>
      </c>
      <c r="R48" s="1487" t="s">
        <v>100</v>
      </c>
      <c r="S48" s="1488"/>
      <c r="T48" s="1489"/>
      <c r="U48" s="102">
        <f t="shared" ref="U48:V48" si="52">U49/U50</f>
        <v>0</v>
      </c>
      <c r="V48" s="103">
        <f t="shared" si="52"/>
        <v>0.25</v>
      </c>
    </row>
    <row r="49" spans="1:23" ht="40.5" customHeight="1">
      <c r="A49" s="1833"/>
      <c r="B49" s="1561" t="s">
        <v>1182</v>
      </c>
      <c r="C49" s="1498" t="s">
        <v>1183</v>
      </c>
      <c r="D49" s="104" t="s">
        <v>1225</v>
      </c>
      <c r="E49" s="105">
        <v>1</v>
      </c>
      <c r="F49" s="106">
        <v>1</v>
      </c>
      <c r="G49" s="107">
        <v>3</v>
      </c>
      <c r="H49" s="108">
        <f t="shared" ref="H49:H50" si="53">SUM(E49:G49)</f>
        <v>5</v>
      </c>
      <c r="I49" s="348">
        <v>0</v>
      </c>
      <c r="J49" s="349">
        <v>0</v>
      </c>
      <c r="K49" s="350">
        <v>0</v>
      </c>
      <c r="L49" s="108">
        <f t="shared" ref="L49" si="54">SUM(I49:K49)</f>
        <v>0</v>
      </c>
      <c r="M49" s="109">
        <f t="shared" ref="M49:M50" si="55">+H49+L49</f>
        <v>5</v>
      </c>
      <c r="N49" s="348">
        <v>0</v>
      </c>
      <c r="O49" s="349">
        <v>0</v>
      </c>
      <c r="P49" s="350"/>
      <c r="Q49" s="108">
        <f t="shared" ref="Q49:Q50" si="56">SUM(N49:P49)</f>
        <v>0</v>
      </c>
      <c r="R49" s="105"/>
      <c r="S49" s="106"/>
      <c r="T49" s="107"/>
      <c r="U49" s="108">
        <f t="shared" ref="U49:U50" si="57">SUM(R49:T49)</f>
        <v>0</v>
      </c>
      <c r="V49" s="109">
        <f t="shared" ref="V49:V50" si="58">+H49+L49+Q49+U49</f>
        <v>5</v>
      </c>
    </row>
    <row r="50" spans="1:23" ht="42.75" customHeight="1" thickBot="1">
      <c r="A50" s="1617"/>
      <c r="B50" s="1562"/>
      <c r="C50" s="1499"/>
      <c r="D50" s="504" t="s">
        <v>1226</v>
      </c>
      <c r="E50" s="163"/>
      <c r="F50" s="162">
        <v>2</v>
      </c>
      <c r="G50" s="161">
        <v>2</v>
      </c>
      <c r="H50" s="112">
        <f t="shared" si="53"/>
        <v>4</v>
      </c>
      <c r="I50" s="907">
        <v>3</v>
      </c>
      <c r="J50" s="908">
        <v>1</v>
      </c>
      <c r="K50" s="909">
        <v>3</v>
      </c>
      <c r="L50" s="112">
        <f>SUM(I50:K50)</f>
        <v>7</v>
      </c>
      <c r="M50" s="113">
        <f t="shared" si="55"/>
        <v>11</v>
      </c>
      <c r="N50" s="907">
        <v>1</v>
      </c>
      <c r="O50" s="908">
        <v>2</v>
      </c>
      <c r="P50" s="909">
        <v>1</v>
      </c>
      <c r="Q50" s="112">
        <f t="shared" si="56"/>
        <v>4</v>
      </c>
      <c r="R50" s="163">
        <v>1</v>
      </c>
      <c r="S50" s="162">
        <v>3</v>
      </c>
      <c r="T50" s="161">
        <v>1</v>
      </c>
      <c r="U50" s="112">
        <f t="shared" si="57"/>
        <v>5</v>
      </c>
      <c r="V50" s="113">
        <f t="shared" si="58"/>
        <v>20</v>
      </c>
    </row>
    <row r="51" spans="1:23" ht="34.5" customHeight="1" thickBot="1">
      <c r="A51" s="82" t="s">
        <v>419</v>
      </c>
      <c r="B51" s="937" t="s">
        <v>261</v>
      </c>
      <c r="C51" s="82" t="s">
        <v>98</v>
      </c>
      <c r="D51" s="101" t="s">
        <v>104</v>
      </c>
      <c r="E51" s="1488" t="s">
        <v>100</v>
      </c>
      <c r="F51" s="1488"/>
      <c r="G51" s="1489"/>
      <c r="H51" s="102">
        <f t="shared" ref="H51" si="59">H52/H53</f>
        <v>1.813138686131387</v>
      </c>
      <c r="I51" s="1504" t="s">
        <v>100</v>
      </c>
      <c r="J51" s="1502"/>
      <c r="K51" s="1503"/>
      <c r="L51" s="102">
        <f t="shared" ref="L51:M51" si="60">L52/L53</f>
        <v>2.0892086330935253</v>
      </c>
      <c r="M51" s="103">
        <f t="shared" si="60"/>
        <v>1.9521739130434783</v>
      </c>
      <c r="N51" s="1504" t="s">
        <v>100</v>
      </c>
      <c r="O51" s="1502"/>
      <c r="P51" s="1503"/>
      <c r="Q51" s="102">
        <f t="shared" ref="Q51" si="61">Q52/Q53</f>
        <v>1.0506512301013025</v>
      </c>
      <c r="R51" s="1487" t="s">
        <v>100</v>
      </c>
      <c r="S51" s="1488"/>
      <c r="T51" s="1489"/>
      <c r="U51" s="102">
        <f t="shared" ref="U51:V51" si="62">U52/U53</f>
        <v>0</v>
      </c>
      <c r="V51" s="103">
        <f t="shared" si="62"/>
        <v>1.2244897959183674</v>
      </c>
    </row>
    <row r="52" spans="1:23" ht="32.25" customHeight="1">
      <c r="A52" s="1790" t="s">
        <v>1188</v>
      </c>
      <c r="B52" s="1498" t="s">
        <v>1189</v>
      </c>
      <c r="C52" s="1498" t="s">
        <v>1190</v>
      </c>
      <c r="D52" s="104" t="s">
        <v>1227</v>
      </c>
      <c r="E52" s="105">
        <v>456</v>
      </c>
      <c r="F52" s="106">
        <v>506</v>
      </c>
      <c r="G52" s="107">
        <v>280</v>
      </c>
      <c r="H52" s="108">
        <f t="shared" ref="H52:H53" si="63">SUM(E52:G52)</f>
        <v>1242</v>
      </c>
      <c r="I52" s="348">
        <v>770</v>
      </c>
      <c r="J52" s="349">
        <v>370</v>
      </c>
      <c r="K52" s="350">
        <v>312</v>
      </c>
      <c r="L52" s="108">
        <f t="shared" ref="L52" si="64">SUM(I52:K52)</f>
        <v>1452</v>
      </c>
      <c r="M52" s="109">
        <f t="shared" ref="M52:M53" si="65">+H52+L52</f>
        <v>2694</v>
      </c>
      <c r="N52" s="348">
        <v>336</v>
      </c>
      <c r="O52" s="349">
        <v>390</v>
      </c>
      <c r="P52" s="350"/>
      <c r="Q52" s="108">
        <f t="shared" ref="Q52:Q53" si="66">SUM(N52:P52)</f>
        <v>726</v>
      </c>
      <c r="R52" s="105"/>
      <c r="S52" s="106"/>
      <c r="T52" s="107"/>
      <c r="U52" s="108">
        <f t="shared" ref="U52:U53" si="67">SUM(R52:T52)</f>
        <v>0</v>
      </c>
      <c r="V52" s="109">
        <f t="shared" ref="V52:V53" si="68">+H52+L52+Q52+U52</f>
        <v>3420</v>
      </c>
    </row>
    <row r="53" spans="1:23" ht="36" customHeight="1" thickBot="1">
      <c r="A53" s="1837"/>
      <c r="B53" s="1499"/>
      <c r="C53" s="1499"/>
      <c r="D53" s="504" t="s">
        <v>1228</v>
      </c>
      <c r="E53" s="163">
        <v>230</v>
      </c>
      <c r="F53" s="162">
        <v>220</v>
      </c>
      <c r="G53" s="161">
        <v>235</v>
      </c>
      <c r="H53" s="112">
        <f t="shared" si="63"/>
        <v>685</v>
      </c>
      <c r="I53" s="907">
        <v>240</v>
      </c>
      <c r="J53" s="908">
        <v>230</v>
      </c>
      <c r="K53" s="909">
        <v>225</v>
      </c>
      <c r="L53" s="112">
        <f t="shared" ref="L53" si="69">SUM(I53:K53)</f>
        <v>695</v>
      </c>
      <c r="M53" s="113">
        <f t="shared" si="65"/>
        <v>1380</v>
      </c>
      <c r="N53" s="907">
        <v>222</v>
      </c>
      <c r="O53" s="908">
        <v>234</v>
      </c>
      <c r="P53" s="909">
        <v>235</v>
      </c>
      <c r="Q53" s="112">
        <f t="shared" si="66"/>
        <v>691</v>
      </c>
      <c r="R53" s="163">
        <v>245</v>
      </c>
      <c r="S53" s="162">
        <v>247</v>
      </c>
      <c r="T53" s="161">
        <v>230</v>
      </c>
      <c r="U53" s="112">
        <f t="shared" si="67"/>
        <v>722</v>
      </c>
      <c r="V53" s="113">
        <f t="shared" si="68"/>
        <v>2793</v>
      </c>
    </row>
    <row r="54" spans="1:23" ht="34.5" customHeight="1" thickBot="1">
      <c r="A54" s="1837"/>
      <c r="B54" s="82" t="s">
        <v>1146</v>
      </c>
      <c r="C54" s="82" t="s">
        <v>98</v>
      </c>
      <c r="D54" s="101" t="s">
        <v>104</v>
      </c>
      <c r="E54" s="1488" t="s">
        <v>100</v>
      </c>
      <c r="F54" s="1488"/>
      <c r="G54" s="1489"/>
      <c r="H54" s="102">
        <f t="shared" ref="H54" si="70">H55/H56</f>
        <v>6.9249999999999998</v>
      </c>
      <c r="I54" s="1504" t="s">
        <v>100</v>
      </c>
      <c r="J54" s="1502"/>
      <c r="K54" s="1503"/>
      <c r="L54" s="102">
        <f t="shared" ref="L54:M54" si="71">L55/L56</f>
        <v>15.452380952380953</v>
      </c>
      <c r="M54" s="103">
        <f t="shared" si="71"/>
        <v>11.292682926829269</v>
      </c>
      <c r="N54" s="1504" t="s">
        <v>100</v>
      </c>
      <c r="O54" s="1502"/>
      <c r="P54" s="1503"/>
      <c r="Q54" s="102">
        <f t="shared" ref="Q54" si="72">Q55/Q56</f>
        <v>7.6086956521739131</v>
      </c>
      <c r="R54" s="1487" t="s">
        <v>100</v>
      </c>
      <c r="S54" s="1488"/>
      <c r="T54" s="1489"/>
      <c r="U54" s="102">
        <f t="shared" ref="U54:V54" si="73">U55/U56</f>
        <v>0</v>
      </c>
      <c r="V54" s="103">
        <f t="shared" si="73"/>
        <v>7.6407185628742518</v>
      </c>
    </row>
    <row r="55" spans="1:23" ht="33.75" customHeight="1">
      <c r="A55" s="1837"/>
      <c r="B55" s="1680" t="s">
        <v>1193</v>
      </c>
      <c r="C55" s="1498" t="s">
        <v>1194</v>
      </c>
      <c r="D55" s="104" t="s">
        <v>1229</v>
      </c>
      <c r="E55" s="105">
        <v>84</v>
      </c>
      <c r="F55" s="106">
        <v>126</v>
      </c>
      <c r="G55" s="107">
        <v>67</v>
      </c>
      <c r="H55" s="108">
        <f t="shared" ref="H55:H56" si="74">SUM(E55:G55)</f>
        <v>277</v>
      </c>
      <c r="I55" s="348">
        <v>242</v>
      </c>
      <c r="J55" s="349">
        <v>95</v>
      </c>
      <c r="K55" s="350">
        <v>312</v>
      </c>
      <c r="L55" s="108">
        <f t="shared" ref="L55" si="75">SUM(I55:K55)</f>
        <v>649</v>
      </c>
      <c r="M55" s="109">
        <f t="shared" ref="M55:M56" si="76">+H55+L55</f>
        <v>926</v>
      </c>
      <c r="N55" s="348">
        <v>231</v>
      </c>
      <c r="O55" s="349">
        <v>119</v>
      </c>
      <c r="P55" s="350"/>
      <c r="Q55" s="108">
        <f t="shared" ref="Q55:Q56" si="77">SUM(N55:P55)</f>
        <v>350</v>
      </c>
      <c r="R55" s="105"/>
      <c r="S55" s="106"/>
      <c r="T55" s="107"/>
      <c r="U55" s="108">
        <f t="shared" ref="U55:U56" si="78">SUM(R55:T55)</f>
        <v>0</v>
      </c>
      <c r="V55" s="109">
        <f t="shared" ref="V55:V56" si="79">+H55+L55+Q55+U55</f>
        <v>1276</v>
      </c>
    </row>
    <row r="56" spans="1:23" ht="41.25" customHeight="1" thickBot="1">
      <c r="A56" s="1791"/>
      <c r="B56" s="1681"/>
      <c r="C56" s="1499"/>
      <c r="D56" s="504" t="s">
        <v>1230</v>
      </c>
      <c r="E56" s="163">
        <v>12</v>
      </c>
      <c r="F56" s="162">
        <v>15</v>
      </c>
      <c r="G56" s="161">
        <v>13</v>
      </c>
      <c r="H56" s="112">
        <f t="shared" si="74"/>
        <v>40</v>
      </c>
      <c r="I56" s="907">
        <v>15</v>
      </c>
      <c r="J56" s="908">
        <v>11</v>
      </c>
      <c r="K56" s="909">
        <v>16</v>
      </c>
      <c r="L56" s="112">
        <f t="shared" ref="L56" si="80">SUM(I56:K56)</f>
        <v>42</v>
      </c>
      <c r="M56" s="113">
        <f t="shared" si="76"/>
        <v>82</v>
      </c>
      <c r="N56" s="907">
        <v>18</v>
      </c>
      <c r="O56" s="908">
        <v>13</v>
      </c>
      <c r="P56" s="909">
        <v>15</v>
      </c>
      <c r="Q56" s="112">
        <f t="shared" si="77"/>
        <v>46</v>
      </c>
      <c r="R56" s="163">
        <v>14</v>
      </c>
      <c r="S56" s="162">
        <v>11</v>
      </c>
      <c r="T56" s="161">
        <v>14</v>
      </c>
      <c r="U56" s="112">
        <f t="shared" si="78"/>
        <v>39</v>
      </c>
      <c r="V56" s="113">
        <f t="shared" si="79"/>
        <v>167</v>
      </c>
    </row>
    <row r="57" spans="1:23" ht="34.5" customHeight="1" thickBot="1">
      <c r="A57" s="246" t="s">
        <v>234</v>
      </c>
      <c r="B57" s="937" t="s">
        <v>255</v>
      </c>
      <c r="C57" s="82" t="s">
        <v>98</v>
      </c>
      <c r="D57" s="101" t="s">
        <v>104</v>
      </c>
      <c r="E57" s="1488" t="s">
        <v>100</v>
      </c>
      <c r="F57" s="1488"/>
      <c r="G57" s="1489"/>
      <c r="H57" s="102">
        <f t="shared" ref="H57" si="81">H58/H59</f>
        <v>1.5555555555555556</v>
      </c>
      <c r="I57" s="1504" t="s">
        <v>100</v>
      </c>
      <c r="J57" s="1502"/>
      <c r="K57" s="1503"/>
      <c r="L57" s="102">
        <f t="shared" ref="L57:M57" si="82">L58/L59</f>
        <v>1.1111111111111112</v>
      </c>
      <c r="M57" s="103">
        <f t="shared" si="82"/>
        <v>1.3333333333333333</v>
      </c>
      <c r="N57" s="1504" t="s">
        <v>100</v>
      </c>
      <c r="O57" s="1502"/>
      <c r="P57" s="1503"/>
      <c r="Q57" s="102">
        <f t="shared" ref="Q57" si="83">Q58/Q59</f>
        <v>0.55555555555555558</v>
      </c>
      <c r="R57" s="1487" t="s">
        <v>100</v>
      </c>
      <c r="S57" s="1488"/>
      <c r="T57" s="1489"/>
      <c r="U57" s="102">
        <f t="shared" ref="U57:V57" si="84">U58/U59</f>
        <v>0</v>
      </c>
      <c r="V57" s="103">
        <f t="shared" si="84"/>
        <v>0.80555555555555558</v>
      </c>
    </row>
    <row r="58" spans="1:23" ht="49.5" customHeight="1">
      <c r="A58" s="1772" t="s">
        <v>1199</v>
      </c>
      <c r="B58" s="1680" t="s">
        <v>1200</v>
      </c>
      <c r="C58" s="1498" t="s">
        <v>1201</v>
      </c>
      <c r="D58" s="104" t="s">
        <v>1215</v>
      </c>
      <c r="E58" s="105">
        <v>4</v>
      </c>
      <c r="F58" s="106">
        <v>8</v>
      </c>
      <c r="G58" s="107">
        <v>2</v>
      </c>
      <c r="H58" s="108">
        <f t="shared" ref="H58:H59" si="85">SUM(E58:G58)</f>
        <v>14</v>
      </c>
      <c r="I58" s="348">
        <v>3</v>
      </c>
      <c r="J58" s="349">
        <v>3</v>
      </c>
      <c r="K58" s="350">
        <v>4</v>
      </c>
      <c r="L58" s="108">
        <f t="shared" ref="L58" si="86">SUM(I58:K58)</f>
        <v>10</v>
      </c>
      <c r="M58" s="109">
        <f t="shared" ref="M58:M59" si="87">+H58+L58</f>
        <v>24</v>
      </c>
      <c r="N58" s="348">
        <v>5</v>
      </c>
      <c r="O58" s="349"/>
      <c r="P58" s="350"/>
      <c r="Q58" s="108">
        <f t="shared" ref="Q58:Q59" si="88">SUM(N58:P58)</f>
        <v>5</v>
      </c>
      <c r="R58" s="105"/>
      <c r="S58" s="106"/>
      <c r="T58" s="107"/>
      <c r="U58" s="108">
        <f t="shared" ref="U58:U59" si="89">SUM(R58:T58)</f>
        <v>0</v>
      </c>
      <c r="V58" s="109">
        <f t="shared" ref="V58:V62" si="90">+H58+L58+Q58+U58</f>
        <v>29</v>
      </c>
    </row>
    <row r="59" spans="1:23" ht="46.5" customHeight="1" thickBot="1">
      <c r="A59" s="1773"/>
      <c r="B59" s="1681"/>
      <c r="C59" s="1499"/>
      <c r="D59" s="504" t="s">
        <v>1216</v>
      </c>
      <c r="E59" s="163">
        <v>3</v>
      </c>
      <c r="F59" s="162">
        <v>3</v>
      </c>
      <c r="G59" s="161">
        <v>3</v>
      </c>
      <c r="H59" s="112">
        <f t="shared" si="85"/>
        <v>9</v>
      </c>
      <c r="I59" s="907">
        <v>3</v>
      </c>
      <c r="J59" s="908">
        <v>3</v>
      </c>
      <c r="K59" s="909">
        <v>3</v>
      </c>
      <c r="L59" s="112">
        <f t="shared" ref="L59" si="91">SUM(I59:K59)</f>
        <v>9</v>
      </c>
      <c r="M59" s="113">
        <f t="shared" si="87"/>
        <v>18</v>
      </c>
      <c r="N59" s="907">
        <v>3</v>
      </c>
      <c r="O59" s="908">
        <v>3</v>
      </c>
      <c r="P59" s="909">
        <v>3</v>
      </c>
      <c r="Q59" s="112">
        <f t="shared" si="88"/>
        <v>9</v>
      </c>
      <c r="R59" s="163">
        <v>3</v>
      </c>
      <c r="S59" s="162">
        <v>3</v>
      </c>
      <c r="T59" s="161">
        <v>3</v>
      </c>
      <c r="U59" s="112">
        <f t="shared" si="89"/>
        <v>9</v>
      </c>
      <c r="V59" s="113">
        <f t="shared" si="90"/>
        <v>36</v>
      </c>
    </row>
    <row r="60" spans="1:23" ht="34.5" customHeight="1" thickBot="1">
      <c r="A60" s="1773"/>
      <c r="B60" s="82" t="s">
        <v>249</v>
      </c>
      <c r="C60" s="246" t="s">
        <v>98</v>
      </c>
      <c r="D60" s="101" t="s">
        <v>104</v>
      </c>
      <c r="E60" s="1488" t="s">
        <v>100</v>
      </c>
      <c r="F60" s="1488"/>
      <c r="G60" s="1489"/>
      <c r="H60" s="102">
        <f>H61/H62</f>
        <v>0.77401129943502822</v>
      </c>
      <c r="I60" s="1504" t="s">
        <v>100</v>
      </c>
      <c r="J60" s="1502"/>
      <c r="K60" s="1503"/>
      <c r="L60" s="102">
        <f>L61/L62</f>
        <v>0.93176178660049624</v>
      </c>
      <c r="M60" s="103">
        <f>M61/M62</f>
        <v>0.84920165582495566</v>
      </c>
      <c r="N60" s="1504" t="s">
        <v>100</v>
      </c>
      <c r="O60" s="1502"/>
      <c r="P60" s="1503"/>
      <c r="Q60" s="102">
        <f>Q61/Q62</f>
        <v>0.65042979942693413</v>
      </c>
      <c r="R60" s="1487" t="s">
        <v>100</v>
      </c>
      <c r="S60" s="1488"/>
      <c r="T60" s="1489"/>
      <c r="U60" s="102">
        <f>U61/U62</f>
        <v>0</v>
      </c>
      <c r="V60" s="103">
        <f t="shared" ref="V60" si="92">V61/V62</f>
        <v>0.57727550397067806</v>
      </c>
    </row>
    <row r="61" spans="1:23" ht="46.5" customHeight="1">
      <c r="A61" s="1773"/>
      <c r="B61" s="1498" t="s">
        <v>3033</v>
      </c>
      <c r="C61" s="1838" t="s">
        <v>1206</v>
      </c>
      <c r="D61" s="104" t="s">
        <v>1231</v>
      </c>
      <c r="E61" s="105">
        <v>248</v>
      </c>
      <c r="F61" s="106">
        <v>257</v>
      </c>
      <c r="G61" s="107">
        <v>180</v>
      </c>
      <c r="H61" s="108">
        <f t="shared" ref="H61:H62" si="93">SUM(E61:G61)</f>
        <v>685</v>
      </c>
      <c r="I61" s="348">
        <v>265</v>
      </c>
      <c r="J61" s="349">
        <v>262</v>
      </c>
      <c r="K61" s="350">
        <v>224</v>
      </c>
      <c r="L61" s="108">
        <f t="shared" ref="L61" si="94">SUM(I61:K61)</f>
        <v>751</v>
      </c>
      <c r="M61" s="109">
        <f t="shared" ref="M61:M62" si="95">+H61+L61</f>
        <v>1436</v>
      </c>
      <c r="N61" s="348">
        <v>227</v>
      </c>
      <c r="O61" s="349">
        <v>227</v>
      </c>
      <c r="P61" s="350"/>
      <c r="Q61" s="108">
        <f t="shared" ref="Q61" si="96">SUM(N61:P61)</f>
        <v>454</v>
      </c>
      <c r="R61" s="105"/>
      <c r="S61" s="106"/>
      <c r="T61" s="107"/>
      <c r="U61" s="108">
        <f t="shared" ref="U61" si="97">SUM(R61:T61)</f>
        <v>0</v>
      </c>
      <c r="V61" s="109">
        <f t="shared" si="90"/>
        <v>1890</v>
      </c>
    </row>
    <row r="62" spans="1:23" ht="48.75" customHeight="1" thickBot="1">
      <c r="A62" s="1773"/>
      <c r="B62" s="1499"/>
      <c r="C62" s="1499"/>
      <c r="D62" s="504" t="s">
        <v>1232</v>
      </c>
      <c r="E62" s="163">
        <v>240</v>
      </c>
      <c r="F62" s="166">
        <v>320</v>
      </c>
      <c r="G62" s="161">
        <v>325</v>
      </c>
      <c r="H62" s="112">
        <f t="shared" si="93"/>
        <v>885</v>
      </c>
      <c r="I62" s="907">
        <v>156</v>
      </c>
      <c r="J62" s="908">
        <v>330</v>
      </c>
      <c r="K62" s="909">
        <v>320</v>
      </c>
      <c r="L62" s="112">
        <f t="shared" ref="L62" si="98">SUM(I62:K62)</f>
        <v>806</v>
      </c>
      <c r="M62" s="113">
        <f t="shared" si="95"/>
        <v>1691</v>
      </c>
      <c r="N62" s="907">
        <v>235</v>
      </c>
      <c r="O62" s="908">
        <v>143</v>
      </c>
      <c r="P62" s="909">
        <v>320</v>
      </c>
      <c r="Q62" s="112">
        <f t="shared" ref="Q62" si="99">SUM(N62:P62)</f>
        <v>698</v>
      </c>
      <c r="R62" s="163">
        <v>275</v>
      </c>
      <c r="S62" s="162">
        <v>320</v>
      </c>
      <c r="T62" s="161">
        <v>290</v>
      </c>
      <c r="U62" s="112">
        <f t="shared" ref="U62" si="100">SUM(R62:T62)</f>
        <v>885</v>
      </c>
      <c r="V62" s="113">
        <f t="shared" si="90"/>
        <v>3274</v>
      </c>
      <c r="W62" s="1300" t="s">
        <v>3188</v>
      </c>
    </row>
    <row r="63" spans="1:23" ht="36" customHeight="1" thickBot="1">
      <c r="A63" s="1773"/>
      <c r="B63" s="82" t="s">
        <v>1233</v>
      </c>
      <c r="C63" s="246" t="s">
        <v>98</v>
      </c>
      <c r="D63" s="101" t="s">
        <v>104</v>
      </c>
      <c r="E63" s="1488" t="s">
        <v>100</v>
      </c>
      <c r="F63" s="1488"/>
      <c r="G63" s="1489"/>
      <c r="H63" s="102">
        <f t="shared" ref="H63" si="101">H64/H65</f>
        <v>4.666666666666667</v>
      </c>
      <c r="I63" s="1504" t="s">
        <v>100</v>
      </c>
      <c r="J63" s="1502"/>
      <c r="K63" s="1503"/>
      <c r="L63" s="102">
        <f t="shared" ref="L63:M63" si="102">L64/L65</f>
        <v>3.6666666666666665</v>
      </c>
      <c r="M63" s="103">
        <f t="shared" si="102"/>
        <v>4.166666666666667</v>
      </c>
      <c r="N63" s="1504" t="s">
        <v>100</v>
      </c>
      <c r="O63" s="1502"/>
      <c r="P63" s="1503"/>
      <c r="Q63" s="102">
        <f t="shared" ref="Q63" si="103">Q64/Q65</f>
        <v>3.3333333333333335</v>
      </c>
      <c r="R63" s="1487" t="s">
        <v>100</v>
      </c>
      <c r="S63" s="1488"/>
      <c r="T63" s="1489"/>
      <c r="U63" s="102">
        <f t="shared" ref="U63:V63" si="104">U64/U65</f>
        <v>0</v>
      </c>
      <c r="V63" s="103">
        <f t="shared" si="104"/>
        <v>2.9166666666666665</v>
      </c>
    </row>
    <row r="64" spans="1:23" ht="36" customHeight="1">
      <c r="A64" s="1773"/>
      <c r="B64" s="1598" t="s">
        <v>1210</v>
      </c>
      <c r="C64" s="1839" t="s">
        <v>1211</v>
      </c>
      <c r="D64" s="104" t="s">
        <v>1234</v>
      </c>
      <c r="E64" s="105">
        <v>4</v>
      </c>
      <c r="F64" s="106">
        <v>5</v>
      </c>
      <c r="G64" s="107">
        <v>5</v>
      </c>
      <c r="H64" s="108">
        <f t="shared" ref="H64:H65" si="105">SUM(E64:G64)</f>
        <v>14</v>
      </c>
      <c r="I64" s="348">
        <v>0</v>
      </c>
      <c r="J64" s="349">
        <v>6</v>
      </c>
      <c r="K64" s="350">
        <v>5</v>
      </c>
      <c r="L64" s="108">
        <f t="shared" ref="L64" si="106">SUM(I64:K64)</f>
        <v>11</v>
      </c>
      <c r="M64" s="109">
        <f t="shared" ref="M64:M65" si="107">+H64+L64</f>
        <v>25</v>
      </c>
      <c r="N64" s="348">
        <v>8</v>
      </c>
      <c r="O64" s="349">
        <v>2</v>
      </c>
      <c r="P64" s="350"/>
      <c r="Q64" s="108">
        <f t="shared" ref="Q64:Q65" si="108">SUM(N64:P64)</f>
        <v>10</v>
      </c>
      <c r="R64" s="105"/>
      <c r="S64" s="106"/>
      <c r="T64" s="107"/>
      <c r="U64" s="108">
        <f t="shared" ref="U64:U65" si="109">SUM(R64:T64)</f>
        <v>0</v>
      </c>
      <c r="V64" s="109">
        <f t="shared" ref="V64:V65" si="110">+H64+L64+Q64+U64</f>
        <v>35</v>
      </c>
    </row>
    <row r="65" spans="1:22" ht="36" customHeight="1" thickBot="1">
      <c r="A65" s="1774"/>
      <c r="B65" s="1599"/>
      <c r="C65" s="1599"/>
      <c r="D65" s="504" t="s">
        <v>1235</v>
      </c>
      <c r="E65" s="163">
        <v>1</v>
      </c>
      <c r="F65" s="162">
        <v>1</v>
      </c>
      <c r="G65" s="161">
        <v>1</v>
      </c>
      <c r="H65" s="112">
        <f t="shared" si="105"/>
        <v>3</v>
      </c>
      <c r="I65" s="907">
        <v>1</v>
      </c>
      <c r="J65" s="908">
        <v>1</v>
      </c>
      <c r="K65" s="909">
        <v>1</v>
      </c>
      <c r="L65" s="112">
        <f t="shared" ref="L65" si="111">SUM(I65:K65)</f>
        <v>3</v>
      </c>
      <c r="M65" s="113">
        <f t="shared" si="107"/>
        <v>6</v>
      </c>
      <c r="N65" s="907">
        <v>1</v>
      </c>
      <c r="O65" s="908">
        <v>1</v>
      </c>
      <c r="P65" s="909">
        <v>1</v>
      </c>
      <c r="Q65" s="112">
        <f t="shared" si="108"/>
        <v>3</v>
      </c>
      <c r="R65" s="163">
        <v>1</v>
      </c>
      <c r="S65" s="162">
        <v>1</v>
      </c>
      <c r="T65" s="161">
        <v>1</v>
      </c>
      <c r="U65" s="112">
        <f t="shared" si="109"/>
        <v>3</v>
      </c>
      <c r="V65" s="113">
        <f t="shared" si="110"/>
        <v>12</v>
      </c>
    </row>
    <row r="66" spans="1:22" ht="34.5" customHeight="1" thickBot="1">
      <c r="A66" s="1637" t="s">
        <v>237</v>
      </c>
      <c r="B66" s="1501"/>
      <c r="C66" s="247" t="s">
        <v>98</v>
      </c>
      <c r="D66" s="101" t="s">
        <v>104</v>
      </c>
      <c r="E66" s="1488" t="s">
        <v>100</v>
      </c>
      <c r="F66" s="1488"/>
      <c r="G66" s="1489"/>
      <c r="H66" s="102">
        <f t="shared" ref="H66" si="112">H67/H68</f>
        <v>1</v>
      </c>
      <c r="I66" s="1504" t="s">
        <v>100</v>
      </c>
      <c r="J66" s="1502"/>
      <c r="K66" s="1503"/>
      <c r="L66" s="102">
        <f t="shared" ref="L66:M66" si="113">L67/L68</f>
        <v>1</v>
      </c>
      <c r="M66" s="103">
        <f t="shared" si="113"/>
        <v>1</v>
      </c>
      <c r="N66" s="1504" t="s">
        <v>100</v>
      </c>
      <c r="O66" s="1502"/>
      <c r="P66" s="1503"/>
      <c r="Q66" s="102">
        <f t="shared" ref="Q66" si="114">Q67/Q68</f>
        <v>1</v>
      </c>
      <c r="R66" s="1487" t="s">
        <v>100</v>
      </c>
      <c r="S66" s="1488"/>
      <c r="T66" s="1489"/>
      <c r="U66" s="102" t="e">
        <f t="shared" ref="U66:V66" si="115">U67/U68</f>
        <v>#DIV/0!</v>
      </c>
      <c r="V66" s="103">
        <f t="shared" si="115"/>
        <v>1</v>
      </c>
    </row>
    <row r="67" spans="1:22" ht="33.75" customHeight="1">
      <c r="A67" s="1490" t="s">
        <v>245</v>
      </c>
      <c r="B67" s="1491"/>
      <c r="C67" s="1684" t="s">
        <v>124</v>
      </c>
      <c r="D67" s="505" t="s">
        <v>125</v>
      </c>
      <c r="E67" s="105">
        <v>11</v>
      </c>
      <c r="F67" s="106">
        <v>6</v>
      </c>
      <c r="G67" s="107">
        <v>16</v>
      </c>
      <c r="H67" s="108">
        <f t="shared" ref="H67:H68" si="116">SUM(E67:G67)</f>
        <v>33</v>
      </c>
      <c r="I67" s="348">
        <v>0</v>
      </c>
      <c r="J67" s="349">
        <v>14</v>
      </c>
      <c r="K67" s="350">
        <v>8</v>
      </c>
      <c r="L67" s="108">
        <f t="shared" ref="L67" si="117">SUM(I67:K67)</f>
        <v>22</v>
      </c>
      <c r="M67" s="109">
        <f t="shared" ref="M67:M68" si="118">+H67+L67</f>
        <v>55</v>
      </c>
      <c r="N67" s="348">
        <v>6</v>
      </c>
      <c r="O67" s="349">
        <v>9</v>
      </c>
      <c r="P67" s="350"/>
      <c r="Q67" s="108">
        <f t="shared" ref="Q67:Q68" si="119">SUM(N67:P67)</f>
        <v>15</v>
      </c>
      <c r="R67" s="105"/>
      <c r="S67" s="106"/>
      <c r="T67" s="107"/>
      <c r="U67" s="108">
        <f t="shared" ref="U67:U68" si="120">SUM(R67:T67)</f>
        <v>0</v>
      </c>
      <c r="V67" s="109">
        <f t="shared" ref="V67:V68" si="121">+H67+L67+Q67+U67</f>
        <v>70</v>
      </c>
    </row>
    <row r="68" spans="1:22" ht="32.25" customHeight="1" thickBot="1">
      <c r="A68" s="1492"/>
      <c r="B68" s="1493"/>
      <c r="C68" s="1685"/>
      <c r="D68" s="506" t="s">
        <v>126</v>
      </c>
      <c r="E68" s="115">
        <v>11</v>
      </c>
      <c r="F68" s="116">
        <v>6</v>
      </c>
      <c r="G68" s="117">
        <v>16</v>
      </c>
      <c r="H68" s="112">
        <f t="shared" si="116"/>
        <v>33</v>
      </c>
      <c r="I68" s="356">
        <v>0</v>
      </c>
      <c r="J68" s="357">
        <v>14</v>
      </c>
      <c r="K68" s="358">
        <v>8</v>
      </c>
      <c r="L68" s="112">
        <f t="shared" ref="L68" si="122">SUM(I68:K68)</f>
        <v>22</v>
      </c>
      <c r="M68" s="113">
        <f t="shared" si="118"/>
        <v>55</v>
      </c>
      <c r="N68" s="356">
        <v>6</v>
      </c>
      <c r="O68" s="357">
        <v>9</v>
      </c>
      <c r="P68" s="358"/>
      <c r="Q68" s="112">
        <f t="shared" si="119"/>
        <v>15</v>
      </c>
      <c r="R68" s="115"/>
      <c r="S68" s="116"/>
      <c r="T68" s="117"/>
      <c r="U68" s="112">
        <f t="shared" si="120"/>
        <v>0</v>
      </c>
      <c r="V68" s="113">
        <f t="shared" si="121"/>
        <v>70</v>
      </c>
    </row>
  </sheetData>
  <protectedRanges>
    <protectedRange sqref="E67:G68 R67:T68" name="Rango6"/>
    <protectedRange sqref="E58:G58 R58:T58 E61:G61 R61:T61 E64:G64 R64:T64" name="Rango5"/>
    <protectedRange sqref="E52:G52 R52:T52 E55:G55 R55:T55" name="Rango4"/>
    <protectedRange sqref="E31:G31 R31:T31 E34:G34 R34:T34 E37:G37 R37:T37" name="Rango1"/>
    <protectedRange sqref="E31 E40:G40 R40:T40 R43:T43 E43:G43" name="Rango2"/>
    <protectedRange sqref="E46:G46 R46:T46 E49:G49 R49:T49" name="Rango3"/>
    <protectedRange sqref="I58:K58 I61:K61" name="Rango5_2"/>
    <protectedRange sqref="I52:K52 I55:K55" name="Rango4_1"/>
    <protectedRange sqref="I31:K31 I34:K34 I37:K37" name="Rango1_1"/>
    <protectedRange sqref="I40:K40 I43:K43" name="Rango2_1"/>
    <protectedRange sqref="I46:K46 I49:K49" name="Rango3_1"/>
    <protectedRange sqref="I67:K68" name="Rango6_2"/>
    <protectedRange sqref="I64:K64" name="Rango5_3"/>
    <protectedRange sqref="N58:P58 N61:P61" name="Rango5_5"/>
    <protectedRange sqref="N67:P68" name="Rango6_4"/>
    <protectedRange sqref="N64:P64" name="Rango5_7"/>
    <protectedRange sqref="N52:P52 N55:P55" name="Rango4_3"/>
    <protectedRange sqref="N31:P31 N34:P35 N37:P37" name="Rango1_3"/>
    <protectedRange sqref="N40:P40 N43:P43" name="Rango2_3"/>
    <protectedRange sqref="N46:P46 N49:P49" name="Rango3_3"/>
  </protectedRanges>
  <mergeCells count="109">
    <mergeCell ref="A66:B66"/>
    <mergeCell ref="E66:G66"/>
    <mergeCell ref="I66:K66"/>
    <mergeCell ref="N66:P66"/>
    <mergeCell ref="R66:T66"/>
    <mergeCell ref="A67:B68"/>
    <mergeCell ref="C67:C68"/>
    <mergeCell ref="R60:T60"/>
    <mergeCell ref="B61:B62"/>
    <mergeCell ref="C61:C62"/>
    <mergeCell ref="E63:G63"/>
    <mergeCell ref="I63:K63"/>
    <mergeCell ref="N63:P63"/>
    <mergeCell ref="R63:T63"/>
    <mergeCell ref="A58:A65"/>
    <mergeCell ref="B58:B59"/>
    <mergeCell ref="C58:C59"/>
    <mergeCell ref="E60:G60"/>
    <mergeCell ref="I60:K60"/>
    <mergeCell ref="N60:P60"/>
    <mergeCell ref="B64:B65"/>
    <mergeCell ref="C64:C65"/>
    <mergeCell ref="R54:T54"/>
    <mergeCell ref="B55:B56"/>
    <mergeCell ref="C55:C56"/>
    <mergeCell ref="E57:G57"/>
    <mergeCell ref="I57:K57"/>
    <mergeCell ref="N57:P57"/>
    <mergeCell ref="R57:T57"/>
    <mergeCell ref="A52:A56"/>
    <mergeCell ref="B52:B53"/>
    <mergeCell ref="C52:C53"/>
    <mergeCell ref="E54:G54"/>
    <mergeCell ref="I54:K54"/>
    <mergeCell ref="N54:P54"/>
    <mergeCell ref="R48:T48"/>
    <mergeCell ref="B49:B50"/>
    <mergeCell ref="C49:C50"/>
    <mergeCell ref="E51:G51"/>
    <mergeCell ref="I51:K51"/>
    <mergeCell ref="N51:P51"/>
    <mergeCell ref="R51:T51"/>
    <mergeCell ref="A46:A50"/>
    <mergeCell ref="B46:B47"/>
    <mergeCell ref="C46:C47"/>
    <mergeCell ref="E48:G48"/>
    <mergeCell ref="I48:K48"/>
    <mergeCell ref="N48:P48"/>
    <mergeCell ref="R42:T42"/>
    <mergeCell ref="B43:B44"/>
    <mergeCell ref="C43:C44"/>
    <mergeCell ref="E45:G45"/>
    <mergeCell ref="I45:K45"/>
    <mergeCell ref="N45:P45"/>
    <mergeCell ref="R45:T45"/>
    <mergeCell ref="E39:G39"/>
    <mergeCell ref="I39:K39"/>
    <mergeCell ref="N39:P39"/>
    <mergeCell ref="R39:T39"/>
    <mergeCell ref="A40:A44"/>
    <mergeCell ref="B40:B41"/>
    <mergeCell ref="C40:C41"/>
    <mergeCell ref="E42:G42"/>
    <mergeCell ref="I42:K42"/>
    <mergeCell ref="N42:P42"/>
    <mergeCell ref="E36:G36"/>
    <mergeCell ref="I36:K36"/>
    <mergeCell ref="N36:P36"/>
    <mergeCell ref="A31:A38"/>
    <mergeCell ref="B31:B32"/>
    <mergeCell ref="C31:C32"/>
    <mergeCell ref="E33:G33"/>
    <mergeCell ref="I33:K33"/>
    <mergeCell ref="N33:P33"/>
    <mergeCell ref="R36:T36"/>
    <mergeCell ref="B37:B38"/>
    <mergeCell ref="C37:C38"/>
    <mergeCell ref="R30:T30"/>
    <mergeCell ref="T26:T29"/>
    <mergeCell ref="U26:U29"/>
    <mergeCell ref="V26:V29"/>
    <mergeCell ref="K26:K29"/>
    <mergeCell ref="L26:L29"/>
    <mergeCell ref="M26:M29"/>
    <mergeCell ref="N26:N29"/>
    <mergeCell ref="O26:O29"/>
    <mergeCell ref="P26:P29"/>
    <mergeCell ref="R33:T33"/>
    <mergeCell ref="B34:B35"/>
    <mergeCell ref="C34:C35"/>
    <mergeCell ref="E30:G30"/>
    <mergeCell ref="I30:K30"/>
    <mergeCell ref="N30:P30"/>
    <mergeCell ref="Q26:Q29"/>
    <mergeCell ref="R26:R29"/>
    <mergeCell ref="S26:S29"/>
    <mergeCell ref="A1:B1"/>
    <mergeCell ref="C1:P1"/>
    <mergeCell ref="A3:P3"/>
    <mergeCell ref="A26:D26"/>
    <mergeCell ref="E26:E29"/>
    <mergeCell ref="F26:F29"/>
    <mergeCell ref="G26:G29"/>
    <mergeCell ref="H26:H29"/>
    <mergeCell ref="I26:I29"/>
    <mergeCell ref="J26:J29"/>
    <mergeCell ref="A28:A29"/>
    <mergeCell ref="B28:C28"/>
    <mergeCell ref="D28:D29"/>
  </mergeCells>
  <conditionalFormatting sqref="H30 L30:M30 Q30 U30:V30 H33 L33:M33 Q33 U33:V33 H51 L51:M51 Q51 U51:V51 H39 L39:M39 Q39 U39:V39 H42 L42:M42 Q42 U42:V42 H45 L45:M45 Q45 U45:V45 H48 L48:M48 Q48 U48:V48 H54 L54:M54 Q54 U54:V54 H57 L57:M57 Q57 U57:V57 H60 L60:M60 Q60 U60:V60 H66 L66:M66 Q66 U66:V66 H36 L36:M36 Q36 U36:V36">
    <cfRule type="cellIs" dxfId="2567" priority="13" operator="greaterThan">
      <formula>1</formula>
    </cfRule>
    <cfRule type="cellIs" dxfId="2566" priority="14" operator="greaterThan">
      <formula>0.89</formula>
    </cfRule>
    <cfRule type="cellIs" dxfId="2565" priority="15" operator="greaterThan">
      <formula>0.69</formula>
    </cfRule>
    <cfRule type="cellIs" dxfId="2564" priority="16" operator="greaterThan">
      <formula>0.49</formula>
    </cfRule>
    <cfRule type="cellIs" dxfId="2563" priority="17" operator="greaterThan">
      <formula>0.29</formula>
    </cfRule>
    <cfRule type="cellIs" dxfId="2562" priority="18" operator="lessThan">
      <formula>0.29</formula>
    </cfRule>
  </conditionalFormatting>
  <conditionalFormatting sqref="H63 L63:M63 Q63 U63:V63">
    <cfRule type="cellIs" dxfId="2561" priority="7" operator="greaterThan">
      <formula>1</formula>
    </cfRule>
    <cfRule type="cellIs" dxfId="2560" priority="8" operator="greaterThan">
      <formula>0.89</formula>
    </cfRule>
    <cfRule type="cellIs" dxfId="2559" priority="9" operator="greaterThan">
      <formula>0.69</formula>
    </cfRule>
    <cfRule type="cellIs" dxfId="2558" priority="10" operator="greaterThan">
      <formula>0.49</formula>
    </cfRule>
    <cfRule type="cellIs" dxfId="2557" priority="11" operator="greaterThan">
      <formula>0.29</formula>
    </cfRule>
    <cfRule type="cellIs" dxfId="2556"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10 L5:L10">
      <formula1>0.0001</formula1>
      <formula2>100000000</formula2>
    </dataValidation>
    <dataValidation type="list" allowBlank="1" showInputMessage="1" showErrorMessage="1" sqref="J12:J13 J5:J10 J15:J17">
      <formula1>Frecuencia</formula1>
    </dataValidation>
    <dataValidation type="list" allowBlank="1" showInputMessage="1" showErrorMessage="1" sqref="F15:F17 F5:F10 F12:F13">
      <formula1>Tipo</formula1>
    </dataValidation>
    <dataValidation type="list" allowBlank="1" showInputMessage="1" showErrorMessage="1" sqref="E12:E13 E5:E10 E15:E23">
      <formula1>Dimension</formula1>
    </dataValidation>
  </dataValidations>
  <pageMargins left="0.23622047244094491" right="0.23622047244094491" top="0.74803149606299213" bottom="0.74803149606299213" header="0.31496062992125984" footer="0.31496062992125984"/>
  <pageSetup paperSize="5" orientation="landscape"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58"/>
  <sheetViews>
    <sheetView topLeftCell="A42" zoomScale="50" zoomScaleNormal="50" workbookViewId="0">
      <selection activeCell="N30" sqref="N30"/>
    </sheetView>
  </sheetViews>
  <sheetFormatPr baseColWidth="10" defaultRowHeight="15"/>
  <cols>
    <col min="1" max="1" width="21.140625" style="1" customWidth="1"/>
    <col min="2" max="2" width="24.7109375" customWidth="1"/>
    <col min="3" max="3" width="21" customWidth="1"/>
    <col min="4" max="4" width="23.85546875" customWidth="1"/>
    <col min="5" max="5" width="13" customWidth="1"/>
    <col min="6" max="6" width="10.7109375" customWidth="1"/>
    <col min="7" max="7" width="19.7109375" customWidth="1"/>
    <col min="8" max="8" width="17.28515625" customWidth="1"/>
    <col min="9" max="9" width="18.140625" customWidth="1"/>
    <col min="10" max="10" width="14.5703125" customWidth="1"/>
    <col min="11" max="11" width="10.7109375" customWidth="1"/>
    <col min="12" max="12" width="11.7109375" customWidth="1"/>
    <col min="13" max="13" width="16.140625" customWidth="1"/>
    <col min="14" max="14" width="17" customWidth="1"/>
    <col min="15" max="15" width="10.7109375" customWidth="1"/>
    <col min="16" max="16" width="15" customWidth="1"/>
    <col min="17" max="17" width="9.85546875" customWidth="1"/>
    <col min="18" max="21" width="10.7109375" customWidth="1"/>
  </cols>
  <sheetData>
    <row r="1" spans="1:23" ht="28.5" customHeight="1">
      <c r="A1" s="1530" t="s">
        <v>0</v>
      </c>
      <c r="B1" s="1530"/>
      <c r="C1" s="1531" t="s">
        <v>1939</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07.25" customHeight="1">
      <c r="A5" s="250" t="s">
        <v>18</v>
      </c>
      <c r="B5" s="233" t="s">
        <v>1940</v>
      </c>
      <c r="C5" s="131"/>
      <c r="D5" s="131"/>
      <c r="E5" s="131"/>
      <c r="F5" s="131"/>
      <c r="G5" s="131"/>
      <c r="H5" s="131"/>
      <c r="I5" s="732"/>
      <c r="J5" s="732"/>
      <c r="K5" s="131"/>
      <c r="L5" s="732"/>
      <c r="M5" s="131"/>
      <c r="N5" s="732"/>
      <c r="O5" s="14"/>
      <c r="P5" s="15"/>
      <c r="Q5" s="2"/>
      <c r="R5" s="3"/>
      <c r="S5" s="3"/>
      <c r="T5" s="3"/>
      <c r="U5" s="3"/>
      <c r="V5" s="3"/>
      <c r="W5" s="3"/>
    </row>
    <row r="6" spans="1:23" ht="93.75" customHeight="1" thickBot="1">
      <c r="A6" s="254" t="s">
        <v>20</v>
      </c>
      <c r="B6" s="170" t="s">
        <v>1941</v>
      </c>
      <c r="C6" s="55"/>
      <c r="D6" s="55"/>
      <c r="E6" s="55"/>
      <c r="F6" s="55"/>
      <c r="G6" s="55"/>
      <c r="H6" s="55"/>
      <c r="I6" s="733"/>
      <c r="J6" s="733"/>
      <c r="K6" s="55"/>
      <c r="L6" s="733"/>
      <c r="M6" s="55"/>
      <c r="N6" s="733"/>
      <c r="O6" s="22"/>
      <c r="P6" s="23"/>
      <c r="Q6" s="2"/>
      <c r="R6" s="3"/>
      <c r="S6" s="3"/>
      <c r="T6" s="3"/>
      <c r="U6" s="3"/>
      <c r="V6" s="3"/>
      <c r="W6" s="3"/>
    </row>
    <row r="7" spans="1:23" ht="79.5" customHeight="1">
      <c r="A7" s="8" t="s">
        <v>22</v>
      </c>
      <c r="B7" s="258" t="s">
        <v>1942</v>
      </c>
      <c r="C7" s="131"/>
      <c r="D7" s="131"/>
      <c r="E7" s="131"/>
      <c r="F7" s="131"/>
      <c r="G7" s="131"/>
      <c r="H7" s="131"/>
      <c r="I7" s="732"/>
      <c r="J7" s="732"/>
      <c r="K7" s="131"/>
      <c r="L7" s="732"/>
      <c r="M7" s="14"/>
      <c r="N7" s="732"/>
      <c r="O7" s="14"/>
      <c r="P7" s="15"/>
      <c r="Q7" s="2"/>
      <c r="R7" s="3"/>
      <c r="S7" s="3"/>
      <c r="T7" s="3"/>
      <c r="U7" s="3"/>
      <c r="V7" s="3"/>
      <c r="W7" s="3"/>
    </row>
    <row r="8" spans="1:23" ht="115.5" customHeight="1">
      <c r="A8" s="33" t="s">
        <v>24</v>
      </c>
      <c r="B8" s="133" t="s">
        <v>1943</v>
      </c>
      <c r="C8" s="43" t="s">
        <v>1944</v>
      </c>
      <c r="D8" s="43" t="s">
        <v>1945</v>
      </c>
      <c r="E8" s="43" t="s">
        <v>134</v>
      </c>
      <c r="F8" s="43" t="s">
        <v>29</v>
      </c>
      <c r="G8" s="43" t="s">
        <v>1946</v>
      </c>
      <c r="H8" s="43">
        <v>3</v>
      </c>
      <c r="I8" s="43">
        <v>4</v>
      </c>
      <c r="J8" s="43" t="s">
        <v>136</v>
      </c>
      <c r="K8" s="43" t="s">
        <v>137</v>
      </c>
      <c r="L8" s="489">
        <v>0.75</v>
      </c>
      <c r="M8" s="43" t="s">
        <v>1947</v>
      </c>
      <c r="N8" s="43" t="s">
        <v>1948</v>
      </c>
      <c r="O8" s="43">
        <v>0</v>
      </c>
      <c r="P8" s="40" t="s">
        <v>140</v>
      </c>
      <c r="Q8" s="2"/>
      <c r="R8" s="3"/>
      <c r="S8" s="3"/>
      <c r="T8" s="3"/>
      <c r="U8" s="3"/>
      <c r="V8" s="3"/>
      <c r="W8" s="3"/>
    </row>
    <row r="9" spans="1:23" ht="121.5" customHeight="1">
      <c r="A9" s="67" t="s">
        <v>36</v>
      </c>
      <c r="B9" s="135" t="s">
        <v>1949</v>
      </c>
      <c r="C9" s="69" t="s">
        <v>1950</v>
      </c>
      <c r="D9" s="69" t="s">
        <v>1951</v>
      </c>
      <c r="E9" s="69" t="s">
        <v>134</v>
      </c>
      <c r="F9" s="69" t="s">
        <v>29</v>
      </c>
      <c r="G9" s="69" t="s">
        <v>1952</v>
      </c>
      <c r="H9" s="69">
        <v>2</v>
      </c>
      <c r="I9" s="69">
        <v>3</v>
      </c>
      <c r="J9" s="69" t="s">
        <v>136</v>
      </c>
      <c r="K9" s="69" t="s">
        <v>137</v>
      </c>
      <c r="L9" s="734">
        <v>0.7</v>
      </c>
      <c r="M9" s="69" t="s">
        <v>1953</v>
      </c>
      <c r="N9" s="69" t="s">
        <v>1954</v>
      </c>
      <c r="O9" s="69">
        <v>0</v>
      </c>
      <c r="P9" s="138" t="s">
        <v>140</v>
      </c>
      <c r="Q9" s="2"/>
      <c r="R9" s="3"/>
      <c r="S9" s="3"/>
      <c r="T9" s="3"/>
      <c r="U9" s="3"/>
      <c r="V9" s="3"/>
      <c r="W9" s="3"/>
    </row>
    <row r="10" spans="1:23" ht="141.75" customHeight="1">
      <c r="A10" s="33" t="s">
        <v>41</v>
      </c>
      <c r="B10" s="581" t="s">
        <v>1955</v>
      </c>
      <c r="C10" s="133" t="s">
        <v>1956</v>
      </c>
      <c r="D10" s="43" t="s">
        <v>1957</v>
      </c>
      <c r="E10" s="43" t="s">
        <v>134</v>
      </c>
      <c r="F10" s="43" t="s">
        <v>29</v>
      </c>
      <c r="G10" s="43" t="s">
        <v>1958</v>
      </c>
      <c r="H10" s="43">
        <v>2</v>
      </c>
      <c r="I10" s="43">
        <v>2</v>
      </c>
      <c r="J10" s="43" t="s">
        <v>136</v>
      </c>
      <c r="K10" s="43" t="s">
        <v>137</v>
      </c>
      <c r="L10" s="489">
        <v>1</v>
      </c>
      <c r="M10" s="69" t="s">
        <v>1959</v>
      </c>
      <c r="N10" s="43" t="s">
        <v>1954</v>
      </c>
      <c r="O10" s="43">
        <v>0</v>
      </c>
      <c r="P10" s="40" t="s">
        <v>140</v>
      </c>
      <c r="Q10" s="2"/>
      <c r="R10" s="3"/>
      <c r="S10" s="3"/>
      <c r="T10" s="3"/>
      <c r="U10" s="3"/>
      <c r="V10" s="3"/>
      <c r="W10" s="3"/>
    </row>
    <row r="11" spans="1:23" ht="121.5" customHeight="1" thickBot="1">
      <c r="A11" s="49" t="s">
        <v>47</v>
      </c>
      <c r="B11" s="584" t="s">
        <v>1960</v>
      </c>
      <c r="C11" s="182" t="s">
        <v>1956</v>
      </c>
      <c r="D11" s="55" t="s">
        <v>1961</v>
      </c>
      <c r="E11" s="43" t="s">
        <v>134</v>
      </c>
      <c r="F11" s="43" t="s">
        <v>29</v>
      </c>
      <c r="G11" s="43" t="s">
        <v>1958</v>
      </c>
      <c r="H11" s="55">
        <v>1</v>
      </c>
      <c r="I11" s="55">
        <v>2</v>
      </c>
      <c r="J11" s="55" t="s">
        <v>136</v>
      </c>
      <c r="K11" s="55" t="s">
        <v>137</v>
      </c>
      <c r="L11" s="338">
        <v>0.5</v>
      </c>
      <c r="M11" s="55" t="s">
        <v>1962</v>
      </c>
      <c r="N11" s="55" t="s">
        <v>1954</v>
      </c>
      <c r="O11" s="55">
        <v>0</v>
      </c>
      <c r="P11" s="189" t="s">
        <v>140</v>
      </c>
      <c r="Q11" s="2"/>
      <c r="R11" s="3"/>
      <c r="S11" s="3"/>
      <c r="T11" s="3"/>
      <c r="U11" s="3"/>
      <c r="V11" s="3"/>
      <c r="W11" s="3"/>
    </row>
    <row r="12" spans="1:23" ht="86.25" customHeight="1">
      <c r="A12" s="250" t="s">
        <v>53</v>
      </c>
      <c r="B12" s="233" t="s">
        <v>1963</v>
      </c>
      <c r="C12" s="131"/>
      <c r="D12" s="14"/>
      <c r="E12" s="14"/>
      <c r="F12" s="14"/>
      <c r="G12" s="14"/>
      <c r="H12" s="14"/>
      <c r="I12" s="14"/>
      <c r="J12" s="14"/>
      <c r="K12" s="14"/>
      <c r="L12" s="14"/>
      <c r="M12" s="14"/>
      <c r="N12" s="735"/>
      <c r="O12" s="131"/>
      <c r="P12" s="132"/>
      <c r="Q12" s="2"/>
      <c r="R12" s="3"/>
      <c r="S12" s="3"/>
      <c r="T12" s="3"/>
      <c r="U12" s="3"/>
      <c r="V12" s="3"/>
      <c r="W12" s="3"/>
    </row>
    <row r="13" spans="1:23" ht="131.25" customHeight="1">
      <c r="A13" s="251" t="s">
        <v>55</v>
      </c>
      <c r="B13" s="244" t="s">
        <v>1964</v>
      </c>
      <c r="C13" s="43" t="s">
        <v>1965</v>
      </c>
      <c r="D13" s="43" t="s">
        <v>1966</v>
      </c>
      <c r="E13" s="43" t="s">
        <v>134</v>
      </c>
      <c r="F13" s="43" t="s">
        <v>29</v>
      </c>
      <c r="G13" s="43" t="s">
        <v>1967</v>
      </c>
      <c r="H13" s="65">
        <v>13200</v>
      </c>
      <c r="I13" s="65">
        <v>13200</v>
      </c>
      <c r="J13" s="43" t="s">
        <v>136</v>
      </c>
      <c r="K13" s="43" t="s">
        <v>137</v>
      </c>
      <c r="L13" s="66">
        <v>1</v>
      </c>
      <c r="M13" s="43" t="s">
        <v>1968</v>
      </c>
      <c r="N13" s="43" t="s">
        <v>1969</v>
      </c>
      <c r="O13" s="43">
        <v>0</v>
      </c>
      <c r="P13" s="40" t="s">
        <v>140</v>
      </c>
      <c r="Q13" s="2"/>
      <c r="R13" s="3"/>
      <c r="S13" s="3"/>
      <c r="T13" s="3"/>
      <c r="U13" s="3"/>
      <c r="V13" s="3"/>
      <c r="W13" s="3"/>
    </row>
    <row r="14" spans="1:23" ht="131.25" customHeight="1" thickBot="1">
      <c r="A14" s="254" t="s">
        <v>64</v>
      </c>
      <c r="B14" s="170" t="s">
        <v>1970</v>
      </c>
      <c r="C14" s="55" t="s">
        <v>1971</v>
      </c>
      <c r="D14" s="55" t="s">
        <v>1972</v>
      </c>
      <c r="E14" s="55" t="s">
        <v>134</v>
      </c>
      <c r="F14" s="55" t="s">
        <v>29</v>
      </c>
      <c r="G14" s="55" t="s">
        <v>1973</v>
      </c>
      <c r="H14" s="22">
        <v>360</v>
      </c>
      <c r="I14" s="22">
        <v>360</v>
      </c>
      <c r="J14" s="55" t="s">
        <v>136</v>
      </c>
      <c r="K14" s="55" t="s">
        <v>137</v>
      </c>
      <c r="L14" s="76">
        <v>1</v>
      </c>
      <c r="M14" s="55" t="s">
        <v>1974</v>
      </c>
      <c r="N14" s="55" t="s">
        <v>1969</v>
      </c>
      <c r="O14" s="55">
        <v>0</v>
      </c>
      <c r="P14" s="189" t="s">
        <v>140</v>
      </c>
      <c r="Q14" s="2"/>
      <c r="R14" s="3"/>
      <c r="S14" s="3"/>
      <c r="T14" s="3"/>
      <c r="U14" s="3"/>
      <c r="V14" s="3"/>
      <c r="W14" s="3"/>
    </row>
    <row r="15" spans="1:23" ht="90.75" customHeight="1">
      <c r="A15" s="250" t="s">
        <v>243</v>
      </c>
      <c r="B15" s="233" t="s">
        <v>1975</v>
      </c>
      <c r="C15" s="131"/>
      <c r="D15" s="14"/>
      <c r="E15" s="14"/>
      <c r="F15" s="14"/>
      <c r="G15" s="14"/>
      <c r="H15" s="14"/>
      <c r="I15" s="14"/>
      <c r="J15" s="14"/>
      <c r="K15" s="14"/>
      <c r="L15" s="14"/>
      <c r="M15" s="14"/>
      <c r="N15" s="735"/>
      <c r="O15" s="735"/>
      <c r="P15" s="736"/>
      <c r="Q15" s="2"/>
      <c r="R15" s="3"/>
      <c r="S15" s="3"/>
      <c r="T15" s="3"/>
      <c r="U15" s="3"/>
      <c r="V15" s="3"/>
      <c r="W15" s="3"/>
    </row>
    <row r="16" spans="1:23" ht="84" customHeight="1">
      <c r="A16" s="251" t="s">
        <v>164</v>
      </c>
      <c r="B16" s="244" t="s">
        <v>1976</v>
      </c>
      <c r="C16" s="43" t="s">
        <v>1965</v>
      </c>
      <c r="D16" s="43" t="s">
        <v>1977</v>
      </c>
      <c r="E16" s="43" t="s">
        <v>134</v>
      </c>
      <c r="F16" s="43" t="s">
        <v>29</v>
      </c>
      <c r="G16" s="43" t="s">
        <v>1967</v>
      </c>
      <c r="H16" s="65">
        <v>1400</v>
      </c>
      <c r="I16" s="65">
        <v>1400</v>
      </c>
      <c r="J16" s="43" t="s">
        <v>136</v>
      </c>
      <c r="K16" s="43" t="s">
        <v>137</v>
      </c>
      <c r="L16" s="66">
        <v>1</v>
      </c>
      <c r="M16" s="43" t="s">
        <v>1968</v>
      </c>
      <c r="N16" s="43" t="s">
        <v>1969</v>
      </c>
      <c r="O16" s="43">
        <v>0</v>
      </c>
      <c r="P16" s="40" t="s">
        <v>140</v>
      </c>
      <c r="Q16" s="2"/>
      <c r="R16" s="3"/>
      <c r="S16" s="3"/>
      <c r="T16" s="3"/>
      <c r="U16" s="3"/>
      <c r="V16" s="3"/>
      <c r="W16" s="3"/>
    </row>
    <row r="17" spans="1:23" ht="90.75" customHeight="1" thickBot="1">
      <c r="A17" s="737" t="s">
        <v>170</v>
      </c>
      <c r="B17" s="170" t="s">
        <v>1978</v>
      </c>
      <c r="C17" s="55" t="s">
        <v>1965</v>
      </c>
      <c r="D17" s="55" t="s">
        <v>1979</v>
      </c>
      <c r="E17" s="55" t="s">
        <v>134</v>
      </c>
      <c r="F17" s="55" t="s">
        <v>29</v>
      </c>
      <c r="G17" s="55" t="s">
        <v>1967</v>
      </c>
      <c r="H17" s="22">
        <v>1800</v>
      </c>
      <c r="I17" s="22">
        <v>1800</v>
      </c>
      <c r="J17" s="55" t="s">
        <v>136</v>
      </c>
      <c r="K17" s="55" t="s">
        <v>137</v>
      </c>
      <c r="L17" s="76">
        <v>1</v>
      </c>
      <c r="M17" s="55" t="s">
        <v>1968</v>
      </c>
      <c r="N17" s="55" t="s">
        <v>1969</v>
      </c>
      <c r="O17" s="55">
        <v>0</v>
      </c>
      <c r="P17" s="189" t="s">
        <v>140</v>
      </c>
      <c r="Q17" s="2"/>
      <c r="R17" s="3"/>
      <c r="S17" s="3"/>
      <c r="T17" s="3"/>
      <c r="U17" s="3"/>
      <c r="V17" s="3"/>
      <c r="W17" s="3"/>
    </row>
    <row r="18" spans="1:23" ht="80.25" customHeight="1" thickBot="1">
      <c r="A18" s="151" t="s">
        <v>382</v>
      </c>
      <c r="B18" s="576" t="s">
        <v>1980</v>
      </c>
      <c r="C18" s="141" t="s">
        <v>1981</v>
      </c>
      <c r="D18" s="142" t="s">
        <v>1982</v>
      </c>
      <c r="E18" s="142" t="s">
        <v>134</v>
      </c>
      <c r="F18" s="142" t="s">
        <v>29</v>
      </c>
      <c r="G18" s="142" t="s">
        <v>1562</v>
      </c>
      <c r="H18" s="142">
        <v>8</v>
      </c>
      <c r="I18" s="142">
        <v>8</v>
      </c>
      <c r="J18" s="142" t="s">
        <v>136</v>
      </c>
      <c r="K18" s="142" t="s">
        <v>137</v>
      </c>
      <c r="L18" s="152">
        <v>1</v>
      </c>
      <c r="M18" s="142" t="s">
        <v>1983</v>
      </c>
      <c r="N18" s="142" t="s">
        <v>1984</v>
      </c>
      <c r="O18" s="142">
        <v>0</v>
      </c>
      <c r="P18" s="146" t="s">
        <v>140</v>
      </c>
      <c r="Q18" s="153"/>
    </row>
    <row r="19" spans="1:23" ht="73.5" customHeight="1" thickBot="1">
      <c r="A19" s="154" t="s">
        <v>195</v>
      </c>
      <c r="B19" s="738" t="s">
        <v>1985</v>
      </c>
      <c r="C19" s="155" t="s">
        <v>1986</v>
      </c>
      <c r="D19" s="148" t="s">
        <v>1987</v>
      </c>
      <c r="E19" s="148" t="s">
        <v>134</v>
      </c>
      <c r="F19" s="148" t="s">
        <v>29</v>
      </c>
      <c r="G19" s="148" t="s">
        <v>1988</v>
      </c>
      <c r="H19" s="148">
        <v>12</v>
      </c>
      <c r="I19" s="148">
        <v>12</v>
      </c>
      <c r="J19" s="148" t="s">
        <v>136</v>
      </c>
      <c r="K19" s="148" t="s">
        <v>137</v>
      </c>
      <c r="L19" s="157">
        <v>1</v>
      </c>
      <c r="M19" s="148" t="s">
        <v>1989</v>
      </c>
      <c r="N19" s="148" t="s">
        <v>1990</v>
      </c>
      <c r="O19" s="148">
        <v>0</v>
      </c>
      <c r="P19" s="150" t="s">
        <v>140</v>
      </c>
      <c r="Q19" s="153"/>
    </row>
    <row r="20" spans="1:23" ht="30" customHeight="1"/>
    <row r="21" spans="1:23" ht="30" customHeight="1" thickBot="1"/>
    <row r="22" spans="1:23" ht="22.5" customHeight="1" thickBot="1">
      <c r="A22" s="1535" t="s">
        <v>75</v>
      </c>
      <c r="B22" s="1536"/>
      <c r="C22" s="1536"/>
      <c r="D22" s="1537"/>
      <c r="E22" s="1527" t="s">
        <v>76</v>
      </c>
      <c r="F22" s="1524" t="s">
        <v>77</v>
      </c>
      <c r="G22" s="1527" t="s">
        <v>78</v>
      </c>
      <c r="H22" s="1524" t="s">
        <v>79</v>
      </c>
      <c r="I22" s="1527" t="s">
        <v>80</v>
      </c>
      <c r="J22" s="1524" t="s">
        <v>81</v>
      </c>
      <c r="K22" s="1527" t="s">
        <v>82</v>
      </c>
      <c r="L22" s="1524" t="s">
        <v>79</v>
      </c>
      <c r="M22" s="1527" t="s">
        <v>83</v>
      </c>
      <c r="N22" s="1524" t="s">
        <v>84</v>
      </c>
      <c r="O22" s="1527" t="s">
        <v>85</v>
      </c>
      <c r="P22" s="1524" t="s">
        <v>86</v>
      </c>
      <c r="Q22" s="1527" t="s">
        <v>79</v>
      </c>
      <c r="R22" s="1524" t="s">
        <v>87</v>
      </c>
      <c r="S22" s="1527" t="s">
        <v>88</v>
      </c>
      <c r="T22" s="1524" t="s">
        <v>89</v>
      </c>
      <c r="U22" s="1527" t="s">
        <v>79</v>
      </c>
      <c r="V22" s="1524" t="s">
        <v>90</v>
      </c>
    </row>
    <row r="23" spans="1:23" ht="30" customHeight="1" thickBot="1">
      <c r="A23" s="77" t="s">
        <v>91</v>
      </c>
      <c r="B23" s="78" t="s">
        <v>92</v>
      </c>
      <c r="C23" s="79" t="s">
        <v>93</v>
      </c>
      <c r="D23" s="80" t="s">
        <v>94</v>
      </c>
      <c r="E23" s="1528"/>
      <c r="F23" s="1525"/>
      <c r="G23" s="1528"/>
      <c r="H23" s="1525"/>
      <c r="I23" s="1528"/>
      <c r="J23" s="1525"/>
      <c r="K23" s="1528"/>
      <c r="L23" s="1525"/>
      <c r="M23" s="1528"/>
      <c r="N23" s="1525"/>
      <c r="O23" s="1528"/>
      <c r="P23" s="1525"/>
      <c r="Q23" s="1528"/>
      <c r="R23" s="1525"/>
      <c r="S23" s="1528"/>
      <c r="T23" s="1525"/>
      <c r="U23" s="1528"/>
      <c r="V23" s="1525"/>
    </row>
    <row r="24" spans="1:23" ht="30" customHeight="1" thickBot="1">
      <c r="A24" s="1538"/>
      <c r="B24" s="1540" t="s">
        <v>95</v>
      </c>
      <c r="C24" s="1541"/>
      <c r="D24" s="1542"/>
      <c r="E24" s="1528"/>
      <c r="F24" s="1525"/>
      <c r="G24" s="1528"/>
      <c r="H24" s="1525"/>
      <c r="I24" s="1528"/>
      <c r="J24" s="1525"/>
      <c r="K24" s="1528"/>
      <c r="L24" s="1525"/>
      <c r="M24" s="1528"/>
      <c r="N24" s="1525"/>
      <c r="O24" s="1528"/>
      <c r="P24" s="1525"/>
      <c r="Q24" s="1528"/>
      <c r="R24" s="1525"/>
      <c r="S24" s="1528"/>
      <c r="T24" s="1525"/>
      <c r="U24" s="1528"/>
      <c r="V24" s="1525"/>
    </row>
    <row r="25" spans="1:23" ht="12" customHeight="1" thickBot="1">
      <c r="A25" s="1539"/>
      <c r="B25" s="81"/>
      <c r="C25" s="81"/>
      <c r="D25" s="1543"/>
      <c r="E25" s="1529"/>
      <c r="F25" s="1526"/>
      <c r="G25" s="1529"/>
      <c r="H25" s="1526"/>
      <c r="I25" s="1529"/>
      <c r="J25" s="1526"/>
      <c r="K25" s="1529"/>
      <c r="L25" s="1526"/>
      <c r="M25" s="1529"/>
      <c r="N25" s="1526"/>
      <c r="O25" s="1529"/>
      <c r="P25" s="1526"/>
      <c r="Q25" s="1529"/>
      <c r="R25" s="1526"/>
      <c r="S25" s="1529"/>
      <c r="T25" s="1526"/>
      <c r="U25" s="1529"/>
      <c r="V25" s="1526"/>
    </row>
    <row r="26" spans="1:23" ht="45.75" customHeight="1" thickBot="1">
      <c r="A26" s="82" t="s">
        <v>96</v>
      </c>
      <c r="B26" s="470" t="s">
        <v>97</v>
      </c>
      <c r="C26" s="82" t="s">
        <v>98</v>
      </c>
      <c r="D26" s="84" t="s">
        <v>99</v>
      </c>
      <c r="E26" s="1513" t="s">
        <v>100</v>
      </c>
      <c r="F26" s="1513"/>
      <c r="G26" s="1514"/>
      <c r="H26" s="85">
        <f>H27/H28</f>
        <v>1</v>
      </c>
      <c r="I26" s="1512" t="s">
        <v>100</v>
      </c>
      <c r="J26" s="1513"/>
      <c r="K26" s="1514"/>
      <c r="L26" s="85">
        <f>L27/L28</f>
        <v>1</v>
      </c>
      <c r="M26" s="86">
        <f>M27/M28</f>
        <v>1</v>
      </c>
      <c r="N26" s="1512" t="s">
        <v>100</v>
      </c>
      <c r="O26" s="1513"/>
      <c r="P26" s="1514"/>
      <c r="Q26" s="85">
        <f>Q27/Q28</f>
        <v>0</v>
      </c>
      <c r="R26" s="1512" t="s">
        <v>100</v>
      </c>
      <c r="S26" s="1513"/>
      <c r="T26" s="1514"/>
      <c r="U26" s="85">
        <f>U27/U28</f>
        <v>0</v>
      </c>
      <c r="V26" s="86">
        <f>V27/V28</f>
        <v>0.5</v>
      </c>
    </row>
    <row r="27" spans="1:23" ht="39.75" customHeight="1">
      <c r="A27" s="1555" t="str">
        <f>B7</f>
        <v>La infraestructura, instalaciones y equipamiento del Hospital Sagrado Corazón de Jesús han sido mejoradas</v>
      </c>
      <c r="B27" s="1570" t="str">
        <f>B8</f>
        <v xml:space="preserve">Remodelar las instalaciones Hospitalarias </v>
      </c>
      <c r="C27" s="1563" t="str">
        <f>C8</f>
        <v>Porcentaje de áreas remodeladas</v>
      </c>
      <c r="D27" s="158" t="s">
        <v>1991</v>
      </c>
      <c r="E27" s="348"/>
      <c r="F27" s="349"/>
      <c r="G27" s="350">
        <v>1</v>
      </c>
      <c r="H27" s="108">
        <f>SUM(E27:G27)</f>
        <v>1</v>
      </c>
      <c r="I27" s="348"/>
      <c r="J27" s="349"/>
      <c r="K27" s="350">
        <v>1</v>
      </c>
      <c r="L27" s="108">
        <f>SUM(I27:K27)</f>
        <v>1</v>
      </c>
      <c r="M27" s="109">
        <f>+H27+L27</f>
        <v>2</v>
      </c>
      <c r="N27" s="348"/>
      <c r="O27" s="349"/>
      <c r="P27" s="350"/>
      <c r="Q27" s="108">
        <f>SUM(N27:P27)</f>
        <v>0</v>
      </c>
      <c r="R27" s="105"/>
      <c r="S27" s="106"/>
      <c r="T27" s="107"/>
      <c r="U27" s="108">
        <f>SUM(R27:T27)</f>
        <v>0</v>
      </c>
      <c r="V27" s="109">
        <f>+H27+L27+Q27+U27</f>
        <v>2</v>
      </c>
    </row>
    <row r="28" spans="1:23" ht="47.25" customHeight="1" thickBot="1">
      <c r="A28" s="1556"/>
      <c r="B28" s="1571"/>
      <c r="C28" s="1564"/>
      <c r="D28" s="168" t="s">
        <v>1992</v>
      </c>
      <c r="E28" s="356"/>
      <c r="F28" s="357"/>
      <c r="G28" s="358">
        <v>1</v>
      </c>
      <c r="H28" s="112">
        <f>SUM(E28:G28)</f>
        <v>1</v>
      </c>
      <c r="I28" s="356"/>
      <c r="J28" s="357"/>
      <c r="K28" s="358">
        <v>1</v>
      </c>
      <c r="L28" s="112">
        <f>SUM(I28:K28)</f>
        <v>1</v>
      </c>
      <c r="M28" s="113">
        <f>+H28+L28</f>
        <v>2</v>
      </c>
      <c r="N28" s="356"/>
      <c r="O28" s="357"/>
      <c r="P28" s="358">
        <v>1</v>
      </c>
      <c r="Q28" s="112">
        <f>SUM(N28:P28)</f>
        <v>1</v>
      </c>
      <c r="R28" s="167"/>
      <c r="S28" s="166"/>
      <c r="T28" s="165">
        <v>1</v>
      </c>
      <c r="U28" s="112">
        <f>SUM(R28:T28)</f>
        <v>1</v>
      </c>
      <c r="V28" s="113">
        <f>+H28+L28+Q28+U28</f>
        <v>4</v>
      </c>
    </row>
    <row r="29" spans="1:23" ht="42.75" customHeight="1" thickBot="1">
      <c r="A29" s="1556"/>
      <c r="B29" s="474" t="s">
        <v>103</v>
      </c>
      <c r="C29" s="82" t="s">
        <v>98</v>
      </c>
      <c r="D29" s="101" t="s">
        <v>104</v>
      </c>
      <c r="E29" s="1502" t="s">
        <v>100</v>
      </c>
      <c r="F29" s="1502"/>
      <c r="G29" s="1503"/>
      <c r="H29" s="102">
        <f>H30/H31</f>
        <v>1</v>
      </c>
      <c r="I29" s="1504" t="s">
        <v>100</v>
      </c>
      <c r="J29" s="1502"/>
      <c r="K29" s="1503"/>
      <c r="L29" s="102">
        <f>L30/L31</f>
        <v>0</v>
      </c>
      <c r="M29" s="103">
        <f>M30/M31</f>
        <v>0.5</v>
      </c>
      <c r="N29" s="1504" t="s">
        <v>100</v>
      </c>
      <c r="O29" s="1502"/>
      <c r="P29" s="1503"/>
      <c r="Q29" s="102">
        <f>Q30/Q31</f>
        <v>0</v>
      </c>
      <c r="R29" s="1487" t="s">
        <v>100</v>
      </c>
      <c r="S29" s="1488"/>
      <c r="T29" s="1489"/>
      <c r="U29" s="102" t="e">
        <f>U30/U31</f>
        <v>#DIV/0!</v>
      </c>
      <c r="V29" s="103">
        <f>V30/V31</f>
        <v>0.33333333333333331</v>
      </c>
    </row>
    <row r="30" spans="1:23" ht="30" customHeight="1">
      <c r="A30" s="1556"/>
      <c r="B30" s="1498" t="str">
        <f>B9</f>
        <v xml:space="preserve">Compra de Equipos nuevos y Semi Nuevos para equipamiento de las diferentes áreas del Hospital </v>
      </c>
      <c r="C30" s="1498" t="str">
        <f>C9</f>
        <v>Porcentaje de equipos comprados</v>
      </c>
      <c r="D30" s="158" t="s">
        <v>1993</v>
      </c>
      <c r="E30" s="348"/>
      <c r="F30" s="349"/>
      <c r="G30" s="350">
        <v>1</v>
      </c>
      <c r="H30" s="108">
        <f>SUM(E30:G30)</f>
        <v>1</v>
      </c>
      <c r="I30" s="348"/>
      <c r="J30" s="349"/>
      <c r="K30" s="350">
        <v>0</v>
      </c>
      <c r="L30" s="108">
        <f>SUM(I30:K30)</f>
        <v>0</v>
      </c>
      <c r="M30" s="109">
        <f>+H30+L30</f>
        <v>1</v>
      </c>
      <c r="N30" s="348"/>
      <c r="O30" s="349"/>
      <c r="P30" s="350"/>
      <c r="Q30" s="108">
        <f>SUM(N30:P30)</f>
        <v>0</v>
      </c>
      <c r="R30" s="105"/>
      <c r="S30" s="106"/>
      <c r="T30" s="107"/>
      <c r="U30" s="108">
        <f>SUM(R30:T30)</f>
        <v>0</v>
      </c>
      <c r="V30" s="109">
        <f>+H30+L30+Q30+U30</f>
        <v>1</v>
      </c>
    </row>
    <row r="31" spans="1:23" ht="42" customHeight="1" thickBot="1">
      <c r="A31" s="1556"/>
      <c r="B31" s="1499"/>
      <c r="C31" s="1499"/>
      <c r="D31" s="168" t="s">
        <v>1994</v>
      </c>
      <c r="E31" s="356"/>
      <c r="F31" s="357"/>
      <c r="G31" s="358">
        <v>1</v>
      </c>
      <c r="H31" s="112">
        <f>SUM(E31:G31)</f>
        <v>1</v>
      </c>
      <c r="I31" s="356"/>
      <c r="J31" s="357"/>
      <c r="K31" s="358">
        <v>1</v>
      </c>
      <c r="L31" s="112">
        <f>SUM(I31:K31)</f>
        <v>1</v>
      </c>
      <c r="M31" s="113">
        <f>+H31+L31</f>
        <v>2</v>
      </c>
      <c r="N31" s="356"/>
      <c r="O31" s="357"/>
      <c r="P31" s="358">
        <v>1</v>
      </c>
      <c r="Q31" s="112">
        <f>SUM(N31:P31)</f>
        <v>1</v>
      </c>
      <c r="R31" s="167"/>
      <c r="S31" s="166"/>
      <c r="T31" s="165"/>
      <c r="U31" s="112">
        <f>SUM(R31:T31)</f>
        <v>0</v>
      </c>
      <c r="V31" s="113">
        <f>+H31+L31+Q31+U31</f>
        <v>3</v>
      </c>
    </row>
    <row r="32" spans="1:23" ht="42" customHeight="1" thickBot="1">
      <c r="A32" s="1556"/>
      <c r="B32" s="474" t="s">
        <v>107</v>
      </c>
      <c r="C32" s="82" t="s">
        <v>98</v>
      </c>
      <c r="D32" s="101" t="s">
        <v>104</v>
      </c>
      <c r="E32" s="1502" t="s">
        <v>100</v>
      </c>
      <c r="F32" s="1502"/>
      <c r="G32" s="1503"/>
      <c r="H32" s="102" t="e">
        <f>H33/H34</f>
        <v>#DIV/0!</v>
      </c>
      <c r="I32" s="1504" t="s">
        <v>100</v>
      </c>
      <c r="J32" s="1502"/>
      <c r="K32" s="1503"/>
      <c r="L32" s="102">
        <f>L33/L34</f>
        <v>0</v>
      </c>
      <c r="M32" s="103">
        <f>M33/M34</f>
        <v>0</v>
      </c>
      <c r="N32" s="1504" t="s">
        <v>100</v>
      </c>
      <c r="O32" s="1502"/>
      <c r="P32" s="1503"/>
      <c r="Q32" s="102" t="e">
        <f>Q33/Q34</f>
        <v>#DIV/0!</v>
      </c>
      <c r="R32" s="1487" t="s">
        <v>100</v>
      </c>
      <c r="S32" s="1488"/>
      <c r="T32" s="1489"/>
      <c r="U32" s="102" t="e">
        <f>U33/U34</f>
        <v>#DIV/0!</v>
      </c>
      <c r="V32" s="103">
        <f>V33/V34</f>
        <v>0</v>
      </c>
    </row>
    <row r="33" spans="1:22" ht="42" customHeight="1">
      <c r="A33" s="1556"/>
      <c r="B33" s="1498" t="str">
        <f>B10</f>
        <v xml:space="preserve">Gestionar la adquisición del equipo y del sistema de administración digital hospitalaria  y farmacia </v>
      </c>
      <c r="C33" s="1498" t="str">
        <f>C10</f>
        <v>Porcentaje de gestiones logradas</v>
      </c>
      <c r="D33" s="158" t="s">
        <v>1995</v>
      </c>
      <c r="E33" s="348"/>
      <c r="F33" s="349"/>
      <c r="G33" s="350"/>
      <c r="H33" s="108">
        <f>SUM(E33:G33)</f>
        <v>0</v>
      </c>
      <c r="I33" s="348"/>
      <c r="J33" s="349"/>
      <c r="K33" s="350">
        <v>0</v>
      </c>
      <c r="L33" s="108">
        <f>SUM(I33:K33)</f>
        <v>0</v>
      </c>
      <c r="M33" s="109">
        <f>+H33+L33</f>
        <v>0</v>
      </c>
      <c r="N33" s="348"/>
      <c r="O33" s="349"/>
      <c r="P33" s="350"/>
      <c r="Q33" s="108">
        <f>SUM(N33:P33)</f>
        <v>0</v>
      </c>
      <c r="R33" s="105"/>
      <c r="S33" s="106"/>
      <c r="T33" s="107"/>
      <c r="U33" s="108">
        <f>SUM(R33:T33)</f>
        <v>0</v>
      </c>
      <c r="V33" s="109">
        <f>+H33+L33+Q33+U33</f>
        <v>0</v>
      </c>
    </row>
    <row r="34" spans="1:22" ht="42" customHeight="1" thickBot="1">
      <c r="A34" s="1556"/>
      <c r="B34" s="1499"/>
      <c r="C34" s="1499"/>
      <c r="D34" s="168" t="s">
        <v>1867</v>
      </c>
      <c r="E34" s="356"/>
      <c r="F34" s="357"/>
      <c r="G34" s="358"/>
      <c r="H34" s="112">
        <f>SUM(E34:G34)</f>
        <v>0</v>
      </c>
      <c r="I34" s="356"/>
      <c r="J34" s="357"/>
      <c r="K34" s="358">
        <v>2</v>
      </c>
      <c r="L34" s="112">
        <f>SUM(I34:K34)</f>
        <v>2</v>
      </c>
      <c r="M34" s="113">
        <f>+H34+L34</f>
        <v>2</v>
      </c>
      <c r="N34" s="356"/>
      <c r="O34" s="357"/>
      <c r="P34" s="358"/>
      <c r="Q34" s="112">
        <f>SUM(N34:P34)</f>
        <v>0</v>
      </c>
      <c r="R34" s="167"/>
      <c r="S34" s="166"/>
      <c r="T34" s="165"/>
      <c r="U34" s="112">
        <f>SUM(R34:T34)</f>
        <v>0</v>
      </c>
      <c r="V34" s="113">
        <f>+H34+L34+Q34+U34</f>
        <v>2</v>
      </c>
    </row>
    <row r="35" spans="1:22" ht="42" customHeight="1" thickBot="1">
      <c r="A35" s="1556"/>
      <c r="B35" s="474" t="s">
        <v>110</v>
      </c>
      <c r="C35" s="82" t="s">
        <v>98</v>
      </c>
      <c r="D35" s="101" t="s">
        <v>104</v>
      </c>
      <c r="E35" s="1502" t="s">
        <v>100</v>
      </c>
      <c r="F35" s="1502"/>
      <c r="G35" s="1503"/>
      <c r="H35" s="102" t="e">
        <f>H36/H37</f>
        <v>#DIV/0!</v>
      </c>
      <c r="I35" s="1504" t="s">
        <v>100</v>
      </c>
      <c r="J35" s="1502"/>
      <c r="K35" s="1503"/>
      <c r="L35" s="102">
        <f>L36/L37</f>
        <v>0</v>
      </c>
      <c r="M35" s="103">
        <f>M36/M37</f>
        <v>0</v>
      </c>
      <c r="N35" s="1504" t="s">
        <v>100</v>
      </c>
      <c r="O35" s="1502"/>
      <c r="P35" s="1503"/>
      <c r="Q35" s="102">
        <f>Q36/Q37</f>
        <v>0</v>
      </c>
      <c r="R35" s="1487" t="s">
        <v>100</v>
      </c>
      <c r="S35" s="1488"/>
      <c r="T35" s="1489"/>
      <c r="U35" s="102" t="e">
        <f>U36/U37</f>
        <v>#DIV/0!</v>
      </c>
      <c r="V35" s="103">
        <f>V36/V37</f>
        <v>0</v>
      </c>
    </row>
    <row r="36" spans="1:22" ht="42" customHeight="1">
      <c r="A36" s="1556"/>
      <c r="B36" s="1498" t="str">
        <f>B11</f>
        <v xml:space="preserve">Gestionar la instalación del laboratorio de análisis clínicos y la adquisición del equipo para digitalización de rayos X </v>
      </c>
      <c r="C36" s="1498" t="str">
        <f>C11</f>
        <v>Porcentaje de gestiones logradas</v>
      </c>
      <c r="D36" s="158" t="s">
        <v>1995</v>
      </c>
      <c r="E36" s="348"/>
      <c r="F36" s="349"/>
      <c r="G36" s="350"/>
      <c r="H36" s="108">
        <f>SUM(E36:G36)</f>
        <v>0</v>
      </c>
      <c r="I36" s="348">
        <v>0</v>
      </c>
      <c r="J36" s="349"/>
      <c r="K36" s="350"/>
      <c r="L36" s="108">
        <f>SUM(I36:K36)</f>
        <v>0</v>
      </c>
      <c r="M36" s="109">
        <f>+H36+L36</f>
        <v>0</v>
      </c>
      <c r="N36" s="348">
        <v>0</v>
      </c>
      <c r="O36" s="349"/>
      <c r="P36" s="350"/>
      <c r="Q36" s="108">
        <f>SUM(N36:P36)</f>
        <v>0</v>
      </c>
      <c r="R36" s="105"/>
      <c r="S36" s="106"/>
      <c r="T36" s="107"/>
      <c r="U36" s="108">
        <f>SUM(R36:T36)</f>
        <v>0</v>
      </c>
      <c r="V36" s="109">
        <f>+H36+L36+Q36+U36</f>
        <v>0</v>
      </c>
    </row>
    <row r="37" spans="1:22" ht="42" customHeight="1" thickBot="1">
      <c r="A37" s="1557"/>
      <c r="B37" s="1499"/>
      <c r="C37" s="1499"/>
      <c r="D37" s="168" t="s">
        <v>1867</v>
      </c>
      <c r="E37" s="356"/>
      <c r="F37" s="357"/>
      <c r="G37" s="358"/>
      <c r="H37" s="112">
        <f>SUM(E37:G37)</f>
        <v>0</v>
      </c>
      <c r="I37" s="356">
        <v>1</v>
      </c>
      <c r="J37" s="357"/>
      <c r="K37" s="358"/>
      <c r="L37" s="112">
        <f>SUM(I37:K37)</f>
        <v>1</v>
      </c>
      <c r="M37" s="113">
        <f>+H37+L37</f>
        <v>1</v>
      </c>
      <c r="N37" s="356">
        <v>1</v>
      </c>
      <c r="O37" s="357"/>
      <c r="P37" s="358"/>
      <c r="Q37" s="112">
        <f>SUM(N37:P37)</f>
        <v>1</v>
      </c>
      <c r="R37" s="167"/>
      <c r="S37" s="166"/>
      <c r="T37" s="165"/>
      <c r="U37" s="112">
        <f>SUM(R37:T37)</f>
        <v>0</v>
      </c>
      <c r="V37" s="113">
        <f>+H37+L37+Q37+U37</f>
        <v>2</v>
      </c>
    </row>
    <row r="38" spans="1:22" ht="42" customHeight="1" thickBot="1">
      <c r="A38" s="82" t="s">
        <v>1996</v>
      </c>
      <c r="B38" s="470" t="s">
        <v>114</v>
      </c>
      <c r="C38" s="246" t="s">
        <v>98</v>
      </c>
      <c r="D38" s="101" t="s">
        <v>104</v>
      </c>
      <c r="E38" s="1504" t="s">
        <v>100</v>
      </c>
      <c r="F38" s="1502"/>
      <c r="G38" s="1503"/>
      <c r="H38" s="102">
        <f>H39/H40</f>
        <v>1.8687878787878789</v>
      </c>
      <c r="I38" s="1504" t="s">
        <v>100</v>
      </c>
      <c r="J38" s="1502"/>
      <c r="K38" s="1503"/>
      <c r="L38" s="102">
        <f>L39/L40</f>
        <v>0.67151515151515151</v>
      </c>
      <c r="M38" s="103">
        <f>M39/M40</f>
        <v>1.2701515151515153</v>
      </c>
      <c r="N38" s="1504" t="s">
        <v>100</v>
      </c>
      <c r="O38" s="1502"/>
      <c r="P38" s="1503"/>
      <c r="Q38" s="102">
        <f>Q39/Q40</f>
        <v>0.52909090909090906</v>
      </c>
      <c r="R38" s="1487" t="s">
        <v>100</v>
      </c>
      <c r="S38" s="1488"/>
      <c r="T38" s="1489"/>
      <c r="U38" s="102">
        <f>U39/U40</f>
        <v>0</v>
      </c>
      <c r="V38" s="103">
        <f>V39/V40</f>
        <v>0.76734848484848484</v>
      </c>
    </row>
    <row r="39" spans="1:22" ht="40.5" customHeight="1">
      <c r="A39" s="1552" t="str">
        <f>B12</f>
        <v>Se han optimizado los servicios de Medicina General, Medicina de Especialidad y Procedimientos Quirúrgicos</v>
      </c>
      <c r="B39" s="1568" t="str">
        <f>B13</f>
        <v xml:space="preserve">Atender las solicitudes de consultas de Medicina General y Medicina de Especialidad. </v>
      </c>
      <c r="C39" s="1563" t="str">
        <f>C13</f>
        <v xml:space="preserve">Porcentaje de consultas atendidas </v>
      </c>
      <c r="D39" s="259" t="s">
        <v>1997</v>
      </c>
      <c r="E39" s="926">
        <v>2039</v>
      </c>
      <c r="F39" s="348">
        <v>2088</v>
      </c>
      <c r="G39" s="350">
        <v>2040</v>
      </c>
      <c r="H39" s="108">
        <f>SUM(E39:G39)</f>
        <v>6167</v>
      </c>
      <c r="I39" s="348">
        <v>764</v>
      </c>
      <c r="J39" s="349">
        <v>607</v>
      </c>
      <c r="K39" s="350">
        <v>845</v>
      </c>
      <c r="L39" s="108">
        <f>SUM(I39:K39)</f>
        <v>2216</v>
      </c>
      <c r="M39" s="109">
        <f>+H39+L39</f>
        <v>8383</v>
      </c>
      <c r="N39" s="348">
        <v>916</v>
      </c>
      <c r="O39" s="349">
        <v>830</v>
      </c>
      <c r="P39" s="350"/>
      <c r="Q39" s="108">
        <f>SUM(N39:P39)</f>
        <v>1746</v>
      </c>
      <c r="R39" s="105"/>
      <c r="S39" s="106"/>
      <c r="T39" s="107"/>
      <c r="U39" s="108">
        <f>SUM(R39:T39)</f>
        <v>0</v>
      </c>
      <c r="V39" s="109">
        <f>+H39+L39+Q39+U39</f>
        <v>10129</v>
      </c>
    </row>
    <row r="40" spans="1:22" ht="43.5" customHeight="1" thickBot="1">
      <c r="A40" s="1553"/>
      <c r="B40" s="1569"/>
      <c r="C40" s="1840"/>
      <c r="D40" s="168" t="s">
        <v>1998</v>
      </c>
      <c r="E40" s="356">
        <v>1100</v>
      </c>
      <c r="F40" s="357">
        <v>1100</v>
      </c>
      <c r="G40" s="358">
        <v>1100</v>
      </c>
      <c r="H40" s="112">
        <f>SUM(E40:G40)</f>
        <v>3300</v>
      </c>
      <c r="I40" s="356">
        <v>1100</v>
      </c>
      <c r="J40" s="357">
        <v>1100</v>
      </c>
      <c r="K40" s="358">
        <v>1100</v>
      </c>
      <c r="L40" s="112">
        <f>SUM(I40:K40)</f>
        <v>3300</v>
      </c>
      <c r="M40" s="113">
        <f>+H40+L40</f>
        <v>6600</v>
      </c>
      <c r="N40" s="356">
        <v>1100</v>
      </c>
      <c r="O40" s="357">
        <v>1100</v>
      </c>
      <c r="P40" s="358">
        <v>1100</v>
      </c>
      <c r="Q40" s="112">
        <f>SUM(N40:P40)</f>
        <v>3300</v>
      </c>
      <c r="R40" s="167">
        <v>1100</v>
      </c>
      <c r="S40" s="166">
        <v>1100</v>
      </c>
      <c r="T40" s="165">
        <v>1100</v>
      </c>
      <c r="U40" s="112">
        <f>SUM(R40:T40)</f>
        <v>3300</v>
      </c>
      <c r="V40" s="113">
        <f>+H40+L40+Q40+U40</f>
        <v>13200</v>
      </c>
    </row>
    <row r="41" spans="1:22" ht="39.75" customHeight="1" thickBot="1">
      <c r="A41" s="1553"/>
      <c r="B41" s="470" t="s">
        <v>117</v>
      </c>
      <c r="C41" s="247" t="s">
        <v>98</v>
      </c>
      <c r="D41" s="226" t="s">
        <v>104</v>
      </c>
      <c r="E41" s="1502" t="s">
        <v>100</v>
      </c>
      <c r="F41" s="1502"/>
      <c r="G41" s="1503"/>
      <c r="H41" s="102">
        <f>H42/H43</f>
        <v>0.5</v>
      </c>
      <c r="I41" s="1504" t="s">
        <v>100</v>
      </c>
      <c r="J41" s="1502"/>
      <c r="K41" s="1503"/>
      <c r="L41" s="102">
        <f>L42/L43</f>
        <v>0.36666666666666664</v>
      </c>
      <c r="M41" s="103">
        <f>M42/M43</f>
        <v>0.43333333333333335</v>
      </c>
      <c r="N41" s="1504" t="s">
        <v>100</v>
      </c>
      <c r="O41" s="1502"/>
      <c r="P41" s="1503"/>
      <c r="Q41" s="102">
        <f>Q42/Q43</f>
        <v>0.16666666666666666</v>
      </c>
      <c r="R41" s="1487" t="s">
        <v>100</v>
      </c>
      <c r="S41" s="1488"/>
      <c r="T41" s="1489"/>
      <c r="U41" s="102">
        <f>U42/U43</f>
        <v>0</v>
      </c>
      <c r="V41" s="103">
        <f>V42/V43</f>
        <v>0.25833333333333336</v>
      </c>
    </row>
    <row r="42" spans="1:22" ht="57" customHeight="1">
      <c r="A42" s="1553"/>
      <c r="B42" s="1508" t="str">
        <f>B14</f>
        <v xml:space="preserve">Atender las solicitudes de  Procedimientos Quirúrgicos </v>
      </c>
      <c r="C42" s="1563" t="str">
        <f>C14</f>
        <v>Porcentaje de procedimientos quirúrgicos realizados</v>
      </c>
      <c r="D42" s="739" t="s">
        <v>1999</v>
      </c>
      <c r="E42" s="927">
        <v>19</v>
      </c>
      <c r="F42" s="911">
        <v>11</v>
      </c>
      <c r="G42" s="912">
        <v>15</v>
      </c>
      <c r="H42" s="108">
        <f>SUM(D42:G42)</f>
        <v>45</v>
      </c>
      <c r="I42" s="348">
        <v>7</v>
      </c>
      <c r="J42" s="349">
        <v>6</v>
      </c>
      <c r="K42" s="350">
        <v>20</v>
      </c>
      <c r="L42" s="108">
        <f>SUM(I42:K42)</f>
        <v>33</v>
      </c>
      <c r="M42" s="109">
        <f>+H42+L42</f>
        <v>78</v>
      </c>
      <c r="N42" s="348">
        <v>8</v>
      </c>
      <c r="O42" s="349">
        <v>7</v>
      </c>
      <c r="P42" s="350"/>
      <c r="Q42" s="108">
        <f>SUM(N42:P42)</f>
        <v>15</v>
      </c>
      <c r="R42" s="105"/>
      <c r="S42" s="106"/>
      <c r="T42" s="107"/>
      <c r="U42" s="108">
        <f>SUM(R42:T42)</f>
        <v>0</v>
      </c>
      <c r="V42" s="109">
        <f>+H42+L42+Q42+U42</f>
        <v>93</v>
      </c>
    </row>
    <row r="43" spans="1:22" ht="56.25" customHeight="1" thickBot="1">
      <c r="A43" s="1554"/>
      <c r="B43" s="1509"/>
      <c r="C43" s="1564"/>
      <c r="D43" s="168" t="s">
        <v>2000</v>
      </c>
      <c r="E43" s="356">
        <v>30</v>
      </c>
      <c r="F43" s="357">
        <v>30</v>
      </c>
      <c r="G43" s="358">
        <v>30</v>
      </c>
      <c r="H43" s="112">
        <f>SUM(E43:G43)</f>
        <v>90</v>
      </c>
      <c r="I43" s="356">
        <v>30</v>
      </c>
      <c r="J43" s="357">
        <v>30</v>
      </c>
      <c r="K43" s="358">
        <v>30</v>
      </c>
      <c r="L43" s="112">
        <f>SUM(I43:K43)</f>
        <v>90</v>
      </c>
      <c r="M43" s="113">
        <f>+H43+L43</f>
        <v>180</v>
      </c>
      <c r="N43" s="356">
        <v>30</v>
      </c>
      <c r="O43" s="357">
        <v>30</v>
      </c>
      <c r="P43" s="358">
        <v>30</v>
      </c>
      <c r="Q43" s="112">
        <f>SUM(N43:P43)</f>
        <v>90</v>
      </c>
      <c r="R43" s="167">
        <v>30</v>
      </c>
      <c r="S43" s="166">
        <v>30</v>
      </c>
      <c r="T43" s="165">
        <v>30</v>
      </c>
      <c r="U43" s="112">
        <f>SUM(R43:T43)</f>
        <v>90</v>
      </c>
      <c r="V43" s="113">
        <f>+H43+L43+Q43+U43</f>
        <v>360</v>
      </c>
    </row>
    <row r="44" spans="1:22" ht="39.75" customHeight="1" thickBot="1">
      <c r="A44" s="82" t="s">
        <v>2001</v>
      </c>
      <c r="B44" s="470" t="s">
        <v>219</v>
      </c>
      <c r="C44" s="82" t="s">
        <v>98</v>
      </c>
      <c r="D44" s="226" t="s">
        <v>104</v>
      </c>
      <c r="E44" s="1502" t="s">
        <v>100</v>
      </c>
      <c r="F44" s="1502"/>
      <c r="G44" s="1503"/>
      <c r="H44" s="102">
        <f>H45/H46</f>
        <v>1.4305555555555556</v>
      </c>
      <c r="I44" s="1504" t="s">
        <v>100</v>
      </c>
      <c r="J44" s="1502"/>
      <c r="K44" s="1503"/>
      <c r="L44" s="102">
        <f>L45/L46</f>
        <v>5.5555555555555552E-2</v>
      </c>
      <c r="M44" s="103">
        <f>M45/M46</f>
        <v>0.74305555555555558</v>
      </c>
      <c r="N44" s="1504" t="s">
        <v>100</v>
      </c>
      <c r="O44" s="1502"/>
      <c r="P44" s="1503"/>
      <c r="Q44" s="102">
        <f>Q45/Q46</f>
        <v>0.67777777777777781</v>
      </c>
      <c r="R44" s="1487" t="s">
        <v>100</v>
      </c>
      <c r="S44" s="1488"/>
      <c r="T44" s="1489"/>
      <c r="U44" s="102">
        <f>U45/U46</f>
        <v>0</v>
      </c>
      <c r="V44" s="103">
        <f>V45/V46</f>
        <v>0.54097222222222219</v>
      </c>
    </row>
    <row r="45" spans="1:22" ht="39.75" customHeight="1">
      <c r="A45" s="1555" t="str">
        <f>B15</f>
        <v xml:space="preserve">Se han optimizado los servicios de consultas de Nutrición, Psicología y Odontología. </v>
      </c>
      <c r="B45" s="1568" t="str">
        <f>B16</f>
        <v>Atender las solicitudes de consultas de Nutrición y Odontología</v>
      </c>
      <c r="C45" s="1563" t="str">
        <f>C16</f>
        <v xml:space="preserve">Porcentaje de consultas atendidas </v>
      </c>
      <c r="D45" s="259" t="s">
        <v>1997</v>
      </c>
      <c r="E45" s="927">
        <v>152</v>
      </c>
      <c r="F45" s="911">
        <v>202</v>
      </c>
      <c r="G45" s="912">
        <v>161</v>
      </c>
      <c r="H45" s="108">
        <f>SUM(D45:G45)</f>
        <v>515</v>
      </c>
      <c r="I45" s="348">
        <v>4</v>
      </c>
      <c r="J45" s="349">
        <v>0</v>
      </c>
      <c r="K45" s="350">
        <v>16</v>
      </c>
      <c r="L45" s="108">
        <f>SUM(I45:K45)</f>
        <v>20</v>
      </c>
      <c r="M45" s="109">
        <f>+H45+L45</f>
        <v>535</v>
      </c>
      <c r="N45" s="348">
        <v>118</v>
      </c>
      <c r="O45" s="349">
        <v>126</v>
      </c>
      <c r="P45" s="350"/>
      <c r="Q45" s="108">
        <f>SUM(N45:P45)</f>
        <v>244</v>
      </c>
      <c r="R45" s="105"/>
      <c r="S45" s="106"/>
      <c r="T45" s="107"/>
      <c r="U45" s="108">
        <f>SUM(R45:T45)</f>
        <v>0</v>
      </c>
      <c r="V45" s="109">
        <f>+H45+L45+Q45+U45</f>
        <v>779</v>
      </c>
    </row>
    <row r="46" spans="1:22" ht="42" customHeight="1" thickBot="1">
      <c r="A46" s="1556"/>
      <c r="B46" s="1569"/>
      <c r="C46" s="1564"/>
      <c r="D46" s="168" t="s">
        <v>1998</v>
      </c>
      <c r="E46" s="356">
        <v>120</v>
      </c>
      <c r="F46" s="357">
        <v>120</v>
      </c>
      <c r="G46" s="358">
        <v>120</v>
      </c>
      <c r="H46" s="112">
        <f>SUM(E46:G46)</f>
        <v>360</v>
      </c>
      <c r="I46" s="356">
        <v>120</v>
      </c>
      <c r="J46" s="357">
        <v>120</v>
      </c>
      <c r="K46" s="358">
        <v>120</v>
      </c>
      <c r="L46" s="112">
        <f>SUM(I46:K46)</f>
        <v>360</v>
      </c>
      <c r="M46" s="113">
        <f>+H46+L46</f>
        <v>720</v>
      </c>
      <c r="N46" s="356">
        <v>120</v>
      </c>
      <c r="O46" s="357">
        <v>120</v>
      </c>
      <c r="P46" s="358">
        <v>120</v>
      </c>
      <c r="Q46" s="112">
        <f>SUM(N46:P46)</f>
        <v>360</v>
      </c>
      <c r="R46" s="167">
        <v>120</v>
      </c>
      <c r="S46" s="166">
        <v>120</v>
      </c>
      <c r="T46" s="165">
        <v>120</v>
      </c>
      <c r="U46" s="112">
        <f>SUM(R46:T46)</f>
        <v>360</v>
      </c>
      <c r="V46" s="113">
        <f>+H46+L46+Q46+U46</f>
        <v>1440</v>
      </c>
    </row>
    <row r="47" spans="1:22" ht="30" customHeight="1" thickBot="1">
      <c r="A47" s="1556"/>
      <c r="B47" s="474" t="s">
        <v>223</v>
      </c>
      <c r="C47" s="82" t="s">
        <v>98</v>
      </c>
      <c r="D47" s="226" t="s">
        <v>104</v>
      </c>
      <c r="E47" s="1502" t="s">
        <v>100</v>
      </c>
      <c r="F47" s="1502"/>
      <c r="G47" s="1503"/>
      <c r="H47" s="102">
        <f>H48/H49</f>
        <v>0.92888888888888888</v>
      </c>
      <c r="I47" s="1504" t="s">
        <v>100</v>
      </c>
      <c r="J47" s="1502"/>
      <c r="K47" s="1503"/>
      <c r="L47" s="102">
        <f>L48/L49</f>
        <v>0.12222222222222222</v>
      </c>
      <c r="M47" s="103">
        <f>M48/M49</f>
        <v>0.52555555555555555</v>
      </c>
      <c r="N47" s="1504" t="s">
        <v>100</v>
      </c>
      <c r="O47" s="1502"/>
      <c r="P47" s="1503"/>
      <c r="Q47" s="102">
        <f>Q48/Q49</f>
        <v>0.38222222222222224</v>
      </c>
      <c r="R47" s="1487" t="s">
        <v>100</v>
      </c>
      <c r="S47" s="1488"/>
      <c r="T47" s="1489"/>
      <c r="U47" s="102">
        <f>U48/U49</f>
        <v>0</v>
      </c>
      <c r="V47" s="103">
        <f>V48/V49</f>
        <v>0.35833333333333334</v>
      </c>
    </row>
    <row r="48" spans="1:22" ht="39.75" customHeight="1">
      <c r="A48" s="1556"/>
      <c r="B48" s="1568" t="str">
        <f>B17</f>
        <v>Atender las solicitudes de consultas de Psicología</v>
      </c>
      <c r="C48" s="1563" t="str">
        <f>C17</f>
        <v xml:space="preserve">Porcentaje de consultas atendidas </v>
      </c>
      <c r="D48" s="259" t="s">
        <v>1997</v>
      </c>
      <c r="E48" s="927">
        <v>160</v>
      </c>
      <c r="F48" s="911">
        <v>142</v>
      </c>
      <c r="G48" s="912">
        <v>116</v>
      </c>
      <c r="H48" s="108">
        <f>SUM(D48:G48)</f>
        <v>418</v>
      </c>
      <c r="I48" s="348">
        <v>0</v>
      </c>
      <c r="J48" s="349">
        <v>0</v>
      </c>
      <c r="K48" s="350">
        <v>55</v>
      </c>
      <c r="L48" s="108">
        <f>SUM(I48:K48)</f>
        <v>55</v>
      </c>
      <c r="M48" s="109">
        <f>+H48+L48</f>
        <v>473</v>
      </c>
      <c r="N48" s="348">
        <v>94</v>
      </c>
      <c r="O48" s="349">
        <v>78</v>
      </c>
      <c r="P48" s="350"/>
      <c r="Q48" s="108">
        <f>SUM(N48:P48)</f>
        <v>172</v>
      </c>
      <c r="R48" s="105"/>
      <c r="S48" s="106"/>
      <c r="T48" s="107"/>
      <c r="U48" s="108">
        <f>SUM(R48:T48)</f>
        <v>0</v>
      </c>
      <c r="V48" s="109">
        <f>+H48+L48+Q48+U48</f>
        <v>645</v>
      </c>
    </row>
    <row r="49" spans="1:22" ht="49.5" customHeight="1" thickBot="1">
      <c r="A49" s="1557"/>
      <c r="B49" s="1569"/>
      <c r="C49" s="1564"/>
      <c r="D49" s="168" t="s">
        <v>1998</v>
      </c>
      <c r="E49" s="356">
        <v>150</v>
      </c>
      <c r="F49" s="357">
        <v>150</v>
      </c>
      <c r="G49" s="358">
        <v>150</v>
      </c>
      <c r="H49" s="112">
        <f>SUM(E49:G49)</f>
        <v>450</v>
      </c>
      <c r="I49" s="356">
        <v>150</v>
      </c>
      <c r="J49" s="357">
        <v>150</v>
      </c>
      <c r="K49" s="358">
        <v>150</v>
      </c>
      <c r="L49" s="112">
        <f>SUM(I49:K49)</f>
        <v>450</v>
      </c>
      <c r="M49" s="113">
        <f>+H49+L49</f>
        <v>900</v>
      </c>
      <c r="N49" s="356">
        <v>150</v>
      </c>
      <c r="O49" s="357">
        <v>150</v>
      </c>
      <c r="P49" s="358">
        <v>150</v>
      </c>
      <c r="Q49" s="112">
        <f>SUM(N49:P49)</f>
        <v>450</v>
      </c>
      <c r="R49" s="167">
        <v>150</v>
      </c>
      <c r="S49" s="166">
        <v>150</v>
      </c>
      <c r="T49" s="165">
        <v>150</v>
      </c>
      <c r="U49" s="112">
        <f>SUM(R49:T49)</f>
        <v>450</v>
      </c>
      <c r="V49" s="113">
        <f>+H49+L49+Q49+U49</f>
        <v>1800</v>
      </c>
    </row>
    <row r="50" spans="1:22" ht="34.5" customHeight="1" thickBot="1">
      <c r="A50" s="1500" t="s">
        <v>419</v>
      </c>
      <c r="B50" s="1501"/>
      <c r="C50" s="82" t="s">
        <v>98</v>
      </c>
      <c r="D50" s="226" t="s">
        <v>104</v>
      </c>
      <c r="E50" s="1502" t="s">
        <v>100</v>
      </c>
      <c r="F50" s="1502"/>
      <c r="G50" s="1503"/>
      <c r="H50" s="102">
        <f>H51/H52</f>
        <v>3.5</v>
      </c>
      <c r="I50" s="1504" t="s">
        <v>100</v>
      </c>
      <c r="J50" s="1502"/>
      <c r="K50" s="1503"/>
      <c r="L50" s="102">
        <f>L51/L52</f>
        <v>0</v>
      </c>
      <c r="M50" s="103">
        <f>M51/M52</f>
        <v>1.75</v>
      </c>
      <c r="N50" s="1504" t="s">
        <v>100</v>
      </c>
      <c r="O50" s="1502"/>
      <c r="P50" s="1503"/>
      <c r="Q50" s="102">
        <f>Q51/Q52</f>
        <v>0.5</v>
      </c>
      <c r="R50" s="1487" t="s">
        <v>100</v>
      </c>
      <c r="S50" s="1488"/>
      <c r="T50" s="1489"/>
      <c r="U50" s="102">
        <f>U51/U52</f>
        <v>0</v>
      </c>
      <c r="V50" s="103">
        <f>V51/V52</f>
        <v>1</v>
      </c>
    </row>
    <row r="51" spans="1:22" ht="39" customHeight="1">
      <c r="A51" s="1615" t="str">
        <f>B18</f>
        <v>Capacitar al personal de salud que labora en el Hospital Sagrado Corazón de Jesús</v>
      </c>
      <c r="B51" s="1616"/>
      <c r="C51" s="1563" t="str">
        <f>C18</f>
        <v>Porcentaje de sesiones de actualización medica realizadas</v>
      </c>
      <c r="D51" s="739" t="s">
        <v>652</v>
      </c>
      <c r="E51" s="927">
        <v>0</v>
      </c>
      <c r="F51" s="911">
        <v>4</v>
      </c>
      <c r="G51" s="912">
        <v>3</v>
      </c>
      <c r="H51" s="108">
        <f>SUM(D51:G51)</f>
        <v>7</v>
      </c>
      <c r="I51" s="348">
        <v>0</v>
      </c>
      <c r="J51" s="349"/>
      <c r="K51" s="350">
        <v>0</v>
      </c>
      <c r="L51" s="108">
        <f>SUM(I51:K51)</f>
        <v>0</v>
      </c>
      <c r="M51" s="109">
        <f>+H51+L51</f>
        <v>7</v>
      </c>
      <c r="N51" s="348">
        <v>1</v>
      </c>
      <c r="O51" s="349"/>
      <c r="P51" s="350"/>
      <c r="Q51" s="108">
        <f>SUM(N51:P51)</f>
        <v>1</v>
      </c>
      <c r="R51" s="105"/>
      <c r="S51" s="106"/>
      <c r="T51" s="107"/>
      <c r="U51" s="108">
        <f>SUM(R51:T51)</f>
        <v>0</v>
      </c>
      <c r="V51" s="109">
        <f>+H51+L51+Q51+U51</f>
        <v>8</v>
      </c>
    </row>
    <row r="52" spans="1:22" ht="41.25" customHeight="1" thickBot="1">
      <c r="A52" s="1617"/>
      <c r="B52" s="1618"/>
      <c r="C52" s="1564"/>
      <c r="D52" s="168" t="s">
        <v>1588</v>
      </c>
      <c r="E52" s="356">
        <v>1</v>
      </c>
      <c r="F52" s="357"/>
      <c r="G52" s="358">
        <v>1</v>
      </c>
      <c r="H52" s="112">
        <f>SUM(E52:G52)</f>
        <v>2</v>
      </c>
      <c r="I52" s="356">
        <v>1</v>
      </c>
      <c r="J52" s="357"/>
      <c r="K52" s="358">
        <v>1</v>
      </c>
      <c r="L52" s="112">
        <f>SUM(I52:K52)</f>
        <v>2</v>
      </c>
      <c r="M52" s="113">
        <f>+H52+L52</f>
        <v>4</v>
      </c>
      <c r="N52" s="356">
        <v>1</v>
      </c>
      <c r="O52" s="357"/>
      <c r="P52" s="358">
        <v>1</v>
      </c>
      <c r="Q52" s="112">
        <f>SUM(N52:P52)</f>
        <v>2</v>
      </c>
      <c r="R52" s="167">
        <v>1</v>
      </c>
      <c r="S52" s="166"/>
      <c r="T52" s="165">
        <v>1</v>
      </c>
      <c r="U52" s="112">
        <f>SUM(R52:T52)</f>
        <v>2</v>
      </c>
      <c r="V52" s="113">
        <f>+H52+L52+Q52+U52</f>
        <v>8</v>
      </c>
    </row>
    <row r="53" spans="1:22" ht="34.5" customHeight="1" thickBot="1">
      <c r="A53" s="1500" t="s">
        <v>234</v>
      </c>
      <c r="B53" s="1501"/>
      <c r="C53" s="82" t="s">
        <v>98</v>
      </c>
      <c r="D53" s="226" t="s">
        <v>104</v>
      </c>
      <c r="E53" s="1502" t="s">
        <v>100</v>
      </c>
      <c r="F53" s="1502"/>
      <c r="G53" s="1503"/>
      <c r="H53" s="102">
        <f>H54/H55</f>
        <v>0.66666666666666663</v>
      </c>
      <c r="I53" s="1504" t="s">
        <v>100</v>
      </c>
      <c r="J53" s="1502"/>
      <c r="K53" s="1503"/>
      <c r="L53" s="102">
        <f>L54/L55</f>
        <v>0</v>
      </c>
      <c r="M53" s="103">
        <f>M54/M55</f>
        <v>0.33333333333333331</v>
      </c>
      <c r="N53" s="1504" t="s">
        <v>100</v>
      </c>
      <c r="O53" s="1502"/>
      <c r="P53" s="1503"/>
      <c r="Q53" s="102">
        <f>Q54/Q55</f>
        <v>0.33333333333333331</v>
      </c>
      <c r="R53" s="1487" t="s">
        <v>100</v>
      </c>
      <c r="S53" s="1488"/>
      <c r="T53" s="1489"/>
      <c r="U53" s="102">
        <f>U54/U55</f>
        <v>0</v>
      </c>
      <c r="V53" s="103">
        <f>V54/V55</f>
        <v>0.25</v>
      </c>
    </row>
    <row r="54" spans="1:22" ht="48.75" customHeight="1">
      <c r="A54" s="1615" t="str">
        <f>B19</f>
        <v xml:space="preserve">Participar en las Ferias de la Salud </v>
      </c>
      <c r="B54" s="1616"/>
      <c r="C54" s="1563" t="str">
        <f>C19</f>
        <v>Porcentaje de participaciones realizadas</v>
      </c>
      <c r="D54" s="739" t="s">
        <v>2002</v>
      </c>
      <c r="E54" s="927">
        <v>1</v>
      </c>
      <c r="F54" s="911">
        <v>0</v>
      </c>
      <c r="G54" s="912">
        <v>1</v>
      </c>
      <c r="H54" s="108">
        <f>SUM(D54:G54)</f>
        <v>2</v>
      </c>
      <c r="I54" s="348">
        <v>0</v>
      </c>
      <c r="J54" s="349">
        <v>0</v>
      </c>
      <c r="K54" s="350">
        <v>0</v>
      </c>
      <c r="L54" s="108">
        <f>SUM(I54:K54)</f>
        <v>0</v>
      </c>
      <c r="M54" s="109">
        <f>+H54+L54</f>
        <v>2</v>
      </c>
      <c r="N54" s="348">
        <v>0</v>
      </c>
      <c r="O54" s="349">
        <v>1</v>
      </c>
      <c r="P54" s="350"/>
      <c r="Q54" s="108">
        <f>SUM(N54:P54)</f>
        <v>1</v>
      </c>
      <c r="R54" s="105"/>
      <c r="S54" s="106"/>
      <c r="T54" s="107"/>
      <c r="U54" s="108">
        <f>SUM(R54:T54)</f>
        <v>0</v>
      </c>
      <c r="V54" s="109">
        <f>+H54+L54+Q54+U54</f>
        <v>3</v>
      </c>
    </row>
    <row r="55" spans="1:22" ht="54" customHeight="1" thickBot="1">
      <c r="A55" s="1617"/>
      <c r="B55" s="1618"/>
      <c r="C55" s="1564"/>
      <c r="D55" s="168" t="s">
        <v>2003</v>
      </c>
      <c r="E55" s="356">
        <v>1</v>
      </c>
      <c r="F55" s="357">
        <v>1</v>
      </c>
      <c r="G55" s="358">
        <v>1</v>
      </c>
      <c r="H55" s="112">
        <f>SUM(E55:G55)</f>
        <v>3</v>
      </c>
      <c r="I55" s="356">
        <v>1</v>
      </c>
      <c r="J55" s="357">
        <v>1</v>
      </c>
      <c r="K55" s="358">
        <v>1</v>
      </c>
      <c r="L55" s="112">
        <f>SUM(I55:K55)</f>
        <v>3</v>
      </c>
      <c r="M55" s="113">
        <f>+H55+L55</f>
        <v>6</v>
      </c>
      <c r="N55" s="356">
        <v>1</v>
      </c>
      <c r="O55" s="357">
        <v>1</v>
      </c>
      <c r="P55" s="358">
        <v>1</v>
      </c>
      <c r="Q55" s="112">
        <f>SUM(N55:P55)</f>
        <v>3</v>
      </c>
      <c r="R55" s="167">
        <v>1</v>
      </c>
      <c r="S55" s="166">
        <v>1</v>
      </c>
      <c r="T55" s="165">
        <v>1</v>
      </c>
      <c r="U55" s="112">
        <f>SUM(R55:T55)</f>
        <v>3</v>
      </c>
      <c r="V55" s="113">
        <f>+H55+L55+Q55+U55</f>
        <v>12</v>
      </c>
    </row>
    <row r="56" spans="1:22" ht="34.5" customHeight="1" thickBot="1">
      <c r="A56" s="1500" t="s">
        <v>237</v>
      </c>
      <c r="B56" s="1501"/>
      <c r="C56" s="82" t="s">
        <v>98</v>
      </c>
      <c r="D56" s="101" t="s">
        <v>104</v>
      </c>
      <c r="E56" s="1504" t="s">
        <v>100</v>
      </c>
      <c r="F56" s="1502"/>
      <c r="G56" s="1503"/>
      <c r="H56" s="102" t="e">
        <f>H57/H58</f>
        <v>#DIV/0!</v>
      </c>
      <c r="I56" s="1504" t="s">
        <v>100</v>
      </c>
      <c r="J56" s="1502"/>
      <c r="K56" s="1503"/>
      <c r="L56" s="102" t="e">
        <f>L57/L58</f>
        <v>#DIV/0!</v>
      </c>
      <c r="M56" s="103" t="e">
        <f>M57/M58</f>
        <v>#DIV/0!</v>
      </c>
      <c r="N56" s="1504" t="s">
        <v>100</v>
      </c>
      <c r="O56" s="1502"/>
      <c r="P56" s="1503"/>
      <c r="Q56" s="102" t="e">
        <f>Q57/Q58</f>
        <v>#DIV/0!</v>
      </c>
      <c r="R56" s="1487" t="s">
        <v>100</v>
      </c>
      <c r="S56" s="1488"/>
      <c r="T56" s="1489"/>
      <c r="U56" s="102" t="e">
        <f>U57/U58</f>
        <v>#DIV/0!</v>
      </c>
      <c r="V56" s="103" t="e">
        <f>V57/V58</f>
        <v>#DIV/0!</v>
      </c>
    </row>
    <row r="57" spans="1:22" ht="33.75" customHeight="1">
      <c r="A57" s="1490" t="s">
        <v>1779</v>
      </c>
      <c r="B57" s="1491"/>
      <c r="C57" s="1494" t="s">
        <v>124</v>
      </c>
      <c r="D57" s="444" t="s">
        <v>125</v>
      </c>
      <c r="E57" s="348"/>
      <c r="F57" s="349"/>
      <c r="G57" s="350"/>
      <c r="H57" s="108">
        <f>SUM(E57:G57)</f>
        <v>0</v>
      </c>
      <c r="I57" s="348"/>
      <c r="J57" s="349"/>
      <c r="K57" s="350"/>
      <c r="L57" s="108">
        <f>SUM(I57:K57)</f>
        <v>0</v>
      </c>
      <c r="M57" s="109">
        <f>+H57+L57</f>
        <v>0</v>
      </c>
      <c r="N57" s="348"/>
      <c r="O57" s="349"/>
      <c r="P57" s="350"/>
      <c r="Q57" s="108">
        <f>SUM(N57:P57)</f>
        <v>0</v>
      </c>
      <c r="R57" s="105"/>
      <c r="S57" s="106"/>
      <c r="T57" s="107"/>
      <c r="U57" s="108">
        <f>SUM(R57:T57)</f>
        <v>0</v>
      </c>
      <c r="V57" s="109">
        <f>+H57+L57+Q57+U57</f>
        <v>0</v>
      </c>
    </row>
    <row r="58" spans="1:22" ht="32.25" customHeight="1" thickBot="1">
      <c r="A58" s="1492"/>
      <c r="B58" s="1493"/>
      <c r="C58" s="1495"/>
      <c r="D58" s="445" t="s">
        <v>126</v>
      </c>
      <c r="E58" s="356"/>
      <c r="F58" s="357"/>
      <c r="G58" s="358"/>
      <c r="H58" s="112">
        <f>SUM(E58:G58)</f>
        <v>0</v>
      </c>
      <c r="I58" s="356"/>
      <c r="J58" s="357"/>
      <c r="K58" s="358"/>
      <c r="L58" s="112">
        <f>SUM(I58:K58)</f>
        <v>0</v>
      </c>
      <c r="M58" s="113">
        <f>+H58+L58</f>
        <v>0</v>
      </c>
      <c r="N58" s="356"/>
      <c r="O58" s="357"/>
      <c r="P58" s="358"/>
      <c r="Q58" s="112">
        <f>SUM(N58:P58)</f>
        <v>0</v>
      </c>
      <c r="R58" s="115"/>
      <c r="S58" s="116"/>
      <c r="T58" s="117"/>
      <c r="U58" s="112">
        <f>SUM(R58:T58)</f>
        <v>0</v>
      </c>
      <c r="V58" s="113">
        <f>+H58+L58+Q58+U58</f>
        <v>0</v>
      </c>
    </row>
  </sheetData>
  <protectedRanges>
    <protectedRange sqref="R54:T54 R57:T58" name="Rango4"/>
    <protectedRange sqref="Q27 Q27 R27:T27 R30:T30 R33:T33 R36:T36" name="Rango1"/>
    <protectedRange sqref="R39:T39 R42:T42" name="Rango2"/>
    <protectedRange sqref="R45:T45 R48:T48 R51:T51" name="Rango3"/>
    <protectedRange sqref="E54:G54 E57:G58" name="Rango4_1"/>
    <protectedRange sqref="E27:G27 E30:G30 E33:G33 E36:G36" name="Rango1_1"/>
    <protectedRange sqref="E39:G39 E42:G42" name="Rango2_1"/>
    <protectedRange sqref="E45:G45 E48:G48 E51:G51" name="Rango3_1"/>
    <protectedRange sqref="I54:K54 I57:K58" name="Rango4_2"/>
    <protectedRange sqref="I27:K27 I30:K30 I33:K33 I36:K36" name="Rango1_2"/>
    <protectedRange sqref="I39:K39 I42:K42" name="Rango2_2"/>
    <protectedRange sqref="I45:K45 I48:K48 I51:K51" name="Rango3_2"/>
    <protectedRange sqref="N54:P54 N57:P58" name="Rango4_4"/>
    <protectedRange sqref="N27:P27 N30:P30 N33:P33 N36:P36" name="Rango1_4"/>
    <protectedRange sqref="N39:P39 N42:P42" name="Rango2_4"/>
    <protectedRange sqref="N45:P45 N48:P48 N51:P51" name="Rango3_4"/>
  </protectedRanges>
  <mergeCells count="97">
    <mergeCell ref="A57:B58"/>
    <mergeCell ref="C57:C58"/>
    <mergeCell ref="R53:T53"/>
    <mergeCell ref="A54:B55"/>
    <mergeCell ref="C54:C55"/>
    <mergeCell ref="A56:B56"/>
    <mergeCell ref="E56:G56"/>
    <mergeCell ref="I56:K56"/>
    <mergeCell ref="N56:P56"/>
    <mergeCell ref="R56:T56"/>
    <mergeCell ref="N53:P53"/>
    <mergeCell ref="A51:B52"/>
    <mergeCell ref="C51:C52"/>
    <mergeCell ref="A53:B53"/>
    <mergeCell ref="E53:G53"/>
    <mergeCell ref="I53:K53"/>
    <mergeCell ref="N50:P50"/>
    <mergeCell ref="R50:T50"/>
    <mergeCell ref="A45:A49"/>
    <mergeCell ref="B45:B46"/>
    <mergeCell ref="C45:C46"/>
    <mergeCell ref="E47:G47"/>
    <mergeCell ref="I47:K47"/>
    <mergeCell ref="N47:P47"/>
    <mergeCell ref="B48:B49"/>
    <mergeCell ref="C48:C49"/>
    <mergeCell ref="A50:B50"/>
    <mergeCell ref="E50:G50"/>
    <mergeCell ref="I50:K50"/>
    <mergeCell ref="E44:G44"/>
    <mergeCell ref="I44:K44"/>
    <mergeCell ref="N44:P44"/>
    <mergeCell ref="R44:T44"/>
    <mergeCell ref="R47:T47"/>
    <mergeCell ref="R38:T38"/>
    <mergeCell ref="A39:A43"/>
    <mergeCell ref="B39:B40"/>
    <mergeCell ref="C39:C40"/>
    <mergeCell ref="E41:G41"/>
    <mergeCell ref="I41:K41"/>
    <mergeCell ref="N41:P41"/>
    <mergeCell ref="R41:T41"/>
    <mergeCell ref="B42:B43"/>
    <mergeCell ref="C42:C43"/>
    <mergeCell ref="B36:B37"/>
    <mergeCell ref="C36:C37"/>
    <mergeCell ref="E38:G38"/>
    <mergeCell ref="I38:K38"/>
    <mergeCell ref="N38:P38"/>
    <mergeCell ref="R32:T32"/>
    <mergeCell ref="B33:B34"/>
    <mergeCell ref="C33:C34"/>
    <mergeCell ref="E35:G35"/>
    <mergeCell ref="I35:K35"/>
    <mergeCell ref="N35:P35"/>
    <mergeCell ref="R35:T35"/>
    <mergeCell ref="E26:G26"/>
    <mergeCell ref="I26:K26"/>
    <mergeCell ref="R26:T26"/>
    <mergeCell ref="A27:A37"/>
    <mergeCell ref="B27:B28"/>
    <mergeCell ref="C27:C28"/>
    <mergeCell ref="E29:G29"/>
    <mergeCell ref="I29:K29"/>
    <mergeCell ref="N29:P29"/>
    <mergeCell ref="R29:T29"/>
    <mergeCell ref="B30:B31"/>
    <mergeCell ref="C30:C31"/>
    <mergeCell ref="N26:P26"/>
    <mergeCell ref="E32:G32"/>
    <mergeCell ref="I32:K32"/>
    <mergeCell ref="N32:P32"/>
    <mergeCell ref="V22:V25"/>
    <mergeCell ref="K22:K25"/>
    <mergeCell ref="L22:L25"/>
    <mergeCell ref="M22:M25"/>
    <mergeCell ref="N22:N25"/>
    <mergeCell ref="O22:O25"/>
    <mergeCell ref="P22:P25"/>
    <mergeCell ref="Q22:Q25"/>
    <mergeCell ref="R22:R25"/>
    <mergeCell ref="S22:S25"/>
    <mergeCell ref="T22:T25"/>
    <mergeCell ref="U22:U25"/>
    <mergeCell ref="A1:B1"/>
    <mergeCell ref="C1:P1"/>
    <mergeCell ref="A3:P3"/>
    <mergeCell ref="A22:D22"/>
    <mergeCell ref="E22:E25"/>
    <mergeCell ref="F22:F25"/>
    <mergeCell ref="G22:G25"/>
    <mergeCell ref="H22:H25"/>
    <mergeCell ref="I22:I25"/>
    <mergeCell ref="J22:J25"/>
    <mergeCell ref="A24:A25"/>
    <mergeCell ref="B24:C24"/>
    <mergeCell ref="D24:D25"/>
  </mergeCells>
  <conditionalFormatting sqref="H26">
    <cfRule type="cellIs" dxfId="2555" priority="391" operator="greaterThan">
      <formula>1</formula>
    </cfRule>
    <cfRule type="cellIs" dxfId="2554" priority="392" operator="greaterThan">
      <formula>0.89</formula>
    </cfRule>
    <cfRule type="cellIs" dxfId="2553" priority="393" operator="greaterThan">
      <formula>0.69</formula>
    </cfRule>
    <cfRule type="cellIs" dxfId="2552" priority="394" operator="greaterThan">
      <formula>0.49</formula>
    </cfRule>
    <cfRule type="cellIs" dxfId="2551" priority="395" operator="greaterThan">
      <formula>0.29</formula>
    </cfRule>
    <cfRule type="cellIs" dxfId="2550" priority="396" operator="lessThan">
      <formula>0.29</formula>
    </cfRule>
  </conditionalFormatting>
  <conditionalFormatting sqref="L26">
    <cfRule type="cellIs" dxfId="2549" priority="385" operator="greaterThan">
      <formula>1</formula>
    </cfRule>
    <cfRule type="cellIs" dxfId="2548" priority="386" operator="greaterThan">
      <formula>0.89</formula>
    </cfRule>
    <cfRule type="cellIs" dxfId="2547" priority="387" operator="greaterThan">
      <formula>0.69</formula>
    </cfRule>
    <cfRule type="cellIs" dxfId="2546" priority="388" operator="greaterThan">
      <formula>0.49</formula>
    </cfRule>
    <cfRule type="cellIs" dxfId="2545" priority="389" operator="greaterThan">
      <formula>0.29</formula>
    </cfRule>
    <cfRule type="cellIs" dxfId="2544" priority="390" operator="lessThan">
      <formula>0.29</formula>
    </cfRule>
  </conditionalFormatting>
  <conditionalFormatting sqref="M26">
    <cfRule type="cellIs" dxfId="2543" priority="379" operator="greaterThan">
      <formula>1</formula>
    </cfRule>
    <cfRule type="cellIs" dxfId="2542" priority="380" operator="greaterThan">
      <formula>0.89</formula>
    </cfRule>
    <cfRule type="cellIs" dxfId="2541" priority="381" operator="greaterThan">
      <formula>0.69</formula>
    </cfRule>
    <cfRule type="cellIs" dxfId="2540" priority="382" operator="greaterThan">
      <formula>0.49</formula>
    </cfRule>
    <cfRule type="cellIs" dxfId="2539" priority="383" operator="greaterThan">
      <formula>0.29</formula>
    </cfRule>
    <cfRule type="cellIs" dxfId="2538" priority="384" operator="lessThan">
      <formula>0.29</formula>
    </cfRule>
  </conditionalFormatting>
  <conditionalFormatting sqref="Q26">
    <cfRule type="cellIs" dxfId="2537" priority="373" operator="greaterThan">
      <formula>1</formula>
    </cfRule>
    <cfRule type="cellIs" dxfId="2536" priority="374" operator="greaterThan">
      <formula>0.89</formula>
    </cfRule>
    <cfRule type="cellIs" dxfId="2535" priority="375" operator="greaterThan">
      <formula>0.69</formula>
    </cfRule>
    <cfRule type="cellIs" dxfId="2534" priority="376" operator="greaterThan">
      <formula>0.49</formula>
    </cfRule>
    <cfRule type="cellIs" dxfId="2533" priority="377" operator="greaterThan">
      <formula>0.29</formula>
    </cfRule>
    <cfRule type="cellIs" dxfId="2532" priority="378" operator="lessThan">
      <formula>0.29</formula>
    </cfRule>
  </conditionalFormatting>
  <conditionalFormatting sqref="U26">
    <cfRule type="cellIs" dxfId="2531" priority="367" operator="greaterThan">
      <formula>1</formula>
    </cfRule>
    <cfRule type="cellIs" dxfId="2530" priority="368" operator="greaterThan">
      <formula>0.89</formula>
    </cfRule>
    <cfRule type="cellIs" dxfId="2529" priority="369" operator="greaterThan">
      <formula>0.69</formula>
    </cfRule>
    <cfRule type="cellIs" dxfId="2528" priority="370" operator="greaterThan">
      <formula>0.49</formula>
    </cfRule>
    <cfRule type="cellIs" dxfId="2527" priority="371" operator="greaterThan">
      <formula>0.29</formula>
    </cfRule>
    <cfRule type="cellIs" dxfId="2526" priority="372" operator="lessThan">
      <formula>0.29</formula>
    </cfRule>
  </conditionalFormatting>
  <conditionalFormatting sqref="V26">
    <cfRule type="cellIs" dxfId="2525" priority="361" operator="greaterThan">
      <formula>1</formula>
    </cfRule>
    <cfRule type="cellIs" dxfId="2524" priority="362" operator="greaterThan">
      <formula>0.89</formula>
    </cfRule>
    <cfRule type="cellIs" dxfId="2523" priority="363" operator="greaterThan">
      <formula>0.69</formula>
    </cfRule>
    <cfRule type="cellIs" dxfId="2522" priority="364" operator="greaterThan">
      <formula>0.49</formula>
    </cfRule>
    <cfRule type="cellIs" dxfId="2521" priority="365" operator="greaterThan">
      <formula>0.29</formula>
    </cfRule>
    <cfRule type="cellIs" dxfId="2520" priority="366" operator="lessThan">
      <formula>0.29</formula>
    </cfRule>
  </conditionalFormatting>
  <conditionalFormatting sqref="V44">
    <cfRule type="cellIs" dxfId="2519" priority="217" operator="greaterThan">
      <formula>1</formula>
    </cfRule>
    <cfRule type="cellIs" dxfId="2518" priority="218" operator="greaterThan">
      <formula>0.89</formula>
    </cfRule>
    <cfRule type="cellIs" dxfId="2517" priority="219" operator="greaterThan">
      <formula>0.69</formula>
    </cfRule>
    <cfRule type="cellIs" dxfId="2516" priority="220" operator="greaterThan">
      <formula>0.49</formula>
    </cfRule>
    <cfRule type="cellIs" dxfId="2515" priority="221" operator="greaterThan">
      <formula>0.29</formula>
    </cfRule>
    <cfRule type="cellIs" dxfId="2514" priority="222" operator="lessThan">
      <formula>0.29</formula>
    </cfRule>
  </conditionalFormatting>
  <conditionalFormatting sqref="H29">
    <cfRule type="cellIs" dxfId="2513" priority="355" operator="greaterThan">
      <formula>1</formula>
    </cfRule>
    <cfRule type="cellIs" dxfId="2512" priority="356" operator="greaterThan">
      <formula>0.89</formula>
    </cfRule>
    <cfRule type="cellIs" dxfId="2511" priority="357" operator="greaterThan">
      <formula>0.69</formula>
    </cfRule>
    <cfRule type="cellIs" dxfId="2510" priority="358" operator="greaterThan">
      <formula>0.49</formula>
    </cfRule>
    <cfRule type="cellIs" dxfId="2509" priority="359" operator="greaterThan">
      <formula>0.29</formula>
    </cfRule>
    <cfRule type="cellIs" dxfId="2508" priority="360" operator="lessThan">
      <formula>0.29</formula>
    </cfRule>
  </conditionalFormatting>
  <conditionalFormatting sqref="L29">
    <cfRule type="cellIs" dxfId="2507" priority="349" operator="greaterThan">
      <formula>1</formula>
    </cfRule>
    <cfRule type="cellIs" dxfId="2506" priority="350" operator="greaterThan">
      <formula>0.89</formula>
    </cfRule>
    <cfRule type="cellIs" dxfId="2505" priority="351" operator="greaterThan">
      <formula>0.69</formula>
    </cfRule>
    <cfRule type="cellIs" dxfId="2504" priority="352" operator="greaterThan">
      <formula>0.49</formula>
    </cfRule>
    <cfRule type="cellIs" dxfId="2503" priority="353" operator="greaterThan">
      <formula>0.29</formula>
    </cfRule>
    <cfRule type="cellIs" dxfId="2502" priority="354" operator="lessThan">
      <formula>0.29</formula>
    </cfRule>
  </conditionalFormatting>
  <conditionalFormatting sqref="M29">
    <cfRule type="cellIs" dxfId="2501" priority="343" operator="greaterThan">
      <formula>1</formula>
    </cfRule>
    <cfRule type="cellIs" dxfId="2500" priority="344" operator="greaterThan">
      <formula>0.89</formula>
    </cfRule>
    <cfRule type="cellIs" dxfId="2499" priority="345" operator="greaterThan">
      <formula>0.69</formula>
    </cfRule>
    <cfRule type="cellIs" dxfId="2498" priority="346" operator="greaterThan">
      <formula>0.49</formula>
    </cfRule>
    <cfRule type="cellIs" dxfId="2497" priority="347" operator="greaterThan">
      <formula>0.29</formula>
    </cfRule>
    <cfRule type="cellIs" dxfId="2496" priority="348" operator="lessThan">
      <formula>0.29</formula>
    </cfRule>
  </conditionalFormatting>
  <conditionalFormatting sqref="Q29">
    <cfRule type="cellIs" dxfId="2495" priority="337" operator="greaterThan">
      <formula>1</formula>
    </cfRule>
    <cfRule type="cellIs" dxfId="2494" priority="338" operator="greaterThan">
      <formula>0.89</formula>
    </cfRule>
    <cfRule type="cellIs" dxfId="2493" priority="339" operator="greaterThan">
      <formula>0.69</formula>
    </cfRule>
    <cfRule type="cellIs" dxfId="2492" priority="340" operator="greaterThan">
      <formula>0.49</formula>
    </cfRule>
    <cfRule type="cellIs" dxfId="2491" priority="341" operator="greaterThan">
      <formula>0.29</formula>
    </cfRule>
    <cfRule type="cellIs" dxfId="2490" priority="342" operator="lessThan">
      <formula>0.29</formula>
    </cfRule>
  </conditionalFormatting>
  <conditionalFormatting sqref="U29">
    <cfRule type="cellIs" dxfId="2489" priority="331" operator="greaterThan">
      <formula>1</formula>
    </cfRule>
    <cfRule type="cellIs" dxfId="2488" priority="332" operator="greaterThan">
      <formula>0.89</formula>
    </cfRule>
    <cfRule type="cellIs" dxfId="2487" priority="333" operator="greaterThan">
      <formula>0.69</formula>
    </cfRule>
    <cfRule type="cellIs" dxfId="2486" priority="334" operator="greaterThan">
      <formula>0.49</formula>
    </cfRule>
    <cfRule type="cellIs" dxfId="2485" priority="335" operator="greaterThan">
      <formula>0.29</formula>
    </cfRule>
    <cfRule type="cellIs" dxfId="2484" priority="336" operator="lessThan">
      <formula>0.29</formula>
    </cfRule>
  </conditionalFormatting>
  <conditionalFormatting sqref="V29">
    <cfRule type="cellIs" dxfId="2483" priority="325" operator="greaterThan">
      <formula>1</formula>
    </cfRule>
    <cfRule type="cellIs" dxfId="2482" priority="326" operator="greaterThan">
      <formula>0.89</formula>
    </cfRule>
    <cfRule type="cellIs" dxfId="2481" priority="327" operator="greaterThan">
      <formula>0.69</formula>
    </cfRule>
    <cfRule type="cellIs" dxfId="2480" priority="328" operator="greaterThan">
      <formula>0.49</formula>
    </cfRule>
    <cfRule type="cellIs" dxfId="2479" priority="329" operator="greaterThan">
      <formula>0.29</formula>
    </cfRule>
    <cfRule type="cellIs" dxfId="2478" priority="330" operator="lessThan">
      <formula>0.29</formula>
    </cfRule>
  </conditionalFormatting>
  <conditionalFormatting sqref="H50">
    <cfRule type="cellIs" dxfId="2477" priority="175" operator="greaterThan">
      <formula>1</formula>
    </cfRule>
    <cfRule type="cellIs" dxfId="2476" priority="176" operator="greaterThan">
      <formula>0.89</formula>
    </cfRule>
    <cfRule type="cellIs" dxfId="2475" priority="177" operator="greaterThan">
      <formula>0.69</formula>
    </cfRule>
    <cfRule type="cellIs" dxfId="2474" priority="178" operator="greaterThan">
      <formula>0.49</formula>
    </cfRule>
    <cfRule type="cellIs" dxfId="2473" priority="179" operator="greaterThan">
      <formula>0.29</formula>
    </cfRule>
    <cfRule type="cellIs" dxfId="2472" priority="180" operator="lessThan">
      <formula>0.29</formula>
    </cfRule>
  </conditionalFormatting>
  <conditionalFormatting sqref="L50">
    <cfRule type="cellIs" dxfId="2471" priority="169" operator="greaterThan">
      <formula>1</formula>
    </cfRule>
    <cfRule type="cellIs" dxfId="2470" priority="170" operator="greaterThan">
      <formula>0.89</formula>
    </cfRule>
    <cfRule type="cellIs" dxfId="2469" priority="171" operator="greaterThan">
      <formula>0.69</formula>
    </cfRule>
    <cfRule type="cellIs" dxfId="2468" priority="172" operator="greaterThan">
      <formula>0.49</formula>
    </cfRule>
    <cfRule type="cellIs" dxfId="2467" priority="173" operator="greaterThan">
      <formula>0.29</formula>
    </cfRule>
    <cfRule type="cellIs" dxfId="2466" priority="174" operator="lessThan">
      <formula>0.29</formula>
    </cfRule>
  </conditionalFormatting>
  <conditionalFormatting sqref="M50">
    <cfRule type="cellIs" dxfId="2465" priority="163" operator="greaterThan">
      <formula>1</formula>
    </cfRule>
    <cfRule type="cellIs" dxfId="2464" priority="164" operator="greaterThan">
      <formula>0.89</formula>
    </cfRule>
    <cfRule type="cellIs" dxfId="2463" priority="165" operator="greaterThan">
      <formula>0.69</formula>
    </cfRule>
    <cfRule type="cellIs" dxfId="2462" priority="166" operator="greaterThan">
      <formula>0.49</formula>
    </cfRule>
    <cfRule type="cellIs" dxfId="2461" priority="167" operator="greaterThan">
      <formula>0.29</formula>
    </cfRule>
    <cfRule type="cellIs" dxfId="2460" priority="168" operator="lessThan">
      <formula>0.29</formula>
    </cfRule>
  </conditionalFormatting>
  <conditionalFormatting sqref="Q50">
    <cfRule type="cellIs" dxfId="2459" priority="157" operator="greaterThan">
      <formula>1</formula>
    </cfRule>
    <cfRule type="cellIs" dxfId="2458" priority="158" operator="greaterThan">
      <formula>0.89</formula>
    </cfRule>
    <cfRule type="cellIs" dxfId="2457" priority="159" operator="greaterThan">
      <formula>0.69</formula>
    </cfRule>
    <cfRule type="cellIs" dxfId="2456" priority="160" operator="greaterThan">
      <formula>0.49</formula>
    </cfRule>
    <cfRule type="cellIs" dxfId="2455" priority="161" operator="greaterThan">
      <formula>0.29</formula>
    </cfRule>
    <cfRule type="cellIs" dxfId="2454" priority="162" operator="lessThan">
      <formula>0.29</formula>
    </cfRule>
  </conditionalFormatting>
  <conditionalFormatting sqref="U50">
    <cfRule type="cellIs" dxfId="2453" priority="151" operator="greaterThan">
      <formula>1</formula>
    </cfRule>
    <cfRule type="cellIs" dxfId="2452" priority="152" operator="greaterThan">
      <formula>0.89</formula>
    </cfRule>
    <cfRule type="cellIs" dxfId="2451" priority="153" operator="greaterThan">
      <formula>0.69</formula>
    </cfRule>
    <cfRule type="cellIs" dxfId="2450" priority="154" operator="greaterThan">
      <formula>0.49</formula>
    </cfRule>
    <cfRule type="cellIs" dxfId="2449" priority="155" operator="greaterThan">
      <formula>0.29</formula>
    </cfRule>
    <cfRule type="cellIs" dxfId="2448" priority="156" operator="lessThan">
      <formula>0.29</formula>
    </cfRule>
  </conditionalFormatting>
  <conditionalFormatting sqref="V50">
    <cfRule type="cellIs" dxfId="2447" priority="145" operator="greaterThan">
      <formula>1</formula>
    </cfRule>
    <cfRule type="cellIs" dxfId="2446" priority="146" operator="greaterThan">
      <formula>0.89</formula>
    </cfRule>
    <cfRule type="cellIs" dxfId="2445" priority="147" operator="greaterThan">
      <formula>0.69</formula>
    </cfRule>
    <cfRule type="cellIs" dxfId="2444" priority="148" operator="greaterThan">
      <formula>0.49</formula>
    </cfRule>
    <cfRule type="cellIs" dxfId="2443" priority="149" operator="greaterThan">
      <formula>0.29</formula>
    </cfRule>
    <cfRule type="cellIs" dxfId="2442" priority="150" operator="lessThan">
      <formula>0.29</formula>
    </cfRule>
  </conditionalFormatting>
  <conditionalFormatting sqref="H38">
    <cfRule type="cellIs" dxfId="2441" priority="319" operator="greaterThan">
      <formula>1</formula>
    </cfRule>
    <cfRule type="cellIs" dxfId="2440" priority="320" operator="greaterThan">
      <formula>0.89</formula>
    </cfRule>
    <cfRule type="cellIs" dxfId="2439" priority="321" operator="greaterThan">
      <formula>0.69</formula>
    </cfRule>
    <cfRule type="cellIs" dxfId="2438" priority="322" operator="greaterThan">
      <formula>0.49</formula>
    </cfRule>
    <cfRule type="cellIs" dxfId="2437" priority="323" operator="greaterThan">
      <formula>0.29</formula>
    </cfRule>
    <cfRule type="cellIs" dxfId="2436" priority="324" operator="lessThan">
      <formula>0.29</formula>
    </cfRule>
  </conditionalFormatting>
  <conditionalFormatting sqref="L38">
    <cfRule type="cellIs" dxfId="2435" priority="313" operator="greaterThan">
      <formula>1</formula>
    </cfRule>
    <cfRule type="cellIs" dxfId="2434" priority="314" operator="greaterThan">
      <formula>0.89</formula>
    </cfRule>
    <cfRule type="cellIs" dxfId="2433" priority="315" operator="greaterThan">
      <formula>0.69</formula>
    </cfRule>
    <cfRule type="cellIs" dxfId="2432" priority="316" operator="greaterThan">
      <formula>0.49</formula>
    </cfRule>
    <cfRule type="cellIs" dxfId="2431" priority="317" operator="greaterThan">
      <formula>0.29</formula>
    </cfRule>
    <cfRule type="cellIs" dxfId="2430" priority="318" operator="lessThan">
      <formula>0.29</formula>
    </cfRule>
  </conditionalFormatting>
  <conditionalFormatting sqref="M38">
    <cfRule type="cellIs" dxfId="2429" priority="307" operator="greaterThan">
      <formula>1</formula>
    </cfRule>
    <cfRule type="cellIs" dxfId="2428" priority="308" operator="greaterThan">
      <formula>0.89</formula>
    </cfRule>
    <cfRule type="cellIs" dxfId="2427" priority="309" operator="greaterThan">
      <formula>0.69</formula>
    </cfRule>
    <cfRule type="cellIs" dxfId="2426" priority="310" operator="greaterThan">
      <formula>0.49</formula>
    </cfRule>
    <cfRule type="cellIs" dxfId="2425" priority="311" operator="greaterThan">
      <formula>0.29</formula>
    </cfRule>
    <cfRule type="cellIs" dxfId="2424" priority="312" operator="lessThan">
      <formula>0.29</formula>
    </cfRule>
  </conditionalFormatting>
  <conditionalFormatting sqref="Q38">
    <cfRule type="cellIs" dxfId="2423" priority="301" operator="greaterThan">
      <formula>1</formula>
    </cfRule>
    <cfRule type="cellIs" dxfId="2422" priority="302" operator="greaterThan">
      <formula>0.89</formula>
    </cfRule>
    <cfRule type="cellIs" dxfId="2421" priority="303" operator="greaterThan">
      <formula>0.69</formula>
    </cfRule>
    <cfRule type="cellIs" dxfId="2420" priority="304" operator="greaterThan">
      <formula>0.49</formula>
    </cfRule>
    <cfRule type="cellIs" dxfId="2419" priority="305" operator="greaterThan">
      <formula>0.29</formula>
    </cfRule>
    <cfRule type="cellIs" dxfId="2418" priority="306" operator="lessThan">
      <formula>0.29</formula>
    </cfRule>
  </conditionalFormatting>
  <conditionalFormatting sqref="U38">
    <cfRule type="cellIs" dxfId="2417" priority="295" operator="greaterThan">
      <formula>1</formula>
    </cfRule>
    <cfRule type="cellIs" dxfId="2416" priority="296" operator="greaterThan">
      <formula>0.89</formula>
    </cfRule>
    <cfRule type="cellIs" dxfId="2415" priority="297" operator="greaterThan">
      <formula>0.69</formula>
    </cfRule>
    <cfRule type="cellIs" dxfId="2414" priority="298" operator="greaterThan">
      <formula>0.49</formula>
    </cfRule>
    <cfRule type="cellIs" dxfId="2413" priority="299" operator="greaterThan">
      <formula>0.29</formula>
    </cfRule>
    <cfRule type="cellIs" dxfId="2412" priority="300" operator="lessThan">
      <formula>0.29</formula>
    </cfRule>
  </conditionalFormatting>
  <conditionalFormatting sqref="V38">
    <cfRule type="cellIs" dxfId="2411" priority="289" operator="greaterThan">
      <formula>1</formula>
    </cfRule>
    <cfRule type="cellIs" dxfId="2410" priority="290" operator="greaterThan">
      <formula>0.89</formula>
    </cfRule>
    <cfRule type="cellIs" dxfId="2409" priority="291" operator="greaterThan">
      <formula>0.69</formula>
    </cfRule>
    <cfRule type="cellIs" dxfId="2408" priority="292" operator="greaterThan">
      <formula>0.49</formula>
    </cfRule>
    <cfRule type="cellIs" dxfId="2407" priority="293" operator="greaterThan">
      <formula>0.29</formula>
    </cfRule>
    <cfRule type="cellIs" dxfId="2406" priority="294" operator="lessThan">
      <formula>0.29</formula>
    </cfRule>
  </conditionalFormatting>
  <conditionalFormatting sqref="H41">
    <cfRule type="cellIs" dxfId="2405" priority="283" operator="greaterThan">
      <formula>1</formula>
    </cfRule>
    <cfRule type="cellIs" dxfId="2404" priority="284" operator="greaterThan">
      <formula>0.89</formula>
    </cfRule>
    <cfRule type="cellIs" dxfId="2403" priority="285" operator="greaterThan">
      <formula>0.69</formula>
    </cfRule>
    <cfRule type="cellIs" dxfId="2402" priority="286" operator="greaterThan">
      <formula>0.49</formula>
    </cfRule>
    <cfRule type="cellIs" dxfId="2401" priority="287" operator="greaterThan">
      <formula>0.29</formula>
    </cfRule>
    <cfRule type="cellIs" dxfId="2400" priority="288" operator="lessThan">
      <formula>0.29</formula>
    </cfRule>
  </conditionalFormatting>
  <conditionalFormatting sqref="L41">
    <cfRule type="cellIs" dxfId="2399" priority="277" operator="greaterThan">
      <formula>1</formula>
    </cfRule>
    <cfRule type="cellIs" dxfId="2398" priority="278" operator="greaterThan">
      <formula>0.89</formula>
    </cfRule>
    <cfRule type="cellIs" dxfId="2397" priority="279" operator="greaterThan">
      <formula>0.69</formula>
    </cfRule>
    <cfRule type="cellIs" dxfId="2396" priority="280" operator="greaterThan">
      <formula>0.49</formula>
    </cfRule>
    <cfRule type="cellIs" dxfId="2395" priority="281" operator="greaterThan">
      <formula>0.29</formula>
    </cfRule>
    <cfRule type="cellIs" dxfId="2394" priority="282" operator="lessThan">
      <formula>0.29</formula>
    </cfRule>
  </conditionalFormatting>
  <conditionalFormatting sqref="M41">
    <cfRule type="cellIs" dxfId="2393" priority="271" operator="greaterThan">
      <formula>1</formula>
    </cfRule>
    <cfRule type="cellIs" dxfId="2392" priority="272" operator="greaterThan">
      <formula>0.89</formula>
    </cfRule>
    <cfRule type="cellIs" dxfId="2391" priority="273" operator="greaterThan">
      <formula>0.69</formula>
    </cfRule>
    <cfRule type="cellIs" dxfId="2390" priority="274" operator="greaterThan">
      <formula>0.49</formula>
    </cfRule>
    <cfRule type="cellIs" dxfId="2389" priority="275" operator="greaterThan">
      <formula>0.29</formula>
    </cfRule>
    <cfRule type="cellIs" dxfId="2388" priority="276" operator="lessThan">
      <formula>0.29</formula>
    </cfRule>
  </conditionalFormatting>
  <conditionalFormatting sqref="Q41">
    <cfRule type="cellIs" dxfId="2387" priority="265" operator="greaterThan">
      <formula>1</formula>
    </cfRule>
    <cfRule type="cellIs" dxfId="2386" priority="266" operator="greaterThan">
      <formula>0.89</formula>
    </cfRule>
    <cfRule type="cellIs" dxfId="2385" priority="267" operator="greaterThan">
      <formula>0.69</formula>
    </cfRule>
    <cfRule type="cellIs" dxfId="2384" priority="268" operator="greaterThan">
      <formula>0.49</formula>
    </cfRule>
    <cfRule type="cellIs" dxfId="2383" priority="269" operator="greaterThan">
      <formula>0.29</formula>
    </cfRule>
    <cfRule type="cellIs" dxfId="2382" priority="270" operator="lessThan">
      <formula>0.29</formula>
    </cfRule>
  </conditionalFormatting>
  <conditionalFormatting sqref="U41">
    <cfRule type="cellIs" dxfId="2381" priority="259" operator="greaterThan">
      <formula>1</formula>
    </cfRule>
    <cfRule type="cellIs" dxfId="2380" priority="260" operator="greaterThan">
      <formula>0.89</formula>
    </cfRule>
    <cfRule type="cellIs" dxfId="2379" priority="261" operator="greaterThan">
      <formula>0.69</formula>
    </cfRule>
    <cfRule type="cellIs" dxfId="2378" priority="262" operator="greaterThan">
      <formula>0.49</formula>
    </cfRule>
    <cfRule type="cellIs" dxfId="2377" priority="263" operator="greaterThan">
      <formula>0.29</formula>
    </cfRule>
    <cfRule type="cellIs" dxfId="2376" priority="264" operator="lessThan">
      <formula>0.29</formula>
    </cfRule>
  </conditionalFormatting>
  <conditionalFormatting sqref="V41">
    <cfRule type="cellIs" dxfId="2375" priority="253" operator="greaterThan">
      <formula>1</formula>
    </cfRule>
    <cfRule type="cellIs" dxfId="2374" priority="254" operator="greaterThan">
      <formula>0.89</formula>
    </cfRule>
    <cfRule type="cellIs" dxfId="2373" priority="255" operator="greaterThan">
      <formula>0.69</formula>
    </cfRule>
    <cfRule type="cellIs" dxfId="2372" priority="256" operator="greaterThan">
      <formula>0.49</formula>
    </cfRule>
    <cfRule type="cellIs" dxfId="2371" priority="257" operator="greaterThan">
      <formula>0.29</formula>
    </cfRule>
    <cfRule type="cellIs" dxfId="2370" priority="258" operator="lessThan">
      <formula>0.29</formula>
    </cfRule>
  </conditionalFormatting>
  <conditionalFormatting sqref="H44">
    <cfRule type="cellIs" dxfId="2369" priority="247" operator="greaterThan">
      <formula>1</formula>
    </cfRule>
    <cfRule type="cellIs" dxfId="2368" priority="248" operator="greaterThan">
      <formula>0.89</formula>
    </cfRule>
    <cfRule type="cellIs" dxfId="2367" priority="249" operator="greaterThan">
      <formula>0.69</formula>
    </cfRule>
    <cfRule type="cellIs" dxfId="2366" priority="250" operator="greaterThan">
      <formula>0.49</formula>
    </cfRule>
    <cfRule type="cellIs" dxfId="2365" priority="251" operator="greaterThan">
      <formula>0.29</formula>
    </cfRule>
    <cfRule type="cellIs" dxfId="2364" priority="252" operator="lessThan">
      <formula>0.29</formula>
    </cfRule>
  </conditionalFormatting>
  <conditionalFormatting sqref="L44">
    <cfRule type="cellIs" dxfId="2363" priority="241" operator="greaterThan">
      <formula>1</formula>
    </cfRule>
    <cfRule type="cellIs" dxfId="2362" priority="242" operator="greaterThan">
      <formula>0.89</formula>
    </cfRule>
    <cfRule type="cellIs" dxfId="2361" priority="243" operator="greaterThan">
      <formula>0.69</formula>
    </cfRule>
    <cfRule type="cellIs" dxfId="2360" priority="244" operator="greaterThan">
      <formula>0.49</formula>
    </cfRule>
    <cfRule type="cellIs" dxfId="2359" priority="245" operator="greaterThan">
      <formula>0.29</formula>
    </cfRule>
    <cfRule type="cellIs" dxfId="2358" priority="246" operator="lessThan">
      <formula>0.29</formula>
    </cfRule>
  </conditionalFormatting>
  <conditionalFormatting sqref="M44">
    <cfRule type="cellIs" dxfId="2357" priority="235" operator="greaterThan">
      <formula>1</formula>
    </cfRule>
    <cfRule type="cellIs" dxfId="2356" priority="236" operator="greaterThan">
      <formula>0.89</formula>
    </cfRule>
    <cfRule type="cellIs" dxfId="2355" priority="237" operator="greaterThan">
      <formula>0.69</formula>
    </cfRule>
    <cfRule type="cellIs" dxfId="2354" priority="238" operator="greaterThan">
      <formula>0.49</formula>
    </cfRule>
    <cfRule type="cellIs" dxfId="2353" priority="239" operator="greaterThan">
      <formula>0.29</formula>
    </cfRule>
    <cfRule type="cellIs" dxfId="2352" priority="240" operator="lessThan">
      <formula>0.29</formula>
    </cfRule>
  </conditionalFormatting>
  <conditionalFormatting sqref="Q44">
    <cfRule type="cellIs" dxfId="2351" priority="229" operator="greaterThan">
      <formula>1</formula>
    </cfRule>
    <cfRule type="cellIs" dxfId="2350" priority="230" operator="greaterThan">
      <formula>0.89</formula>
    </cfRule>
    <cfRule type="cellIs" dxfId="2349" priority="231" operator="greaterThan">
      <formula>0.69</formula>
    </cfRule>
    <cfRule type="cellIs" dxfId="2348" priority="232" operator="greaterThan">
      <formula>0.49</formula>
    </cfRule>
    <cfRule type="cellIs" dxfId="2347" priority="233" operator="greaterThan">
      <formula>0.29</formula>
    </cfRule>
    <cfRule type="cellIs" dxfId="2346" priority="234" operator="lessThan">
      <formula>0.29</formula>
    </cfRule>
  </conditionalFormatting>
  <conditionalFormatting sqref="U44">
    <cfRule type="cellIs" dxfId="2345" priority="223" operator="greaterThan">
      <formula>1</formula>
    </cfRule>
    <cfRule type="cellIs" dxfId="2344" priority="224" operator="greaterThan">
      <formula>0.89</formula>
    </cfRule>
    <cfRule type="cellIs" dxfId="2343" priority="225" operator="greaterThan">
      <formula>0.69</formula>
    </cfRule>
    <cfRule type="cellIs" dxfId="2342" priority="226" operator="greaterThan">
      <formula>0.49</formula>
    </cfRule>
    <cfRule type="cellIs" dxfId="2341" priority="227" operator="greaterThan">
      <formula>0.29</formula>
    </cfRule>
    <cfRule type="cellIs" dxfId="2340" priority="228" operator="lessThan">
      <formula>0.29</formula>
    </cfRule>
  </conditionalFormatting>
  <conditionalFormatting sqref="V47">
    <cfRule type="cellIs" dxfId="2339" priority="181" operator="greaterThan">
      <formula>1</formula>
    </cfRule>
    <cfRule type="cellIs" dxfId="2338" priority="182" operator="greaterThan">
      <formula>0.89</formula>
    </cfRule>
    <cfRule type="cellIs" dxfId="2337" priority="183" operator="greaterThan">
      <formula>0.69</formula>
    </cfRule>
    <cfRule type="cellIs" dxfId="2336" priority="184" operator="greaterThan">
      <formula>0.49</formula>
    </cfRule>
    <cfRule type="cellIs" dxfId="2335" priority="185" operator="greaterThan">
      <formula>0.29</formula>
    </cfRule>
    <cfRule type="cellIs" dxfId="2334" priority="186" operator="lessThan">
      <formula>0.29</formula>
    </cfRule>
  </conditionalFormatting>
  <conditionalFormatting sqref="H47">
    <cfRule type="cellIs" dxfId="2333" priority="211" operator="greaterThan">
      <formula>1</formula>
    </cfRule>
    <cfRule type="cellIs" dxfId="2332" priority="212" operator="greaterThan">
      <formula>0.89</formula>
    </cfRule>
    <cfRule type="cellIs" dxfId="2331" priority="213" operator="greaterThan">
      <formula>0.69</formula>
    </cfRule>
    <cfRule type="cellIs" dxfId="2330" priority="214" operator="greaterThan">
      <formula>0.49</formula>
    </cfRule>
    <cfRule type="cellIs" dxfId="2329" priority="215" operator="greaterThan">
      <formula>0.29</formula>
    </cfRule>
    <cfRule type="cellIs" dxfId="2328" priority="216" operator="lessThan">
      <formula>0.29</formula>
    </cfRule>
  </conditionalFormatting>
  <conditionalFormatting sqref="L47">
    <cfRule type="cellIs" dxfId="2327" priority="205" operator="greaterThan">
      <formula>1</formula>
    </cfRule>
    <cfRule type="cellIs" dxfId="2326" priority="206" operator="greaterThan">
      <formula>0.89</formula>
    </cfRule>
    <cfRule type="cellIs" dxfId="2325" priority="207" operator="greaterThan">
      <formula>0.69</formula>
    </cfRule>
    <cfRule type="cellIs" dxfId="2324" priority="208" operator="greaterThan">
      <formula>0.49</formula>
    </cfRule>
    <cfRule type="cellIs" dxfId="2323" priority="209" operator="greaterThan">
      <formula>0.29</formula>
    </cfRule>
    <cfRule type="cellIs" dxfId="2322" priority="210" operator="lessThan">
      <formula>0.29</formula>
    </cfRule>
  </conditionalFormatting>
  <conditionalFormatting sqref="M47">
    <cfRule type="cellIs" dxfId="2321" priority="199" operator="greaterThan">
      <formula>1</formula>
    </cfRule>
    <cfRule type="cellIs" dxfId="2320" priority="200" operator="greaterThan">
      <formula>0.89</formula>
    </cfRule>
    <cfRule type="cellIs" dxfId="2319" priority="201" operator="greaterThan">
      <formula>0.69</formula>
    </cfRule>
    <cfRule type="cellIs" dxfId="2318" priority="202" operator="greaterThan">
      <formula>0.49</formula>
    </cfRule>
    <cfRule type="cellIs" dxfId="2317" priority="203" operator="greaterThan">
      <formula>0.29</formula>
    </cfRule>
    <cfRule type="cellIs" dxfId="2316" priority="204" operator="lessThan">
      <formula>0.29</formula>
    </cfRule>
  </conditionalFormatting>
  <conditionalFormatting sqref="Q47">
    <cfRule type="cellIs" dxfId="2315" priority="193" operator="greaterThan">
      <formula>1</formula>
    </cfRule>
    <cfRule type="cellIs" dxfId="2314" priority="194" operator="greaterThan">
      <formula>0.89</formula>
    </cfRule>
    <cfRule type="cellIs" dxfId="2313" priority="195" operator="greaterThan">
      <formula>0.69</formula>
    </cfRule>
    <cfRule type="cellIs" dxfId="2312" priority="196" operator="greaterThan">
      <formula>0.49</formula>
    </cfRule>
    <cfRule type="cellIs" dxfId="2311" priority="197" operator="greaterThan">
      <formula>0.29</formula>
    </cfRule>
    <cfRule type="cellIs" dxfId="2310" priority="198" operator="lessThan">
      <formula>0.29</formula>
    </cfRule>
  </conditionalFormatting>
  <conditionalFormatting sqref="U47">
    <cfRule type="cellIs" dxfId="2309" priority="187" operator="greaterThan">
      <formula>1</formula>
    </cfRule>
    <cfRule type="cellIs" dxfId="2308" priority="188" operator="greaterThan">
      <formula>0.89</formula>
    </cfRule>
    <cfRule type="cellIs" dxfId="2307" priority="189" operator="greaterThan">
      <formula>0.69</formula>
    </cfRule>
    <cfRule type="cellIs" dxfId="2306" priority="190" operator="greaterThan">
      <formula>0.49</formula>
    </cfRule>
    <cfRule type="cellIs" dxfId="2305" priority="191" operator="greaterThan">
      <formula>0.29</formula>
    </cfRule>
    <cfRule type="cellIs" dxfId="2304" priority="192" operator="lessThan">
      <formula>0.29</formula>
    </cfRule>
  </conditionalFormatting>
  <conditionalFormatting sqref="V56">
    <cfRule type="cellIs" dxfId="2303" priority="73" operator="greaterThan">
      <formula>1</formula>
    </cfRule>
    <cfRule type="cellIs" dxfId="2302" priority="74" operator="greaterThan">
      <formula>0.89</formula>
    </cfRule>
    <cfRule type="cellIs" dxfId="2301" priority="75" operator="greaterThan">
      <formula>0.69</formula>
    </cfRule>
    <cfRule type="cellIs" dxfId="2300" priority="76" operator="greaterThan">
      <formula>0.49</formula>
    </cfRule>
    <cfRule type="cellIs" dxfId="2299" priority="77" operator="greaterThan">
      <formula>0.29</formula>
    </cfRule>
    <cfRule type="cellIs" dxfId="2298" priority="78" operator="lessThan">
      <formula>0.29</formula>
    </cfRule>
  </conditionalFormatting>
  <conditionalFormatting sqref="V53">
    <cfRule type="cellIs" dxfId="2297" priority="109" operator="greaterThan">
      <formula>1</formula>
    </cfRule>
    <cfRule type="cellIs" dxfId="2296" priority="110" operator="greaterThan">
      <formula>0.89</formula>
    </cfRule>
    <cfRule type="cellIs" dxfId="2295" priority="111" operator="greaterThan">
      <formula>0.69</formula>
    </cfRule>
    <cfRule type="cellIs" dxfId="2294" priority="112" operator="greaterThan">
      <formula>0.49</formula>
    </cfRule>
    <cfRule type="cellIs" dxfId="2293" priority="113" operator="greaterThan">
      <formula>0.29</formula>
    </cfRule>
    <cfRule type="cellIs" dxfId="2292" priority="114" operator="lessThan">
      <formula>0.29</formula>
    </cfRule>
  </conditionalFormatting>
  <conditionalFormatting sqref="H53">
    <cfRule type="cellIs" dxfId="2291" priority="139" operator="greaterThan">
      <formula>1</formula>
    </cfRule>
    <cfRule type="cellIs" dxfId="2290" priority="140" operator="greaterThan">
      <formula>0.89</formula>
    </cfRule>
    <cfRule type="cellIs" dxfId="2289" priority="141" operator="greaterThan">
      <formula>0.69</formula>
    </cfRule>
    <cfRule type="cellIs" dxfId="2288" priority="142" operator="greaterThan">
      <formula>0.49</formula>
    </cfRule>
    <cfRule type="cellIs" dxfId="2287" priority="143" operator="greaterThan">
      <formula>0.29</formula>
    </cfRule>
    <cfRule type="cellIs" dxfId="2286" priority="144" operator="lessThan">
      <formula>0.29</formula>
    </cfRule>
  </conditionalFormatting>
  <conditionalFormatting sqref="L53">
    <cfRule type="cellIs" dxfId="2285" priority="133" operator="greaterThan">
      <formula>1</formula>
    </cfRule>
    <cfRule type="cellIs" dxfId="2284" priority="134" operator="greaterThan">
      <formula>0.89</formula>
    </cfRule>
    <cfRule type="cellIs" dxfId="2283" priority="135" operator="greaterThan">
      <formula>0.69</formula>
    </cfRule>
    <cfRule type="cellIs" dxfId="2282" priority="136" operator="greaterThan">
      <formula>0.49</formula>
    </cfRule>
    <cfRule type="cellIs" dxfId="2281" priority="137" operator="greaterThan">
      <formula>0.29</formula>
    </cfRule>
    <cfRule type="cellIs" dxfId="2280" priority="138" operator="lessThan">
      <formula>0.29</formula>
    </cfRule>
  </conditionalFormatting>
  <conditionalFormatting sqref="M53">
    <cfRule type="cellIs" dxfId="2279" priority="127" operator="greaterThan">
      <formula>1</formula>
    </cfRule>
    <cfRule type="cellIs" dxfId="2278" priority="128" operator="greaterThan">
      <formula>0.89</formula>
    </cfRule>
    <cfRule type="cellIs" dxfId="2277" priority="129" operator="greaterThan">
      <formula>0.69</formula>
    </cfRule>
    <cfRule type="cellIs" dxfId="2276" priority="130" operator="greaterThan">
      <formula>0.49</formula>
    </cfRule>
    <cfRule type="cellIs" dxfId="2275" priority="131" operator="greaterThan">
      <formula>0.29</formula>
    </cfRule>
    <cfRule type="cellIs" dxfId="2274" priority="132" operator="lessThan">
      <formula>0.29</formula>
    </cfRule>
  </conditionalFormatting>
  <conditionalFormatting sqref="Q53">
    <cfRule type="cellIs" dxfId="2273" priority="121" operator="greaterThan">
      <formula>1</formula>
    </cfRule>
    <cfRule type="cellIs" dxfId="2272" priority="122" operator="greaterThan">
      <formula>0.89</formula>
    </cfRule>
    <cfRule type="cellIs" dxfId="2271" priority="123" operator="greaterThan">
      <formula>0.69</formula>
    </cfRule>
    <cfRule type="cellIs" dxfId="2270" priority="124" operator="greaterThan">
      <formula>0.49</formula>
    </cfRule>
    <cfRule type="cellIs" dxfId="2269" priority="125" operator="greaterThan">
      <formula>0.29</formula>
    </cfRule>
    <cfRule type="cellIs" dxfId="2268" priority="126" operator="lessThan">
      <formula>0.29</formula>
    </cfRule>
  </conditionalFormatting>
  <conditionalFormatting sqref="U53">
    <cfRule type="cellIs" dxfId="2267" priority="115" operator="greaterThan">
      <formula>1</formula>
    </cfRule>
    <cfRule type="cellIs" dxfId="2266" priority="116" operator="greaterThan">
      <formula>0.89</formula>
    </cfRule>
    <cfRule type="cellIs" dxfId="2265" priority="117" operator="greaterThan">
      <formula>0.69</formula>
    </cfRule>
    <cfRule type="cellIs" dxfId="2264" priority="118" operator="greaterThan">
      <formula>0.49</formula>
    </cfRule>
    <cfRule type="cellIs" dxfId="2263" priority="119" operator="greaterThan">
      <formula>0.29</formula>
    </cfRule>
    <cfRule type="cellIs" dxfId="2262" priority="120" operator="lessThan">
      <formula>0.29</formula>
    </cfRule>
  </conditionalFormatting>
  <conditionalFormatting sqref="H56">
    <cfRule type="cellIs" dxfId="2261" priority="103" operator="greaterThan">
      <formula>1</formula>
    </cfRule>
    <cfRule type="cellIs" dxfId="2260" priority="104" operator="greaterThan">
      <formula>0.89</formula>
    </cfRule>
    <cfRule type="cellIs" dxfId="2259" priority="105" operator="greaterThan">
      <formula>0.69</formula>
    </cfRule>
    <cfRule type="cellIs" dxfId="2258" priority="106" operator="greaterThan">
      <formula>0.49</formula>
    </cfRule>
    <cfRule type="cellIs" dxfId="2257" priority="107" operator="greaterThan">
      <formula>0.29</formula>
    </cfRule>
    <cfRule type="cellIs" dxfId="2256" priority="108" operator="lessThan">
      <formula>0.29</formula>
    </cfRule>
  </conditionalFormatting>
  <conditionalFormatting sqref="L56">
    <cfRule type="cellIs" dxfId="2255" priority="97" operator="greaterThan">
      <formula>1</formula>
    </cfRule>
    <cfRule type="cellIs" dxfId="2254" priority="98" operator="greaterThan">
      <formula>0.89</formula>
    </cfRule>
    <cfRule type="cellIs" dxfId="2253" priority="99" operator="greaterThan">
      <formula>0.69</formula>
    </cfRule>
    <cfRule type="cellIs" dxfId="2252" priority="100" operator="greaterThan">
      <formula>0.49</formula>
    </cfRule>
    <cfRule type="cellIs" dxfId="2251" priority="101" operator="greaterThan">
      <formula>0.29</formula>
    </cfRule>
    <cfRule type="cellIs" dxfId="2250" priority="102" operator="lessThan">
      <formula>0.29</formula>
    </cfRule>
  </conditionalFormatting>
  <conditionalFormatting sqref="M56">
    <cfRule type="cellIs" dxfId="2249" priority="91" operator="greaterThan">
      <formula>1</formula>
    </cfRule>
    <cfRule type="cellIs" dxfId="2248" priority="92" operator="greaterThan">
      <formula>0.89</formula>
    </cfRule>
    <cfRule type="cellIs" dxfId="2247" priority="93" operator="greaterThan">
      <formula>0.69</formula>
    </cfRule>
    <cfRule type="cellIs" dxfId="2246" priority="94" operator="greaterThan">
      <formula>0.49</formula>
    </cfRule>
    <cfRule type="cellIs" dxfId="2245" priority="95" operator="greaterThan">
      <formula>0.29</formula>
    </cfRule>
    <cfRule type="cellIs" dxfId="2244" priority="96" operator="lessThan">
      <formula>0.29</formula>
    </cfRule>
  </conditionalFormatting>
  <conditionalFormatting sqref="Q56">
    <cfRule type="cellIs" dxfId="2243" priority="85" operator="greaterThan">
      <formula>1</formula>
    </cfRule>
    <cfRule type="cellIs" dxfId="2242" priority="86" operator="greaterThan">
      <formula>0.89</formula>
    </cfRule>
    <cfRule type="cellIs" dxfId="2241" priority="87" operator="greaterThan">
      <formula>0.69</formula>
    </cfRule>
    <cfRule type="cellIs" dxfId="2240" priority="88" operator="greaterThan">
      <formula>0.49</formula>
    </cfRule>
    <cfRule type="cellIs" dxfId="2239" priority="89" operator="greaterThan">
      <formula>0.29</formula>
    </cfRule>
    <cfRule type="cellIs" dxfId="2238" priority="90" operator="lessThan">
      <formula>0.29</formula>
    </cfRule>
  </conditionalFormatting>
  <conditionalFormatting sqref="U56">
    <cfRule type="cellIs" dxfId="2237" priority="79" operator="greaterThan">
      <formula>1</formula>
    </cfRule>
    <cfRule type="cellIs" dxfId="2236" priority="80" operator="greaterThan">
      <formula>0.89</formula>
    </cfRule>
    <cfRule type="cellIs" dxfId="2235" priority="81" operator="greaterThan">
      <formula>0.69</formula>
    </cfRule>
    <cfRule type="cellIs" dxfId="2234" priority="82" operator="greaterThan">
      <formula>0.49</formula>
    </cfRule>
    <cfRule type="cellIs" dxfId="2233" priority="83" operator="greaterThan">
      <formula>0.29</formula>
    </cfRule>
    <cfRule type="cellIs" dxfId="2232" priority="84" operator="lessThan">
      <formula>0.29</formula>
    </cfRule>
  </conditionalFormatting>
  <conditionalFormatting sqref="V35">
    <cfRule type="cellIs" dxfId="2231" priority="1" operator="greaterThan">
      <formula>1</formula>
    </cfRule>
    <cfRule type="cellIs" dxfId="2230" priority="2" operator="greaterThan">
      <formula>0.89</formula>
    </cfRule>
    <cfRule type="cellIs" dxfId="2229" priority="3" operator="greaterThan">
      <formula>0.69</formula>
    </cfRule>
    <cfRule type="cellIs" dxfId="2228" priority="4" operator="greaterThan">
      <formula>0.49</formula>
    </cfRule>
    <cfRule type="cellIs" dxfId="2227" priority="5" operator="greaterThan">
      <formula>0.29</formula>
    </cfRule>
    <cfRule type="cellIs" dxfId="2226" priority="6" operator="lessThan">
      <formula>0.29</formula>
    </cfRule>
  </conditionalFormatting>
  <conditionalFormatting sqref="H35">
    <cfRule type="cellIs" dxfId="2225" priority="31" operator="greaterThan">
      <formula>1</formula>
    </cfRule>
    <cfRule type="cellIs" dxfId="2224" priority="32" operator="greaterThan">
      <formula>0.89</formula>
    </cfRule>
    <cfRule type="cellIs" dxfId="2223" priority="33" operator="greaterThan">
      <formula>0.69</formula>
    </cfRule>
    <cfRule type="cellIs" dxfId="2222" priority="34" operator="greaterThan">
      <formula>0.49</formula>
    </cfRule>
    <cfRule type="cellIs" dxfId="2221" priority="35" operator="greaterThan">
      <formula>0.29</formula>
    </cfRule>
    <cfRule type="cellIs" dxfId="2220" priority="36" operator="lessThan">
      <formula>0.29</formula>
    </cfRule>
  </conditionalFormatting>
  <conditionalFormatting sqref="L35">
    <cfRule type="cellIs" dxfId="2219" priority="25" operator="greaterThan">
      <formula>1</formula>
    </cfRule>
    <cfRule type="cellIs" dxfId="2218" priority="26" operator="greaterThan">
      <formula>0.89</formula>
    </cfRule>
    <cfRule type="cellIs" dxfId="2217" priority="27" operator="greaterThan">
      <formula>0.69</formula>
    </cfRule>
    <cfRule type="cellIs" dxfId="2216" priority="28" operator="greaterThan">
      <formula>0.49</formula>
    </cfRule>
    <cfRule type="cellIs" dxfId="2215" priority="29" operator="greaterThan">
      <formula>0.29</formula>
    </cfRule>
    <cfRule type="cellIs" dxfId="2214" priority="30" operator="lessThan">
      <formula>0.29</formula>
    </cfRule>
  </conditionalFormatting>
  <conditionalFormatting sqref="M35">
    <cfRule type="cellIs" dxfId="2213" priority="19" operator="greaterThan">
      <formula>1</formula>
    </cfRule>
    <cfRule type="cellIs" dxfId="2212" priority="20" operator="greaterThan">
      <formula>0.89</formula>
    </cfRule>
    <cfRule type="cellIs" dxfId="2211" priority="21" operator="greaterThan">
      <formula>0.69</formula>
    </cfRule>
    <cfRule type="cellIs" dxfId="2210" priority="22" operator="greaterThan">
      <formula>0.49</formula>
    </cfRule>
    <cfRule type="cellIs" dxfId="2209" priority="23" operator="greaterThan">
      <formula>0.29</formula>
    </cfRule>
    <cfRule type="cellIs" dxfId="2208" priority="24" operator="lessThan">
      <formula>0.29</formula>
    </cfRule>
  </conditionalFormatting>
  <conditionalFormatting sqref="Q35">
    <cfRule type="cellIs" dxfId="2207" priority="13" operator="greaterThan">
      <formula>1</formula>
    </cfRule>
    <cfRule type="cellIs" dxfId="2206" priority="14" operator="greaterThan">
      <formula>0.89</formula>
    </cfRule>
    <cfRule type="cellIs" dxfId="2205" priority="15" operator="greaterThan">
      <formula>0.69</formula>
    </cfRule>
    <cfRule type="cellIs" dxfId="2204" priority="16" operator="greaterThan">
      <formula>0.49</formula>
    </cfRule>
    <cfRule type="cellIs" dxfId="2203" priority="17" operator="greaterThan">
      <formula>0.29</formula>
    </cfRule>
    <cfRule type="cellIs" dxfId="2202" priority="18" operator="lessThan">
      <formula>0.29</formula>
    </cfRule>
  </conditionalFormatting>
  <conditionalFormatting sqref="U35">
    <cfRule type="cellIs" dxfId="2201" priority="7" operator="greaterThan">
      <formula>1</formula>
    </cfRule>
    <cfRule type="cellIs" dxfId="2200" priority="8" operator="greaterThan">
      <formula>0.89</formula>
    </cfRule>
    <cfRule type="cellIs" dxfId="2199" priority="9" operator="greaterThan">
      <formula>0.69</formula>
    </cfRule>
    <cfRule type="cellIs" dxfId="2198" priority="10" operator="greaterThan">
      <formula>0.49</formula>
    </cfRule>
    <cfRule type="cellIs" dxfId="2197" priority="11" operator="greaterThan">
      <formula>0.29</formula>
    </cfRule>
    <cfRule type="cellIs" dxfId="2196" priority="12" operator="lessThan">
      <formula>0.29</formula>
    </cfRule>
  </conditionalFormatting>
  <conditionalFormatting sqref="H32">
    <cfRule type="cellIs" dxfId="2195" priority="67" operator="greaterThan">
      <formula>1</formula>
    </cfRule>
    <cfRule type="cellIs" dxfId="2194" priority="68" operator="greaterThan">
      <formula>0.89</formula>
    </cfRule>
    <cfRule type="cellIs" dxfId="2193" priority="69" operator="greaterThan">
      <formula>0.69</formula>
    </cfRule>
    <cfRule type="cellIs" dxfId="2192" priority="70" operator="greaterThan">
      <formula>0.49</formula>
    </cfRule>
    <cfRule type="cellIs" dxfId="2191" priority="71" operator="greaterThan">
      <formula>0.29</formula>
    </cfRule>
    <cfRule type="cellIs" dxfId="2190" priority="72" operator="lessThan">
      <formula>0.29</formula>
    </cfRule>
  </conditionalFormatting>
  <conditionalFormatting sqref="L32">
    <cfRule type="cellIs" dxfId="2189" priority="61" operator="greaterThan">
      <formula>1</formula>
    </cfRule>
    <cfRule type="cellIs" dxfId="2188" priority="62" operator="greaterThan">
      <formula>0.89</formula>
    </cfRule>
    <cfRule type="cellIs" dxfId="2187" priority="63" operator="greaterThan">
      <formula>0.69</formula>
    </cfRule>
    <cfRule type="cellIs" dxfId="2186" priority="64" operator="greaterThan">
      <formula>0.49</formula>
    </cfRule>
    <cfRule type="cellIs" dxfId="2185" priority="65" operator="greaterThan">
      <formula>0.29</formula>
    </cfRule>
    <cfRule type="cellIs" dxfId="2184" priority="66" operator="lessThan">
      <formula>0.29</formula>
    </cfRule>
  </conditionalFormatting>
  <conditionalFormatting sqref="M32">
    <cfRule type="cellIs" dxfId="2183" priority="55" operator="greaterThan">
      <formula>1</formula>
    </cfRule>
    <cfRule type="cellIs" dxfId="2182" priority="56" operator="greaterThan">
      <formula>0.89</formula>
    </cfRule>
    <cfRule type="cellIs" dxfId="2181" priority="57" operator="greaterThan">
      <formula>0.69</formula>
    </cfRule>
    <cfRule type="cellIs" dxfId="2180" priority="58" operator="greaterThan">
      <formula>0.49</formula>
    </cfRule>
    <cfRule type="cellIs" dxfId="2179" priority="59" operator="greaterThan">
      <formula>0.29</formula>
    </cfRule>
    <cfRule type="cellIs" dxfId="2178" priority="60" operator="lessThan">
      <formula>0.29</formula>
    </cfRule>
  </conditionalFormatting>
  <conditionalFormatting sqref="Q32">
    <cfRule type="cellIs" dxfId="2177" priority="49" operator="greaterThan">
      <formula>1</formula>
    </cfRule>
    <cfRule type="cellIs" dxfId="2176" priority="50" operator="greaterThan">
      <formula>0.89</formula>
    </cfRule>
    <cfRule type="cellIs" dxfId="2175" priority="51" operator="greaterThan">
      <formula>0.69</formula>
    </cfRule>
    <cfRule type="cellIs" dxfId="2174" priority="52" operator="greaterThan">
      <formula>0.49</formula>
    </cfRule>
    <cfRule type="cellIs" dxfId="2173" priority="53" operator="greaterThan">
      <formula>0.29</formula>
    </cfRule>
    <cfRule type="cellIs" dxfId="2172" priority="54" operator="lessThan">
      <formula>0.29</formula>
    </cfRule>
  </conditionalFormatting>
  <conditionalFormatting sqref="U32">
    <cfRule type="cellIs" dxfId="2171" priority="43" operator="greaterThan">
      <formula>1</formula>
    </cfRule>
    <cfRule type="cellIs" dxfId="2170" priority="44" operator="greaterThan">
      <formula>0.89</formula>
    </cfRule>
    <cfRule type="cellIs" dxfId="2169" priority="45" operator="greaterThan">
      <formula>0.69</formula>
    </cfRule>
    <cfRule type="cellIs" dxfId="2168" priority="46" operator="greaterThan">
      <formula>0.49</formula>
    </cfRule>
    <cfRule type="cellIs" dxfId="2167" priority="47" operator="greaterThan">
      <formula>0.29</formula>
    </cfRule>
    <cfRule type="cellIs" dxfId="2166" priority="48" operator="lessThan">
      <formula>0.29</formula>
    </cfRule>
  </conditionalFormatting>
  <conditionalFormatting sqref="V32">
    <cfRule type="cellIs" dxfId="2165" priority="37" operator="greaterThan">
      <formula>1</formula>
    </cfRule>
    <cfRule type="cellIs" dxfId="2164" priority="38" operator="greaterThan">
      <formula>0.89</formula>
    </cfRule>
    <cfRule type="cellIs" dxfId="2163" priority="39" operator="greaterThan">
      <formula>0.69</formula>
    </cfRule>
    <cfRule type="cellIs" dxfId="2162" priority="40" operator="greaterThan">
      <formula>0.49</formula>
    </cfRule>
    <cfRule type="cellIs" dxfId="2161" priority="41" operator="greaterThan">
      <formula>0.29</formula>
    </cfRule>
    <cfRule type="cellIs" dxfId="2160" priority="42" operator="lessThan">
      <formula>0.29</formula>
    </cfRule>
  </conditionalFormatting>
  <dataValidations count="1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s>
  <pageMargins left="0.25" right="0.25" top="0.75" bottom="0.75" header="0.3" footer="0.3"/>
  <pageSetup paperSize="9"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60"/>
  <sheetViews>
    <sheetView topLeftCell="A40" zoomScale="60" zoomScaleNormal="60" workbookViewId="0">
      <selection activeCell="I53" sqref="I53:K53"/>
    </sheetView>
  </sheetViews>
  <sheetFormatPr baseColWidth="10" defaultRowHeight="15"/>
  <cols>
    <col min="1" max="1" width="21.140625" style="1" customWidth="1"/>
    <col min="2" max="2" width="26" customWidth="1"/>
    <col min="3" max="3" width="20.28515625" customWidth="1"/>
    <col min="4" max="4" width="22.85546875" customWidth="1"/>
    <col min="5" max="5" width="16.42578125" customWidth="1"/>
    <col min="6" max="6" width="10.7109375" customWidth="1"/>
    <col min="7" max="7" width="17.85546875" customWidth="1"/>
    <col min="8" max="8" width="22.140625" customWidth="1"/>
    <col min="9" max="9" width="21.85546875" customWidth="1"/>
    <col min="10" max="10" width="16.28515625" customWidth="1"/>
    <col min="11" max="11" width="15.5703125" customWidth="1"/>
    <col min="12" max="12" width="11.7109375" customWidth="1"/>
    <col min="13" max="13" width="16.140625" customWidth="1"/>
    <col min="14" max="14" width="19.85546875" customWidth="1"/>
    <col min="15" max="15" width="10.7109375" customWidth="1"/>
    <col min="16" max="16" width="16" customWidth="1"/>
    <col min="17" max="17" width="9.85546875" customWidth="1"/>
    <col min="18" max="21" width="10.7109375" customWidth="1"/>
  </cols>
  <sheetData>
    <row r="1" spans="1:23" ht="28.5" customHeight="1">
      <c r="A1" s="1530" t="s">
        <v>0</v>
      </c>
      <c r="B1" s="1530"/>
      <c r="C1" s="1531" t="s">
        <v>2407</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64.25" customHeight="1">
      <c r="A5" s="250" t="s">
        <v>18</v>
      </c>
      <c r="B5" s="812" t="s">
        <v>2408</v>
      </c>
      <c r="C5" s="369"/>
      <c r="D5" s="813"/>
      <c r="E5" s="546"/>
      <c r="F5" s="546"/>
      <c r="G5" s="546"/>
      <c r="H5" s="546"/>
      <c r="I5" s="814"/>
      <c r="J5" s="814"/>
      <c r="K5" s="546"/>
      <c r="L5" s="814"/>
      <c r="M5" s="546"/>
      <c r="N5" s="814"/>
      <c r="O5" s="706"/>
      <c r="P5" s="707"/>
      <c r="Q5" s="2"/>
      <c r="R5" s="3"/>
      <c r="S5" s="3"/>
      <c r="T5" s="3"/>
      <c r="U5" s="3"/>
      <c r="V5" s="3"/>
      <c r="W5" s="3"/>
    </row>
    <row r="6" spans="1:23" ht="162.75" customHeight="1" thickBot="1">
      <c r="A6" s="254" t="s">
        <v>20</v>
      </c>
      <c r="B6" s="715" t="s">
        <v>2409</v>
      </c>
      <c r="C6" s="815"/>
      <c r="D6" s="816"/>
      <c r="E6" s="585"/>
      <c r="F6" s="585"/>
      <c r="G6" s="585"/>
      <c r="H6" s="585"/>
      <c r="I6" s="817"/>
      <c r="J6" s="817"/>
      <c r="K6" s="585"/>
      <c r="L6" s="817"/>
      <c r="M6" s="585"/>
      <c r="N6" s="817"/>
      <c r="O6" s="588"/>
      <c r="P6" s="708"/>
      <c r="Q6" s="2"/>
      <c r="R6" s="3"/>
      <c r="S6" s="3"/>
      <c r="T6" s="3"/>
      <c r="U6" s="3"/>
      <c r="V6" s="3"/>
      <c r="W6" s="3"/>
    </row>
    <row r="7" spans="1:23" ht="71.25" customHeight="1">
      <c r="A7" s="250" t="s">
        <v>22</v>
      </c>
      <c r="B7" s="812" t="s">
        <v>2410</v>
      </c>
      <c r="C7" s="818"/>
      <c r="D7" s="546"/>
      <c r="E7" s="546"/>
      <c r="F7" s="546"/>
      <c r="G7" s="546"/>
      <c r="H7" s="546"/>
      <c r="I7" s="814"/>
      <c r="J7" s="814"/>
      <c r="K7" s="546"/>
      <c r="L7" s="814"/>
      <c r="M7" s="706"/>
      <c r="N7" s="814"/>
      <c r="O7" s="706"/>
      <c r="P7" s="707"/>
      <c r="Q7" s="2"/>
      <c r="R7" s="3"/>
      <c r="S7" s="3"/>
      <c r="T7" s="3"/>
      <c r="U7" s="3"/>
      <c r="V7" s="3"/>
      <c r="W7" s="3"/>
    </row>
    <row r="8" spans="1:23" ht="90.75" customHeight="1">
      <c r="A8" s="251" t="s">
        <v>24</v>
      </c>
      <c r="B8" s="712" t="s">
        <v>2411</v>
      </c>
      <c r="C8" s="510" t="s">
        <v>2412</v>
      </c>
      <c r="D8" s="510" t="s">
        <v>2413</v>
      </c>
      <c r="E8" s="510" t="s">
        <v>134</v>
      </c>
      <c r="F8" s="510" t="s">
        <v>29</v>
      </c>
      <c r="G8" s="510" t="s">
        <v>2414</v>
      </c>
      <c r="H8" s="819">
        <v>3420</v>
      </c>
      <c r="I8" s="819">
        <v>3800</v>
      </c>
      <c r="J8" s="510" t="s">
        <v>136</v>
      </c>
      <c r="K8" s="510" t="s">
        <v>137</v>
      </c>
      <c r="L8" s="713">
        <v>0.9</v>
      </c>
      <c r="M8" s="510" t="s">
        <v>2415</v>
      </c>
      <c r="N8" s="510" t="s">
        <v>2416</v>
      </c>
      <c r="O8" s="510">
        <v>0</v>
      </c>
      <c r="P8" s="583" t="s">
        <v>140</v>
      </c>
      <c r="Q8" s="2"/>
      <c r="R8" s="3"/>
      <c r="S8" s="3"/>
      <c r="T8" s="3"/>
      <c r="U8" s="3"/>
      <c r="V8" s="3"/>
      <c r="W8" s="3"/>
    </row>
    <row r="9" spans="1:23" ht="114.75" customHeight="1" thickBot="1">
      <c r="A9" s="737" t="s">
        <v>36</v>
      </c>
      <c r="B9" s="170" t="s">
        <v>2417</v>
      </c>
      <c r="C9" s="585" t="s">
        <v>2418</v>
      </c>
      <c r="D9" s="585" t="s">
        <v>2419</v>
      </c>
      <c r="E9" s="585" t="s">
        <v>134</v>
      </c>
      <c r="F9" s="585" t="s">
        <v>29</v>
      </c>
      <c r="G9" s="585" t="s">
        <v>2420</v>
      </c>
      <c r="H9" s="820">
        <v>182</v>
      </c>
      <c r="I9" s="820">
        <v>202</v>
      </c>
      <c r="J9" s="585" t="s">
        <v>136</v>
      </c>
      <c r="K9" s="585" t="s">
        <v>137</v>
      </c>
      <c r="L9" s="716">
        <v>0.9</v>
      </c>
      <c r="M9" s="585" t="s">
        <v>2415</v>
      </c>
      <c r="N9" s="510" t="s">
        <v>2421</v>
      </c>
      <c r="O9" s="585">
        <v>0</v>
      </c>
      <c r="P9" s="586" t="s">
        <v>140</v>
      </c>
      <c r="Q9" s="2"/>
      <c r="R9" s="3"/>
      <c r="S9" s="3"/>
      <c r="T9" s="3"/>
      <c r="U9" s="3"/>
      <c r="V9" s="3"/>
      <c r="W9" s="3"/>
    </row>
    <row r="10" spans="1:23" ht="56.25" customHeight="1">
      <c r="A10" s="250" t="s">
        <v>53</v>
      </c>
      <c r="B10" s="812" t="s">
        <v>2422</v>
      </c>
      <c r="C10" s="706"/>
      <c r="D10" s="706"/>
      <c r="E10" s="706"/>
      <c r="F10" s="706"/>
      <c r="G10" s="706"/>
      <c r="H10" s="706"/>
      <c r="I10" s="706"/>
      <c r="J10" s="706"/>
      <c r="K10" s="706"/>
      <c r="L10" s="706"/>
      <c r="M10" s="706"/>
      <c r="N10" s="813"/>
      <c r="O10" s="546"/>
      <c r="P10" s="821"/>
      <c r="Q10" s="2"/>
      <c r="R10" s="3"/>
      <c r="S10" s="3"/>
      <c r="T10" s="3"/>
      <c r="U10" s="3"/>
      <c r="V10" s="3"/>
      <c r="W10" s="3"/>
    </row>
    <row r="11" spans="1:23" ht="104.25" customHeight="1">
      <c r="A11" s="251" t="s">
        <v>55</v>
      </c>
      <c r="B11" s="712" t="s">
        <v>3046</v>
      </c>
      <c r="C11" s="510" t="s">
        <v>3048</v>
      </c>
      <c r="D11" s="510" t="s">
        <v>3047</v>
      </c>
      <c r="E11" s="510" t="s">
        <v>134</v>
      </c>
      <c r="F11" s="510" t="s">
        <v>29</v>
      </c>
      <c r="G11" s="510" t="s">
        <v>2423</v>
      </c>
      <c r="H11" s="822">
        <v>912</v>
      </c>
      <c r="I11" s="822">
        <v>960</v>
      </c>
      <c r="J11" s="510" t="s">
        <v>136</v>
      </c>
      <c r="K11" s="510" t="s">
        <v>137</v>
      </c>
      <c r="L11" s="714">
        <v>0.95</v>
      </c>
      <c r="M11" s="510" t="s">
        <v>2424</v>
      </c>
      <c r="N11" s="510" t="s">
        <v>2425</v>
      </c>
      <c r="O11" s="510">
        <v>0</v>
      </c>
      <c r="P11" s="583" t="s">
        <v>140</v>
      </c>
      <c r="Q11" s="2"/>
      <c r="R11" s="3"/>
      <c r="S11" s="3"/>
      <c r="T11" s="3"/>
      <c r="U11" s="3"/>
      <c r="V11" s="3"/>
      <c r="W11" s="3"/>
    </row>
    <row r="12" spans="1:23" ht="104.25" customHeight="1">
      <c r="A12" s="251" t="s">
        <v>64</v>
      </c>
      <c r="B12" s="712" t="s">
        <v>2426</v>
      </c>
      <c r="C12" s="510" t="s">
        <v>2427</v>
      </c>
      <c r="D12" s="510" t="s">
        <v>3049</v>
      </c>
      <c r="E12" s="510" t="s">
        <v>134</v>
      </c>
      <c r="F12" s="510" t="s">
        <v>29</v>
      </c>
      <c r="G12" s="510" t="s">
        <v>2428</v>
      </c>
      <c r="H12" s="822" t="s">
        <v>3187</v>
      </c>
      <c r="I12" s="822" t="s">
        <v>3186</v>
      </c>
      <c r="J12" s="510" t="s">
        <v>136</v>
      </c>
      <c r="K12" s="510" t="s">
        <v>137</v>
      </c>
      <c r="L12" s="714">
        <v>0.95</v>
      </c>
      <c r="M12" s="510" t="s">
        <v>2424</v>
      </c>
      <c r="N12" s="510" t="s">
        <v>2425</v>
      </c>
      <c r="O12" s="510">
        <v>0</v>
      </c>
      <c r="P12" s="583" t="s">
        <v>140</v>
      </c>
      <c r="Q12" s="2"/>
      <c r="R12" s="3"/>
      <c r="S12" s="3"/>
      <c r="T12" s="3"/>
      <c r="U12" s="3"/>
      <c r="V12" s="3"/>
      <c r="W12" s="3"/>
    </row>
    <row r="13" spans="1:23" ht="131.25" customHeight="1" thickBot="1">
      <c r="A13" s="254" t="s">
        <v>69</v>
      </c>
      <c r="B13" s="715" t="s">
        <v>2429</v>
      </c>
      <c r="C13" s="511" t="s">
        <v>2430</v>
      </c>
      <c r="D13" s="511" t="s">
        <v>2431</v>
      </c>
      <c r="E13" s="511" t="s">
        <v>134</v>
      </c>
      <c r="F13" s="511" t="s">
        <v>29</v>
      </c>
      <c r="G13" s="511" t="s">
        <v>2432</v>
      </c>
      <c r="H13" s="823">
        <v>2414</v>
      </c>
      <c r="I13" s="823">
        <v>4023</v>
      </c>
      <c r="J13" s="511" t="s">
        <v>136</v>
      </c>
      <c r="K13" s="511" t="s">
        <v>137</v>
      </c>
      <c r="L13" s="824">
        <v>0.6</v>
      </c>
      <c r="M13" s="511" t="s">
        <v>2433</v>
      </c>
      <c r="N13" s="511" t="s">
        <v>2434</v>
      </c>
      <c r="O13" s="511">
        <v>0</v>
      </c>
      <c r="P13" s="570" t="s">
        <v>140</v>
      </c>
      <c r="Q13" s="2"/>
      <c r="R13" s="3"/>
      <c r="S13" s="3"/>
      <c r="T13" s="3"/>
      <c r="U13" s="3"/>
      <c r="V13" s="3"/>
      <c r="W13" s="3"/>
    </row>
    <row r="14" spans="1:23" ht="73.5" customHeight="1">
      <c r="A14" s="250" t="s">
        <v>243</v>
      </c>
      <c r="B14" s="812" t="s">
        <v>2435</v>
      </c>
      <c r="C14" s="369"/>
      <c r="D14" s="369"/>
      <c r="E14" s="369"/>
      <c r="F14" s="369"/>
      <c r="G14" s="369"/>
      <c r="H14" s="369"/>
      <c r="I14" s="369"/>
      <c r="J14" s="369"/>
      <c r="K14" s="369"/>
      <c r="L14" s="369"/>
      <c r="M14" s="369"/>
      <c r="N14" s="369"/>
      <c r="O14" s="369"/>
      <c r="P14" s="370"/>
      <c r="Q14" s="2"/>
      <c r="R14" s="3"/>
      <c r="S14" s="3"/>
      <c r="T14" s="3"/>
      <c r="U14" s="3"/>
      <c r="V14" s="3"/>
      <c r="W14" s="3"/>
    </row>
    <row r="15" spans="1:23" ht="78.75" customHeight="1">
      <c r="A15" s="251" t="s">
        <v>164</v>
      </c>
      <c r="B15" s="712" t="s">
        <v>2436</v>
      </c>
      <c r="C15" s="510" t="s">
        <v>2437</v>
      </c>
      <c r="D15" s="510" t="s">
        <v>2438</v>
      </c>
      <c r="E15" s="582" t="s">
        <v>134</v>
      </c>
      <c r="F15" s="582" t="s">
        <v>29</v>
      </c>
      <c r="G15" s="510" t="s">
        <v>2439</v>
      </c>
      <c r="H15" s="582">
        <v>2727</v>
      </c>
      <c r="I15" s="582">
        <v>2871</v>
      </c>
      <c r="J15" s="582" t="s">
        <v>136</v>
      </c>
      <c r="K15" s="582" t="s">
        <v>137</v>
      </c>
      <c r="L15" s="714">
        <v>0.95</v>
      </c>
      <c r="M15" s="510" t="s">
        <v>2433</v>
      </c>
      <c r="N15" s="510" t="s">
        <v>2440</v>
      </c>
      <c r="O15" s="582">
        <v>0</v>
      </c>
      <c r="P15" s="583" t="s">
        <v>140</v>
      </c>
      <c r="Q15" s="2"/>
      <c r="R15" s="3"/>
      <c r="S15" s="3"/>
      <c r="T15" s="3"/>
      <c r="U15" s="3"/>
      <c r="V15" s="3"/>
      <c r="W15" s="3"/>
    </row>
    <row r="16" spans="1:23" ht="105.75" customHeight="1" thickBot="1">
      <c r="A16" s="737" t="s">
        <v>170</v>
      </c>
      <c r="B16" s="715" t="s">
        <v>2441</v>
      </c>
      <c r="C16" s="585" t="s">
        <v>2442</v>
      </c>
      <c r="D16" s="585" t="s">
        <v>2443</v>
      </c>
      <c r="E16" s="585" t="s">
        <v>134</v>
      </c>
      <c r="F16" s="585" t="s">
        <v>29</v>
      </c>
      <c r="G16" s="585" t="s">
        <v>1207</v>
      </c>
      <c r="H16" s="588">
        <v>108</v>
      </c>
      <c r="I16" s="588">
        <v>360</v>
      </c>
      <c r="J16" s="585" t="s">
        <v>136</v>
      </c>
      <c r="K16" s="585" t="s">
        <v>137</v>
      </c>
      <c r="L16" s="825">
        <v>0.3</v>
      </c>
      <c r="M16" s="511" t="s">
        <v>2433</v>
      </c>
      <c r="N16" s="585" t="s">
        <v>2444</v>
      </c>
      <c r="O16" s="585">
        <v>0</v>
      </c>
      <c r="P16" s="586" t="s">
        <v>140</v>
      </c>
      <c r="Q16" s="2"/>
      <c r="R16" s="3"/>
      <c r="S16" s="3"/>
      <c r="T16" s="3"/>
      <c r="U16" s="3"/>
      <c r="V16" s="3"/>
      <c r="W16" s="3"/>
    </row>
    <row r="17" spans="1:23" ht="105.75" customHeight="1">
      <c r="A17" s="250" t="s">
        <v>244</v>
      </c>
      <c r="B17" s="812" t="s">
        <v>2445</v>
      </c>
      <c r="C17" s="546"/>
      <c r="D17" s="546"/>
      <c r="E17" s="546"/>
      <c r="F17" s="546"/>
      <c r="G17" s="546"/>
      <c r="H17" s="706"/>
      <c r="I17" s="706"/>
      <c r="J17" s="546"/>
      <c r="K17" s="546"/>
      <c r="L17" s="826"/>
      <c r="M17" s="546"/>
      <c r="N17" s="546"/>
      <c r="O17" s="546"/>
      <c r="P17" s="821"/>
      <c r="Q17" s="2"/>
      <c r="R17" s="3"/>
      <c r="S17" s="3"/>
      <c r="T17" s="3"/>
      <c r="U17" s="3"/>
      <c r="V17" s="3"/>
      <c r="W17" s="3"/>
    </row>
    <row r="18" spans="1:23" ht="102.75" customHeight="1">
      <c r="A18" s="827" t="s">
        <v>189</v>
      </c>
      <c r="B18" s="828" t="s">
        <v>2446</v>
      </c>
      <c r="C18" s="717" t="s">
        <v>2447</v>
      </c>
      <c r="D18" s="717" t="s">
        <v>2448</v>
      </c>
      <c r="E18" s="717" t="s">
        <v>134</v>
      </c>
      <c r="F18" s="717" t="s">
        <v>29</v>
      </c>
      <c r="G18" s="717" t="s">
        <v>2449</v>
      </c>
      <c r="H18" s="717">
        <v>337</v>
      </c>
      <c r="I18" s="717">
        <v>337</v>
      </c>
      <c r="J18" s="717" t="s">
        <v>136</v>
      </c>
      <c r="K18" s="717" t="s">
        <v>137</v>
      </c>
      <c r="L18" s="829">
        <v>1</v>
      </c>
      <c r="M18" s="717" t="s">
        <v>2450</v>
      </c>
      <c r="N18" s="717" t="s">
        <v>2451</v>
      </c>
      <c r="O18" s="717">
        <v>0</v>
      </c>
      <c r="P18" s="719" t="s">
        <v>140</v>
      </c>
      <c r="Q18" s="153"/>
    </row>
    <row r="19" spans="1:23" ht="109.5" customHeight="1">
      <c r="A19" s="827" t="s">
        <v>1133</v>
      </c>
      <c r="B19" s="712" t="s">
        <v>2452</v>
      </c>
      <c r="C19" s="510" t="s">
        <v>2453</v>
      </c>
      <c r="D19" s="510" t="s">
        <v>2454</v>
      </c>
      <c r="E19" s="510" t="s">
        <v>134</v>
      </c>
      <c r="F19" s="510"/>
      <c r="G19" s="510" t="s">
        <v>1626</v>
      </c>
      <c r="H19" s="510">
        <v>481</v>
      </c>
      <c r="I19" s="510">
        <v>481</v>
      </c>
      <c r="J19" s="510" t="s">
        <v>136</v>
      </c>
      <c r="K19" s="510" t="s">
        <v>137</v>
      </c>
      <c r="L19" s="713">
        <v>1</v>
      </c>
      <c r="M19" s="510" t="s">
        <v>2455</v>
      </c>
      <c r="N19" s="510" t="s">
        <v>2456</v>
      </c>
      <c r="O19" s="510">
        <v>0</v>
      </c>
      <c r="P19" s="583" t="s">
        <v>140</v>
      </c>
      <c r="Q19" s="153"/>
    </row>
    <row r="20" spans="1:23" ht="30" customHeight="1"/>
    <row r="21" spans="1:23" ht="30" customHeight="1" thickBot="1"/>
    <row r="22" spans="1:23" ht="22.5" customHeight="1" thickBot="1">
      <c r="A22" s="1535" t="s">
        <v>75</v>
      </c>
      <c r="B22" s="1536"/>
      <c r="C22" s="1536"/>
      <c r="D22" s="1537"/>
      <c r="E22" s="1527" t="s">
        <v>76</v>
      </c>
      <c r="F22" s="1524" t="s">
        <v>77</v>
      </c>
      <c r="G22" s="1527" t="s">
        <v>78</v>
      </c>
      <c r="H22" s="1524" t="s">
        <v>79</v>
      </c>
      <c r="I22" s="1527" t="s">
        <v>80</v>
      </c>
      <c r="J22" s="1524" t="s">
        <v>81</v>
      </c>
      <c r="K22" s="1527" t="s">
        <v>82</v>
      </c>
      <c r="L22" s="1524" t="s">
        <v>79</v>
      </c>
      <c r="M22" s="1527" t="s">
        <v>83</v>
      </c>
      <c r="N22" s="1524" t="s">
        <v>84</v>
      </c>
      <c r="O22" s="1527" t="s">
        <v>85</v>
      </c>
      <c r="P22" s="1524" t="s">
        <v>86</v>
      </c>
      <c r="Q22" s="1527" t="s">
        <v>79</v>
      </c>
      <c r="R22" s="1524" t="s">
        <v>87</v>
      </c>
      <c r="S22" s="1527" t="s">
        <v>88</v>
      </c>
      <c r="T22" s="1524" t="s">
        <v>89</v>
      </c>
      <c r="U22" s="1527" t="s">
        <v>79</v>
      </c>
      <c r="V22" s="1524" t="s">
        <v>90</v>
      </c>
    </row>
    <row r="23" spans="1:23" ht="30" customHeight="1" thickBot="1">
      <c r="A23" s="77" t="s">
        <v>91</v>
      </c>
      <c r="B23" s="78" t="s">
        <v>92</v>
      </c>
      <c r="C23" s="79" t="s">
        <v>93</v>
      </c>
      <c r="D23" s="80" t="s">
        <v>94</v>
      </c>
      <c r="E23" s="1528"/>
      <c r="F23" s="1525"/>
      <c r="G23" s="1528"/>
      <c r="H23" s="1525"/>
      <c r="I23" s="1528"/>
      <c r="J23" s="1525"/>
      <c r="K23" s="1528"/>
      <c r="L23" s="1525"/>
      <c r="M23" s="1528"/>
      <c r="N23" s="1525"/>
      <c r="O23" s="1528"/>
      <c r="P23" s="1525"/>
      <c r="Q23" s="1528"/>
      <c r="R23" s="1525"/>
      <c r="S23" s="1528"/>
      <c r="T23" s="1525"/>
      <c r="U23" s="1528"/>
      <c r="V23" s="1525"/>
    </row>
    <row r="24" spans="1:23" ht="30" customHeight="1" thickBot="1">
      <c r="A24" s="1538"/>
      <c r="B24" s="1540" t="s">
        <v>95</v>
      </c>
      <c r="C24" s="1541"/>
      <c r="D24" s="1542"/>
      <c r="E24" s="1528"/>
      <c r="F24" s="1525"/>
      <c r="G24" s="1528"/>
      <c r="H24" s="1525"/>
      <c r="I24" s="1528"/>
      <c r="J24" s="1525"/>
      <c r="K24" s="1528"/>
      <c r="L24" s="1525"/>
      <c r="M24" s="1528"/>
      <c r="N24" s="1525"/>
      <c r="O24" s="1528"/>
      <c r="P24" s="1525"/>
      <c r="Q24" s="1528"/>
      <c r="R24" s="1525"/>
      <c r="S24" s="1528"/>
      <c r="T24" s="1525"/>
      <c r="U24" s="1528"/>
      <c r="V24" s="1525"/>
    </row>
    <row r="25" spans="1:23" ht="12" customHeight="1" thickBot="1">
      <c r="A25" s="1539"/>
      <c r="B25" s="81"/>
      <c r="C25" s="81"/>
      <c r="D25" s="1543"/>
      <c r="E25" s="1529"/>
      <c r="F25" s="1526"/>
      <c r="G25" s="1529"/>
      <c r="H25" s="1526"/>
      <c r="I25" s="1529"/>
      <c r="J25" s="1526"/>
      <c r="K25" s="1529"/>
      <c r="L25" s="1526"/>
      <c r="M25" s="1529"/>
      <c r="N25" s="1526"/>
      <c r="O25" s="1529"/>
      <c r="P25" s="1526"/>
      <c r="Q25" s="1529"/>
      <c r="R25" s="1526"/>
      <c r="S25" s="1529"/>
      <c r="T25" s="1526"/>
      <c r="U25" s="1529"/>
      <c r="V25" s="1526"/>
    </row>
    <row r="26" spans="1:23" ht="45.75" customHeight="1" thickBot="1">
      <c r="A26" s="82" t="s">
        <v>96</v>
      </c>
      <c r="B26" s="740" t="s">
        <v>97</v>
      </c>
      <c r="C26" s="82" t="s">
        <v>98</v>
      </c>
      <c r="D26" s="84" t="s">
        <v>99</v>
      </c>
      <c r="E26" s="1513" t="s">
        <v>100</v>
      </c>
      <c r="F26" s="1513"/>
      <c r="G26" s="1514"/>
      <c r="H26" s="85">
        <f>H27/H28</f>
        <v>0.98018867924528297</v>
      </c>
      <c r="I26" s="1512" t="s">
        <v>100</v>
      </c>
      <c r="J26" s="1513"/>
      <c r="K26" s="1514"/>
      <c r="L26" s="85">
        <f>L27/L28</f>
        <v>0.95978260869565213</v>
      </c>
      <c r="M26" s="86">
        <f>M27/M28</f>
        <v>0.97070707070707074</v>
      </c>
      <c r="N26" s="1512" t="s">
        <v>100</v>
      </c>
      <c r="O26" s="1513"/>
      <c r="P26" s="1514"/>
      <c r="Q26" s="85">
        <f>Q27/Q28</f>
        <v>0.90888888888888886</v>
      </c>
      <c r="R26" s="1512" t="s">
        <v>100</v>
      </c>
      <c r="S26" s="1513"/>
      <c r="T26" s="1514"/>
      <c r="U26" s="85">
        <f>U27/U28</f>
        <v>0</v>
      </c>
      <c r="V26" s="86">
        <f>V27/V28</f>
        <v>0.72105263157894739</v>
      </c>
    </row>
    <row r="27" spans="1:23" ht="42.75" customHeight="1">
      <c r="A27" s="1555" t="str">
        <f>B7</f>
        <v>Se han atendido los requerimientos de Alumbrado Público en el municipio</v>
      </c>
      <c r="B27" s="1570" t="str">
        <f>B8</f>
        <v>Atender los reportes de luminarias en mal estado o sin funcionar</v>
      </c>
      <c r="C27" s="1563" t="str">
        <f>C8</f>
        <v>Porcentaje de las luminarias reparadas</v>
      </c>
      <c r="D27" s="259" t="s">
        <v>2457</v>
      </c>
      <c r="E27" s="348">
        <v>428</v>
      </c>
      <c r="F27" s="349">
        <v>278</v>
      </c>
      <c r="G27" s="350">
        <v>333</v>
      </c>
      <c r="H27" s="108">
        <f>SUM(E27:G27)</f>
        <v>1039</v>
      </c>
      <c r="I27" s="348">
        <v>179</v>
      </c>
      <c r="J27" s="349">
        <v>343</v>
      </c>
      <c r="K27" s="350">
        <v>361</v>
      </c>
      <c r="L27" s="108">
        <f>SUM(I27:K27)</f>
        <v>883</v>
      </c>
      <c r="M27" s="109">
        <f>+H27+L27</f>
        <v>1922</v>
      </c>
      <c r="N27" s="348">
        <v>392</v>
      </c>
      <c r="O27" s="349">
        <v>426</v>
      </c>
      <c r="P27" s="350"/>
      <c r="Q27" s="108">
        <f>SUM(N27:P27)</f>
        <v>818</v>
      </c>
      <c r="R27" s="105"/>
      <c r="S27" s="106"/>
      <c r="T27" s="107"/>
      <c r="U27" s="108">
        <f>SUM(R27:T27)</f>
        <v>0</v>
      </c>
      <c r="V27" s="109">
        <f>+H27+L27+Q27+U27</f>
        <v>2740</v>
      </c>
    </row>
    <row r="28" spans="1:23" ht="36.75" customHeight="1" thickBot="1">
      <c r="A28" s="1556"/>
      <c r="B28" s="1571"/>
      <c r="C28" s="1564"/>
      <c r="D28" s="443" t="s">
        <v>2458</v>
      </c>
      <c r="E28" s="356">
        <v>380</v>
      </c>
      <c r="F28" s="356">
        <v>350</v>
      </c>
      <c r="G28" s="356">
        <v>330</v>
      </c>
      <c r="H28" s="112">
        <f>SUM(E28:G28)</f>
        <v>1060</v>
      </c>
      <c r="I28" s="356">
        <v>280</v>
      </c>
      <c r="J28" s="357">
        <v>290</v>
      </c>
      <c r="K28" s="358">
        <v>350</v>
      </c>
      <c r="L28" s="112">
        <f>SUM(I28:K28)</f>
        <v>920</v>
      </c>
      <c r="M28" s="113">
        <f>+H28+L28</f>
        <v>1980</v>
      </c>
      <c r="N28" s="356">
        <v>380</v>
      </c>
      <c r="O28" s="357">
        <v>320</v>
      </c>
      <c r="P28" s="358">
        <v>200</v>
      </c>
      <c r="Q28" s="112">
        <f>SUM(N28:P28)</f>
        <v>900</v>
      </c>
      <c r="R28" s="167">
        <v>350</v>
      </c>
      <c r="S28" s="166">
        <v>320</v>
      </c>
      <c r="T28" s="165">
        <v>250</v>
      </c>
      <c r="U28" s="112">
        <f>SUM(R28:T28)</f>
        <v>920</v>
      </c>
      <c r="V28" s="113">
        <f>+H28+L28+Q28+U28</f>
        <v>3800</v>
      </c>
    </row>
    <row r="29" spans="1:23" ht="42.75" customHeight="1" thickBot="1">
      <c r="A29" s="1556"/>
      <c r="B29" s="744" t="s">
        <v>103</v>
      </c>
      <c r="C29" s="82" t="s">
        <v>98</v>
      </c>
      <c r="D29" s="101" t="s">
        <v>104</v>
      </c>
      <c r="E29" s="1566" t="s">
        <v>100</v>
      </c>
      <c r="F29" s="1566"/>
      <c r="G29" s="1567"/>
      <c r="H29" s="102">
        <f>H30/H31</f>
        <v>1.2</v>
      </c>
      <c r="I29" s="1565" t="s">
        <v>100</v>
      </c>
      <c r="J29" s="1566"/>
      <c r="K29" s="1567"/>
      <c r="L29" s="102">
        <f>L30/L31</f>
        <v>0.8936170212765957</v>
      </c>
      <c r="M29" s="103">
        <f>M30/M31</f>
        <v>1.024390243902439</v>
      </c>
      <c r="N29" s="1565" t="s">
        <v>100</v>
      </c>
      <c r="O29" s="1566"/>
      <c r="P29" s="1567"/>
      <c r="Q29" s="102">
        <f>Q30/Q31</f>
        <v>0.58333333333333337</v>
      </c>
      <c r="R29" s="1487" t="s">
        <v>100</v>
      </c>
      <c r="S29" s="1488"/>
      <c r="T29" s="1489"/>
      <c r="U29" s="102">
        <f>U30/U31</f>
        <v>0</v>
      </c>
      <c r="V29" s="103">
        <f>V30/V31</f>
        <v>0.58910891089108908</v>
      </c>
    </row>
    <row r="30" spans="1:23" ht="39.75" customHeight="1">
      <c r="A30" s="1556"/>
      <c r="B30" s="1498" t="str">
        <f>B9</f>
        <v>Atender las solicitudes de colocación de luminarias nuevas</v>
      </c>
      <c r="C30" s="1498" t="str">
        <f>C9</f>
        <v>Porcentaje de luminarias nuevas instaladas</v>
      </c>
      <c r="D30" s="158" t="s">
        <v>2459</v>
      </c>
      <c r="E30" s="348">
        <v>14</v>
      </c>
      <c r="F30" s="349">
        <v>19</v>
      </c>
      <c r="G30" s="350">
        <v>9</v>
      </c>
      <c r="H30" s="108">
        <f>SUM(E30:G30)</f>
        <v>42</v>
      </c>
      <c r="I30" s="348">
        <v>9</v>
      </c>
      <c r="J30" s="349">
        <v>17</v>
      </c>
      <c r="K30" s="350">
        <v>16</v>
      </c>
      <c r="L30" s="108">
        <f>SUM(I30:K30)</f>
        <v>42</v>
      </c>
      <c r="M30" s="109">
        <f>+H30+L30</f>
        <v>84</v>
      </c>
      <c r="N30" s="348">
        <v>14</v>
      </c>
      <c r="O30" s="349">
        <v>21</v>
      </c>
      <c r="P30" s="350"/>
      <c r="Q30" s="108">
        <f>SUM(N30:P30)</f>
        <v>35</v>
      </c>
      <c r="R30" s="105"/>
      <c r="S30" s="106"/>
      <c r="T30" s="107"/>
      <c r="U30" s="108">
        <f>SUM(R30:T30)</f>
        <v>0</v>
      </c>
      <c r="V30" s="109">
        <f>+H30+L30+Q30+U30</f>
        <v>119</v>
      </c>
    </row>
    <row r="31" spans="1:23" ht="50.25" customHeight="1" thickBot="1">
      <c r="A31" s="1557"/>
      <c r="B31" s="1499"/>
      <c r="C31" s="1499"/>
      <c r="D31" s="443" t="s">
        <v>2460</v>
      </c>
      <c r="E31" s="356">
        <v>15</v>
      </c>
      <c r="F31" s="356">
        <v>10</v>
      </c>
      <c r="G31" s="356">
        <v>10</v>
      </c>
      <c r="H31" s="112">
        <f>SUM(E31:G31)</f>
        <v>35</v>
      </c>
      <c r="I31" s="356">
        <v>12</v>
      </c>
      <c r="J31" s="357">
        <v>15</v>
      </c>
      <c r="K31" s="358">
        <v>20</v>
      </c>
      <c r="L31" s="112">
        <f>SUM(I31:K31)</f>
        <v>47</v>
      </c>
      <c r="M31" s="113">
        <f>+H31+L31</f>
        <v>82</v>
      </c>
      <c r="N31" s="356">
        <v>20</v>
      </c>
      <c r="O31" s="357">
        <v>25</v>
      </c>
      <c r="P31" s="358">
        <v>15</v>
      </c>
      <c r="Q31" s="112">
        <f>SUM(N31:P31)</f>
        <v>60</v>
      </c>
      <c r="R31" s="167">
        <v>15</v>
      </c>
      <c r="S31" s="166">
        <v>20</v>
      </c>
      <c r="T31" s="165">
        <v>25</v>
      </c>
      <c r="U31" s="112">
        <f>SUM(R31:T31)</f>
        <v>60</v>
      </c>
      <c r="V31" s="113">
        <f>+H31+L31+Q31+U31</f>
        <v>202</v>
      </c>
    </row>
    <row r="32" spans="1:23" ht="42" customHeight="1" thickBot="1">
      <c r="A32" s="82" t="s">
        <v>113</v>
      </c>
      <c r="B32" s="740" t="s">
        <v>114</v>
      </c>
      <c r="C32" s="82" t="s">
        <v>98</v>
      </c>
      <c r="D32" s="101" t="s">
        <v>104</v>
      </c>
      <c r="E32" s="1566" t="s">
        <v>100</v>
      </c>
      <c r="F32" s="1566"/>
      <c r="G32" s="1567"/>
      <c r="H32" s="102">
        <f>H33/H34</f>
        <v>1.5708333333333333</v>
      </c>
      <c r="I32" s="1565" t="s">
        <v>100</v>
      </c>
      <c r="J32" s="1566"/>
      <c r="K32" s="1567"/>
      <c r="L32" s="102">
        <f>L33/L34</f>
        <v>2.1583333333333332</v>
      </c>
      <c r="M32" s="103">
        <f>M33/M34</f>
        <v>1.8645833333333333</v>
      </c>
      <c r="N32" s="1565" t="s">
        <v>100</v>
      </c>
      <c r="O32" s="1566"/>
      <c r="P32" s="1567"/>
      <c r="Q32" s="102">
        <f>Q33/Q34</f>
        <v>2.1124999999999998</v>
      </c>
      <c r="R32" s="1487" t="s">
        <v>100</v>
      </c>
      <c r="S32" s="1488"/>
      <c r="T32" s="1489"/>
      <c r="U32" s="102">
        <f>U33/U34</f>
        <v>0</v>
      </c>
      <c r="V32" s="103">
        <f>V33/V34</f>
        <v>1.4604166666666667</v>
      </c>
    </row>
    <row r="33" spans="1:23" ht="34.5" customHeight="1">
      <c r="A33" s="1555" t="str">
        <f>B10</f>
        <v>Se ha dado mantenimiento a las áreas de parques y jardines públicos</v>
      </c>
      <c r="B33" s="1568" t="str">
        <f>B11</f>
        <v>Podar los árboles, palmas y plantas de los  parques y jardines.</v>
      </c>
      <c r="C33" s="1563" t="str">
        <f>C11</f>
        <v>Porcentaje de servicios de poda de árboles, palmas y plantas realizados</v>
      </c>
      <c r="D33" s="158" t="s">
        <v>2461</v>
      </c>
      <c r="E33" s="348">
        <v>122</v>
      </c>
      <c r="F33" s="349">
        <v>139</v>
      </c>
      <c r="G33" s="350">
        <v>116</v>
      </c>
      <c r="H33" s="108">
        <f>SUM(E33:G33)</f>
        <v>377</v>
      </c>
      <c r="I33" s="348">
        <v>92</v>
      </c>
      <c r="J33" s="349">
        <v>258</v>
      </c>
      <c r="K33" s="350">
        <v>168</v>
      </c>
      <c r="L33" s="108">
        <f>SUM(I33:K33)</f>
        <v>518</v>
      </c>
      <c r="M33" s="109">
        <f>+H33+L33</f>
        <v>895</v>
      </c>
      <c r="N33" s="348">
        <v>212</v>
      </c>
      <c r="O33" s="349">
        <v>295</v>
      </c>
      <c r="P33" s="350"/>
      <c r="Q33" s="108">
        <f>SUM(N33:P33)</f>
        <v>507</v>
      </c>
      <c r="R33" s="105"/>
      <c r="S33" s="106"/>
      <c r="T33" s="107"/>
      <c r="U33" s="108">
        <f>SUM(R33:T33)</f>
        <v>0</v>
      </c>
      <c r="V33" s="109">
        <f>+H33+L33+Q33+U33</f>
        <v>1402</v>
      </c>
    </row>
    <row r="34" spans="1:23" ht="34.5" customHeight="1" thickBot="1">
      <c r="A34" s="1556"/>
      <c r="B34" s="1569"/>
      <c r="C34" s="1564"/>
      <c r="D34" s="443" t="s">
        <v>2462</v>
      </c>
      <c r="E34" s="356">
        <v>80</v>
      </c>
      <c r="F34" s="356">
        <v>80</v>
      </c>
      <c r="G34" s="356">
        <v>80</v>
      </c>
      <c r="H34" s="112">
        <f>SUM(E34:G34)</f>
        <v>240</v>
      </c>
      <c r="I34" s="356">
        <v>80</v>
      </c>
      <c r="J34" s="357">
        <v>80</v>
      </c>
      <c r="K34" s="358">
        <v>80</v>
      </c>
      <c r="L34" s="112">
        <f>SUM(I34:K34)</f>
        <v>240</v>
      </c>
      <c r="M34" s="113">
        <f>+H34+L34</f>
        <v>480</v>
      </c>
      <c r="N34" s="356">
        <v>80</v>
      </c>
      <c r="O34" s="357">
        <v>80</v>
      </c>
      <c r="P34" s="358">
        <v>80</v>
      </c>
      <c r="Q34" s="112">
        <f>SUM(N34:P34)</f>
        <v>240</v>
      </c>
      <c r="R34" s="167">
        <v>80</v>
      </c>
      <c r="S34" s="166">
        <v>80</v>
      </c>
      <c r="T34" s="165">
        <v>80</v>
      </c>
      <c r="U34" s="112">
        <f>SUM(R34:T34)</f>
        <v>240</v>
      </c>
      <c r="V34" s="113">
        <f>+H34+L34+Q34+U34</f>
        <v>960</v>
      </c>
    </row>
    <row r="35" spans="1:23" ht="34.5" customHeight="1" thickBot="1">
      <c r="A35" s="1556"/>
      <c r="B35" s="740" t="s">
        <v>117</v>
      </c>
      <c r="C35" s="82" t="s">
        <v>98</v>
      </c>
      <c r="D35" s="101" t="s">
        <v>104</v>
      </c>
      <c r="E35" s="1566" t="s">
        <v>100</v>
      </c>
      <c r="F35" s="1566"/>
      <c r="G35" s="1567"/>
      <c r="H35" s="102">
        <f>H36/H37</f>
        <v>1.0714870714870715</v>
      </c>
      <c r="I35" s="1565" t="s">
        <v>100</v>
      </c>
      <c r="J35" s="1566"/>
      <c r="K35" s="1567"/>
      <c r="L35" s="102">
        <f>L36/L37</f>
        <v>1.1062891145993639</v>
      </c>
      <c r="M35" s="103">
        <f>M36/M37</f>
        <v>1.090029517874713</v>
      </c>
      <c r="N35" s="1565" t="s">
        <v>100</v>
      </c>
      <c r="O35" s="1566"/>
      <c r="P35" s="1567"/>
      <c r="Q35" s="102">
        <f>Q36/Q37</f>
        <v>0.77510470439271451</v>
      </c>
      <c r="R35" s="1487" t="s">
        <v>100</v>
      </c>
      <c r="S35" s="1488"/>
      <c r="T35" s="1489"/>
      <c r="U35" s="102">
        <f>U36/U37</f>
        <v>0</v>
      </c>
      <c r="V35" s="103">
        <f>V36/V37</f>
        <v>0.74381465287405357</v>
      </c>
    </row>
    <row r="36" spans="1:23" ht="36.75" customHeight="1">
      <c r="A36" s="1556"/>
      <c r="B36" s="1568" t="str">
        <f>B12</f>
        <v>Podar los pastos de parques, jardines, camellones y otras áreas públicas</v>
      </c>
      <c r="C36" s="1563" t="str">
        <f>C12</f>
        <v>Porcentaje de metros lineales de pasto podados</v>
      </c>
      <c r="D36" s="158" t="s">
        <v>2463</v>
      </c>
      <c r="E36" s="944">
        <v>16445</v>
      </c>
      <c r="F36" s="945">
        <v>15250</v>
      </c>
      <c r="G36" s="350">
        <v>14095</v>
      </c>
      <c r="H36" s="108">
        <f>SUM(E36:G36)</f>
        <v>45790</v>
      </c>
      <c r="I36" s="348">
        <v>18245</v>
      </c>
      <c r="J36" s="349">
        <v>17245</v>
      </c>
      <c r="K36" s="350">
        <v>18425</v>
      </c>
      <c r="L36" s="108">
        <f>SUM(I36:K36)</f>
        <v>53915</v>
      </c>
      <c r="M36" s="109">
        <f>+H36+L36</f>
        <v>99705</v>
      </c>
      <c r="N36" s="348">
        <v>19245</v>
      </c>
      <c r="O36" s="349">
        <v>20545</v>
      </c>
      <c r="P36" s="350"/>
      <c r="Q36" s="108">
        <f>SUM(N36:P36)</f>
        <v>39790</v>
      </c>
      <c r="R36" s="105"/>
      <c r="S36" s="106"/>
      <c r="T36" s="107"/>
      <c r="U36" s="108">
        <f>SUM(R36:T36)</f>
        <v>0</v>
      </c>
      <c r="V36" s="109">
        <f>+H36+L36+Q36+U36</f>
        <v>139495</v>
      </c>
      <c r="W36" s="1299" t="s">
        <v>3185</v>
      </c>
    </row>
    <row r="37" spans="1:23" ht="51.75" customHeight="1" thickBot="1">
      <c r="A37" s="1556"/>
      <c r="B37" s="1569"/>
      <c r="C37" s="1564"/>
      <c r="D37" s="443" t="s">
        <v>2464</v>
      </c>
      <c r="E37" s="356">
        <v>15245</v>
      </c>
      <c r="F37" s="356">
        <v>14245</v>
      </c>
      <c r="G37" s="356">
        <v>13245</v>
      </c>
      <c r="H37" s="112">
        <f>SUM(E37:G37)</f>
        <v>42735</v>
      </c>
      <c r="I37" s="356">
        <v>18245</v>
      </c>
      <c r="J37" s="357">
        <v>14245</v>
      </c>
      <c r="K37" s="358">
        <v>16245</v>
      </c>
      <c r="L37" s="112">
        <f>SUM(I37:K37)</f>
        <v>48735</v>
      </c>
      <c r="M37" s="113">
        <f>+H37+L37</f>
        <v>91470</v>
      </c>
      <c r="N37" s="356">
        <v>16245</v>
      </c>
      <c r="O37" s="357">
        <v>17545</v>
      </c>
      <c r="P37" s="358">
        <v>17545</v>
      </c>
      <c r="Q37" s="112">
        <f>SUM(N37:P37)</f>
        <v>51335</v>
      </c>
      <c r="R37" s="167">
        <v>14245</v>
      </c>
      <c r="S37" s="166">
        <v>16245</v>
      </c>
      <c r="T37" s="165">
        <v>14245</v>
      </c>
      <c r="U37" s="112">
        <f>SUM(R37:T37)</f>
        <v>44735</v>
      </c>
      <c r="V37" s="1297">
        <f>+H37+L37+Q37+U37</f>
        <v>187540</v>
      </c>
      <c r="W37" s="1298">
        <v>142545</v>
      </c>
    </row>
    <row r="38" spans="1:23" ht="39.75" customHeight="1" thickBot="1">
      <c r="A38" s="1556"/>
      <c r="B38" s="740" t="s">
        <v>120</v>
      </c>
      <c r="C38" s="82" t="s">
        <v>98</v>
      </c>
      <c r="D38" s="101" t="s">
        <v>104</v>
      </c>
      <c r="E38" s="1566" t="s">
        <v>100</v>
      </c>
      <c r="F38" s="1566"/>
      <c r="G38" s="1567"/>
      <c r="H38" s="102">
        <f>H39/H40</f>
        <v>0.97640653357531759</v>
      </c>
      <c r="I38" s="1565" t="s">
        <v>100</v>
      </c>
      <c r="J38" s="1566"/>
      <c r="K38" s="1567"/>
      <c r="L38" s="102">
        <f>L39/L40</f>
        <v>0.61677186654643823</v>
      </c>
      <c r="M38" s="103">
        <f>M39/M40</f>
        <v>0.79601990049751248</v>
      </c>
      <c r="N38" s="1565" t="s">
        <v>100</v>
      </c>
      <c r="O38" s="1566"/>
      <c r="P38" s="1567"/>
      <c r="Q38" s="102">
        <f>Q39/Q40</f>
        <v>0.61122661122661126</v>
      </c>
      <c r="R38" s="1487" t="s">
        <v>100</v>
      </c>
      <c r="S38" s="1488"/>
      <c r="T38" s="1489"/>
      <c r="U38" s="102">
        <f>U39/U40</f>
        <v>0</v>
      </c>
      <c r="V38" s="103">
        <f>V39/V40</f>
        <v>0.58364404673129511</v>
      </c>
    </row>
    <row r="39" spans="1:23" ht="42" customHeight="1">
      <c r="A39" s="1556"/>
      <c r="B39" s="1568" t="str">
        <f>B13</f>
        <v xml:space="preserve">Atender los reportes ciudadanos y de instituciones educativas para tala de árboles en mal estado que son un peligro para la población </v>
      </c>
      <c r="C39" s="1563" t="str">
        <f>C13</f>
        <v>Porcentaje de árboles talados</v>
      </c>
      <c r="D39" s="158" t="s">
        <v>2465</v>
      </c>
      <c r="E39" s="944">
        <v>410</v>
      </c>
      <c r="F39" s="945">
        <v>371</v>
      </c>
      <c r="G39" s="350">
        <v>295</v>
      </c>
      <c r="H39" s="108">
        <f>SUM(E39:G39)</f>
        <v>1076</v>
      </c>
      <c r="I39" s="348">
        <v>382</v>
      </c>
      <c r="J39" s="349">
        <v>117</v>
      </c>
      <c r="K39" s="350">
        <v>185</v>
      </c>
      <c r="L39" s="108">
        <f>SUM(I39:K39)</f>
        <v>684</v>
      </c>
      <c r="M39" s="109">
        <f>+H39+L39</f>
        <v>1760</v>
      </c>
      <c r="N39" s="348">
        <v>219</v>
      </c>
      <c r="O39" s="349">
        <v>369</v>
      </c>
      <c r="P39" s="350"/>
      <c r="Q39" s="108">
        <f>SUM(N39:P39)</f>
        <v>588</v>
      </c>
      <c r="R39" s="105"/>
      <c r="S39" s="106"/>
      <c r="T39" s="107"/>
      <c r="U39" s="108">
        <f>SUM(R39:T39)</f>
        <v>0</v>
      </c>
      <c r="V39" s="109">
        <f>+H39+L39+Q39+U39</f>
        <v>2348</v>
      </c>
    </row>
    <row r="40" spans="1:23" ht="39.75" customHeight="1" thickBot="1">
      <c r="A40" s="1556"/>
      <c r="B40" s="1569"/>
      <c r="C40" s="1564"/>
      <c r="D40" s="443" t="s">
        <v>2466</v>
      </c>
      <c r="E40" s="356">
        <v>390</v>
      </c>
      <c r="F40" s="356">
        <v>362</v>
      </c>
      <c r="G40" s="356">
        <v>350</v>
      </c>
      <c r="H40" s="112">
        <f>SUM(E40:G40)</f>
        <v>1102</v>
      </c>
      <c r="I40" s="356">
        <v>428</v>
      </c>
      <c r="J40" s="357">
        <v>357</v>
      </c>
      <c r="K40" s="358">
        <v>324</v>
      </c>
      <c r="L40" s="112">
        <f>I40+J40+K40</f>
        <v>1109</v>
      </c>
      <c r="M40" s="113">
        <f>+H40+L40</f>
        <v>2211</v>
      </c>
      <c r="N40" s="356">
        <v>345</v>
      </c>
      <c r="O40" s="357">
        <v>322</v>
      </c>
      <c r="P40" s="358">
        <v>295</v>
      </c>
      <c r="Q40" s="112">
        <f>SUM(N40:P40)</f>
        <v>962</v>
      </c>
      <c r="R40" s="167">
        <v>320</v>
      </c>
      <c r="S40" s="166">
        <v>280</v>
      </c>
      <c r="T40" s="165">
        <v>250</v>
      </c>
      <c r="U40" s="112">
        <f>SUM(R40:T40)</f>
        <v>850</v>
      </c>
      <c r="V40" s="113">
        <f>+H40+L40+Q40+U40</f>
        <v>4023</v>
      </c>
    </row>
    <row r="41" spans="1:23" ht="39.75" customHeight="1" thickBot="1">
      <c r="A41" s="82" t="s">
        <v>123</v>
      </c>
      <c r="B41" s="740" t="s">
        <v>219</v>
      </c>
      <c r="C41" s="82" t="s">
        <v>98</v>
      </c>
      <c r="D41" s="101" t="s">
        <v>104</v>
      </c>
      <c r="E41" s="1566" t="s">
        <v>100</v>
      </c>
      <c r="F41" s="1566"/>
      <c r="G41" s="1567"/>
      <c r="H41" s="102">
        <f>H42/H43</f>
        <v>1</v>
      </c>
      <c r="I41" s="1565" t="s">
        <v>100</v>
      </c>
      <c r="J41" s="1566"/>
      <c r="K41" s="1567"/>
      <c r="L41" s="102">
        <f>L42/L43</f>
        <v>1</v>
      </c>
      <c r="M41" s="103">
        <f>M42/M43</f>
        <v>1</v>
      </c>
      <c r="N41" s="1565" t="s">
        <v>100</v>
      </c>
      <c r="O41" s="1566"/>
      <c r="P41" s="1567"/>
      <c r="Q41" s="102">
        <f>Q42/Q43</f>
        <v>0.67172413793103447</v>
      </c>
      <c r="R41" s="1487" t="s">
        <v>100</v>
      </c>
      <c r="S41" s="1488"/>
      <c r="T41" s="1489"/>
      <c r="U41" s="102">
        <f>U42/U43</f>
        <v>0</v>
      </c>
      <c r="V41" s="103">
        <f>V42/V43</f>
        <v>0.66492511320097525</v>
      </c>
    </row>
    <row r="42" spans="1:23" ht="39" customHeight="1">
      <c r="A42" s="1555" t="str">
        <f>B14</f>
        <v>Se ha realizado el servicio de recolección de basura en todo el municipio y el aseo de las zonas y calles principales de la cabecera municipal</v>
      </c>
      <c r="B42" s="1570" t="str">
        <f>B15</f>
        <v>Se realizan las rutas programadas de recolección de basura.</v>
      </c>
      <c r="C42" s="1494" t="str">
        <f>C15</f>
        <v>Porcentaje de rutas de recolección realizadas</v>
      </c>
      <c r="D42" s="158" t="s">
        <v>2467</v>
      </c>
      <c r="E42" s="348">
        <v>247</v>
      </c>
      <c r="F42" s="349">
        <v>220</v>
      </c>
      <c r="G42" s="350">
        <v>239</v>
      </c>
      <c r="H42" s="108">
        <f>SUM(E42:G42)</f>
        <v>706</v>
      </c>
      <c r="I42" s="348">
        <v>238</v>
      </c>
      <c r="J42" s="349">
        <v>240</v>
      </c>
      <c r="K42" s="350">
        <v>238</v>
      </c>
      <c r="L42" s="108">
        <f>SUM(I42:K42)</f>
        <v>716</v>
      </c>
      <c r="M42" s="109">
        <f>+H42+L42</f>
        <v>1422</v>
      </c>
      <c r="N42" s="348">
        <v>248</v>
      </c>
      <c r="O42" s="349">
        <v>239</v>
      </c>
      <c r="P42" s="350"/>
      <c r="Q42" s="108">
        <f>SUM(N42:P42)</f>
        <v>487</v>
      </c>
      <c r="R42" s="105"/>
      <c r="S42" s="106"/>
      <c r="T42" s="107"/>
      <c r="U42" s="108">
        <f>SUM(R42:T42)</f>
        <v>0</v>
      </c>
      <c r="V42" s="109">
        <f>+H42+L42+Q42+U42</f>
        <v>1909</v>
      </c>
    </row>
    <row r="43" spans="1:23" ht="39.75" customHeight="1" thickBot="1">
      <c r="A43" s="1556"/>
      <c r="B43" s="1571"/>
      <c r="C43" s="1495"/>
      <c r="D43" s="443" t="s">
        <v>2468</v>
      </c>
      <c r="E43" s="356">
        <v>247</v>
      </c>
      <c r="F43" s="356">
        <v>220</v>
      </c>
      <c r="G43" s="356">
        <v>239</v>
      </c>
      <c r="H43" s="112">
        <f>SUM(E43:G43)</f>
        <v>706</v>
      </c>
      <c r="I43" s="356">
        <v>238</v>
      </c>
      <c r="J43" s="357">
        <v>240</v>
      </c>
      <c r="K43" s="358">
        <v>238</v>
      </c>
      <c r="L43" s="112">
        <f>I43+J43+K43</f>
        <v>716</v>
      </c>
      <c r="M43" s="113">
        <f>+H43+L43</f>
        <v>1422</v>
      </c>
      <c r="N43" s="356">
        <v>248</v>
      </c>
      <c r="O43" s="357">
        <v>239</v>
      </c>
      <c r="P43" s="358">
        <v>238</v>
      </c>
      <c r="Q43" s="112">
        <f>SUM(N43:P43)</f>
        <v>725</v>
      </c>
      <c r="R43" s="167">
        <v>247</v>
      </c>
      <c r="S43" s="166">
        <v>247</v>
      </c>
      <c r="T43" s="165">
        <v>230</v>
      </c>
      <c r="U43" s="112">
        <f>SUM(R43:T43)</f>
        <v>724</v>
      </c>
      <c r="V43" s="113">
        <f>+H43+L43+Q43+U43</f>
        <v>2871</v>
      </c>
    </row>
    <row r="44" spans="1:23" ht="30" customHeight="1" thickBot="1">
      <c r="A44" s="1556"/>
      <c r="B44" s="744" t="s">
        <v>223</v>
      </c>
      <c r="C44" s="82" t="s">
        <v>98</v>
      </c>
      <c r="D44" s="101" t="s">
        <v>104</v>
      </c>
      <c r="E44" s="1566" t="s">
        <v>100</v>
      </c>
      <c r="F44" s="1566"/>
      <c r="G44" s="1567"/>
      <c r="H44" s="102">
        <f>H45/H46</f>
        <v>1</v>
      </c>
      <c r="I44" s="1565" t="s">
        <v>100</v>
      </c>
      <c r="J44" s="1566"/>
      <c r="K44" s="1567"/>
      <c r="L44" s="102">
        <f>L45/L46</f>
        <v>1</v>
      </c>
      <c r="M44" s="103">
        <f>M45/M46</f>
        <v>1</v>
      </c>
      <c r="N44" s="1565" t="s">
        <v>100</v>
      </c>
      <c r="O44" s="1566"/>
      <c r="P44" s="1567"/>
      <c r="Q44" s="102">
        <f>Q45/Q46</f>
        <v>0.66666666666666663</v>
      </c>
      <c r="R44" s="1487" t="s">
        <v>100</v>
      </c>
      <c r="S44" s="1488"/>
      <c r="T44" s="1489"/>
      <c r="U44" s="102">
        <f>U45/U46</f>
        <v>0</v>
      </c>
      <c r="V44" s="103">
        <f>V45/V46</f>
        <v>0.66666666666666663</v>
      </c>
    </row>
    <row r="45" spans="1:23" ht="39.75" customHeight="1">
      <c r="A45" s="1556"/>
      <c r="B45" s="1570" t="str">
        <f>B16</f>
        <v>Se realiza el servicio de aseo de las zonas y calles principales de la cabecera municipal</v>
      </c>
      <c r="C45" s="1563" t="str">
        <f>C16</f>
        <v>Porcentaje de servicios de aseo realizados</v>
      </c>
      <c r="D45" s="158" t="s">
        <v>1231</v>
      </c>
      <c r="E45" s="348">
        <v>30</v>
      </c>
      <c r="F45" s="349">
        <v>30</v>
      </c>
      <c r="G45" s="350">
        <v>30</v>
      </c>
      <c r="H45" s="108">
        <f>SUM(E45:G45)</f>
        <v>90</v>
      </c>
      <c r="I45" s="348">
        <v>30</v>
      </c>
      <c r="J45" s="349">
        <v>30</v>
      </c>
      <c r="K45" s="350">
        <v>30</v>
      </c>
      <c r="L45" s="108">
        <f>SUM(I45:K45)</f>
        <v>90</v>
      </c>
      <c r="M45" s="109">
        <f>+H45+L45</f>
        <v>180</v>
      </c>
      <c r="N45" s="348">
        <v>30</v>
      </c>
      <c r="O45" s="349">
        <v>30</v>
      </c>
      <c r="P45" s="350"/>
      <c r="Q45" s="108">
        <f>SUM(N45:P45)</f>
        <v>60</v>
      </c>
      <c r="R45" s="105"/>
      <c r="S45" s="106"/>
      <c r="T45" s="107"/>
      <c r="U45" s="108">
        <f>SUM(R45:T45)</f>
        <v>0</v>
      </c>
      <c r="V45" s="109">
        <f>+H45+L45+Q45+U45</f>
        <v>240</v>
      </c>
    </row>
    <row r="46" spans="1:23" ht="46.5" customHeight="1" thickBot="1">
      <c r="A46" s="1556"/>
      <c r="B46" s="1571"/>
      <c r="C46" s="1564"/>
      <c r="D46" s="443" t="s">
        <v>1232</v>
      </c>
      <c r="E46" s="356">
        <v>30</v>
      </c>
      <c r="F46" s="356">
        <v>30</v>
      </c>
      <c r="G46" s="356">
        <v>30</v>
      </c>
      <c r="H46" s="112">
        <f>SUM(E46:G46)</f>
        <v>90</v>
      </c>
      <c r="I46" s="356">
        <v>30</v>
      </c>
      <c r="J46" s="357">
        <v>30</v>
      </c>
      <c r="K46" s="358">
        <v>30</v>
      </c>
      <c r="L46" s="112">
        <f>SUM(I46:K46)</f>
        <v>90</v>
      </c>
      <c r="M46" s="113">
        <f>+H46+L46</f>
        <v>180</v>
      </c>
      <c r="N46" s="356">
        <v>30</v>
      </c>
      <c r="O46" s="357">
        <v>30</v>
      </c>
      <c r="P46" s="358">
        <v>30</v>
      </c>
      <c r="Q46" s="112">
        <f>N46+O46+P46</f>
        <v>90</v>
      </c>
      <c r="R46" s="167">
        <v>30</v>
      </c>
      <c r="S46" s="166">
        <v>30</v>
      </c>
      <c r="T46" s="165">
        <v>30</v>
      </c>
      <c r="U46" s="112">
        <f>SUM(R46:T46)</f>
        <v>90</v>
      </c>
      <c r="V46" s="113">
        <f>+H46+L46+Q46+U46</f>
        <v>360</v>
      </c>
    </row>
    <row r="47" spans="1:23" ht="34.5" customHeight="1" thickBot="1">
      <c r="A47" s="82" t="s">
        <v>419</v>
      </c>
      <c r="B47" s="741" t="s">
        <v>189</v>
      </c>
      <c r="C47" s="82" t="s">
        <v>98</v>
      </c>
      <c r="D47" s="101" t="s">
        <v>104</v>
      </c>
      <c r="E47" s="1566" t="s">
        <v>100</v>
      </c>
      <c r="F47" s="1566"/>
      <c r="G47" s="1567"/>
      <c r="H47" s="102">
        <f>H48/H49</f>
        <v>0.86776859504132231</v>
      </c>
      <c r="I47" s="1565" t="s">
        <v>100</v>
      </c>
      <c r="J47" s="1566"/>
      <c r="K47" s="1567"/>
      <c r="L47" s="102">
        <f>L48/L49</f>
        <v>0.95588235294117652</v>
      </c>
      <c r="M47" s="103">
        <f>M48/M49</f>
        <v>0.91439688715953304</v>
      </c>
      <c r="N47" s="1565" t="s">
        <v>100</v>
      </c>
      <c r="O47" s="1566"/>
      <c r="P47" s="1567"/>
      <c r="Q47" s="102">
        <f>Q48/Q49</f>
        <v>0.68211920529801329</v>
      </c>
      <c r="R47" s="1487" t="s">
        <v>100</v>
      </c>
      <c r="S47" s="1488"/>
      <c r="T47" s="1489"/>
      <c r="U47" s="102">
        <f>U48/U49</f>
        <v>0</v>
      </c>
      <c r="V47" s="103">
        <f>V48/V49</f>
        <v>0.65886939571150094</v>
      </c>
    </row>
    <row r="48" spans="1:23" ht="41.25" customHeight="1">
      <c r="A48" s="1772" t="str">
        <f>B17</f>
        <v>La Dirección de Servicios Municipales ha colaborado con las demás dependencias del Ayuntamiento</v>
      </c>
      <c r="B48" s="1498" t="str">
        <f>B18</f>
        <v>Realizar los servicios de  servicios de exhumación e inhumación que solicite el encargado del Cementerio Municipal</v>
      </c>
      <c r="C48" s="1563" t="str">
        <f>C18</f>
        <v>Porcentaje servicios de exhumaciones e inhumaciones realizadas</v>
      </c>
      <c r="D48" s="158" t="s">
        <v>1231</v>
      </c>
      <c r="E48" s="944">
        <v>39</v>
      </c>
      <c r="F48" s="945">
        <v>42</v>
      </c>
      <c r="G48" s="350">
        <v>24</v>
      </c>
      <c r="H48" s="108">
        <f>SUM(E48:G48)</f>
        <v>105</v>
      </c>
      <c r="I48" s="348">
        <v>29</v>
      </c>
      <c r="J48" s="349">
        <v>46</v>
      </c>
      <c r="K48" s="350">
        <v>55</v>
      </c>
      <c r="L48" s="108">
        <f>SUM(I48:K48)</f>
        <v>130</v>
      </c>
      <c r="M48" s="109">
        <f>+H48+L48</f>
        <v>235</v>
      </c>
      <c r="N48" s="348">
        <v>41</v>
      </c>
      <c r="O48" s="349">
        <v>62</v>
      </c>
      <c r="P48" s="350"/>
      <c r="Q48" s="108">
        <f>SUM(N48:P48)</f>
        <v>103</v>
      </c>
      <c r="R48" s="105"/>
      <c r="S48" s="106"/>
      <c r="T48" s="107"/>
      <c r="U48" s="108">
        <f>SUM(R48:T48)</f>
        <v>0</v>
      </c>
      <c r="V48" s="109">
        <f>+H48+L48+Q48+U48</f>
        <v>338</v>
      </c>
    </row>
    <row r="49" spans="1:22" ht="45.75" customHeight="1" thickBot="1">
      <c r="A49" s="1773"/>
      <c r="B49" s="1499"/>
      <c r="C49" s="1564"/>
      <c r="D49" s="443" t="s">
        <v>1504</v>
      </c>
      <c r="E49" s="356">
        <v>38</v>
      </c>
      <c r="F49" s="356">
        <v>44</v>
      </c>
      <c r="G49" s="356">
        <v>39</v>
      </c>
      <c r="H49" s="112">
        <f>SUM(E49:G49)</f>
        <v>121</v>
      </c>
      <c r="I49" s="356">
        <v>40</v>
      </c>
      <c r="J49" s="357">
        <v>62</v>
      </c>
      <c r="K49" s="358">
        <v>34</v>
      </c>
      <c r="L49" s="112">
        <f>SUM(I49:K49)</f>
        <v>136</v>
      </c>
      <c r="M49" s="113">
        <f>+H49+L49</f>
        <v>257</v>
      </c>
      <c r="N49" s="356">
        <v>63</v>
      </c>
      <c r="O49" s="357">
        <v>56</v>
      </c>
      <c r="P49" s="358">
        <v>32</v>
      </c>
      <c r="Q49" s="112">
        <f>SUM(N49:P49)</f>
        <v>151</v>
      </c>
      <c r="R49" s="167">
        <v>35</v>
      </c>
      <c r="S49" s="166">
        <v>35</v>
      </c>
      <c r="T49" s="165">
        <v>35</v>
      </c>
      <c r="U49" s="112">
        <f>SUM(R49:T49)</f>
        <v>105</v>
      </c>
      <c r="V49" s="113">
        <f>+H49+L49+Q49+U49</f>
        <v>513</v>
      </c>
    </row>
    <row r="50" spans="1:22" ht="34.5" customHeight="1" thickBot="1">
      <c r="A50" s="1773"/>
      <c r="B50" s="741" t="s">
        <v>1133</v>
      </c>
      <c r="C50" s="82" t="s">
        <v>98</v>
      </c>
      <c r="D50" s="101" t="s">
        <v>104</v>
      </c>
      <c r="E50" s="1566" t="s">
        <v>100</v>
      </c>
      <c r="F50" s="1566"/>
      <c r="G50" s="1567"/>
      <c r="H50" s="102">
        <f>H51/H52</f>
        <v>0.91111111111111109</v>
      </c>
      <c r="I50" s="1565" t="s">
        <v>100</v>
      </c>
      <c r="J50" s="1566"/>
      <c r="K50" s="1567"/>
      <c r="L50" s="102">
        <f>L51/L52</f>
        <v>6.1728395061728392E-2</v>
      </c>
      <c r="M50" s="103">
        <f>M51/M52</f>
        <v>0.44781144781144783</v>
      </c>
      <c r="N50" s="1565" t="s">
        <v>100</v>
      </c>
      <c r="O50" s="1566"/>
      <c r="P50" s="1567"/>
      <c r="Q50" s="102">
        <f>Q51/Q52</f>
        <v>0.20454545454545456</v>
      </c>
      <c r="R50" s="1487" t="s">
        <v>100</v>
      </c>
      <c r="S50" s="1488"/>
      <c r="T50" s="1489"/>
      <c r="U50" s="102">
        <f>U51/U52</f>
        <v>0</v>
      </c>
      <c r="V50" s="103">
        <f>V51/V52</f>
        <v>0.33264033264033266</v>
      </c>
    </row>
    <row r="51" spans="1:22" ht="33.75" customHeight="1">
      <c r="A51" s="1773"/>
      <c r="B51" s="1498" t="str">
        <f>B19</f>
        <v>Brindar el servicio de instalación de mueble para eventos.</v>
      </c>
      <c r="C51" s="1563" t="str">
        <f>C19</f>
        <v>Porcentaje de servicios realizados</v>
      </c>
      <c r="D51" s="158" t="s">
        <v>1643</v>
      </c>
      <c r="E51" s="944">
        <v>52</v>
      </c>
      <c r="F51" s="945">
        <v>39</v>
      </c>
      <c r="G51" s="350">
        <v>32</v>
      </c>
      <c r="H51" s="108">
        <f>SUM(E51:G51)</f>
        <v>123</v>
      </c>
      <c r="I51" s="348">
        <v>1</v>
      </c>
      <c r="J51" s="349">
        <v>1</v>
      </c>
      <c r="K51" s="350">
        <v>8</v>
      </c>
      <c r="L51" s="108">
        <f>SUM(I51:K51)</f>
        <v>10</v>
      </c>
      <c r="M51" s="109">
        <f>+H51+L51</f>
        <v>133</v>
      </c>
      <c r="N51" s="348">
        <v>12</v>
      </c>
      <c r="O51" s="349">
        <v>15</v>
      </c>
      <c r="P51" s="350"/>
      <c r="Q51" s="108">
        <f>SUM(N51:P51)</f>
        <v>27</v>
      </c>
      <c r="R51" s="105"/>
      <c r="S51" s="106"/>
      <c r="T51" s="107"/>
      <c r="U51" s="108">
        <f>SUM(R51:T51)</f>
        <v>0</v>
      </c>
      <c r="V51" s="109">
        <f>+H51+L51+Q51+U51</f>
        <v>160</v>
      </c>
    </row>
    <row r="52" spans="1:22" ht="41.25" customHeight="1" thickBot="1">
      <c r="A52" s="1773"/>
      <c r="B52" s="1841"/>
      <c r="C52" s="1564"/>
      <c r="D52" s="443" t="s">
        <v>2469</v>
      </c>
      <c r="E52" s="356">
        <v>42</v>
      </c>
      <c r="F52" s="356">
        <v>39</v>
      </c>
      <c r="G52" s="356">
        <v>54</v>
      </c>
      <c r="H52" s="112">
        <f>SUM(E52:G52)</f>
        <v>135</v>
      </c>
      <c r="I52" s="356">
        <v>51</v>
      </c>
      <c r="J52" s="357">
        <v>53</v>
      </c>
      <c r="K52" s="358">
        <v>58</v>
      </c>
      <c r="L52" s="112">
        <f>SUM(I52:K52)</f>
        <v>162</v>
      </c>
      <c r="M52" s="113">
        <f>+H52+L52</f>
        <v>297</v>
      </c>
      <c r="N52" s="356">
        <v>49</v>
      </c>
      <c r="O52" s="357">
        <v>31</v>
      </c>
      <c r="P52" s="358">
        <v>52</v>
      </c>
      <c r="Q52" s="112">
        <f>SUM(N52:P52)</f>
        <v>132</v>
      </c>
      <c r="R52" s="167">
        <v>28</v>
      </c>
      <c r="S52" s="166">
        <v>9</v>
      </c>
      <c r="T52" s="165">
        <v>15</v>
      </c>
      <c r="U52" s="112">
        <f>SUM(R52:T52)</f>
        <v>52</v>
      </c>
      <c r="V52" s="113">
        <f>+H52+L52+Q52+U52</f>
        <v>481</v>
      </c>
    </row>
    <row r="53" spans="1:22" ht="34.5" customHeight="1" thickBot="1">
      <c r="A53" s="1500" t="s">
        <v>428</v>
      </c>
      <c r="B53" s="1501"/>
      <c r="C53" s="82" t="s">
        <v>98</v>
      </c>
      <c r="D53" s="101" t="s">
        <v>104</v>
      </c>
      <c r="E53" s="1566" t="s">
        <v>100</v>
      </c>
      <c r="F53" s="1566"/>
      <c r="G53" s="1567"/>
      <c r="H53" s="102" t="e">
        <f>H54/H55</f>
        <v>#DIV/0!</v>
      </c>
      <c r="I53" s="1565" t="s">
        <v>100</v>
      </c>
      <c r="J53" s="1566"/>
      <c r="K53" s="1567"/>
      <c r="L53" s="102" t="e">
        <f>L54/L55</f>
        <v>#DIV/0!</v>
      </c>
      <c r="M53" s="103" t="e">
        <f>M54/M55</f>
        <v>#DIV/0!</v>
      </c>
      <c r="N53" s="1565" t="s">
        <v>100</v>
      </c>
      <c r="O53" s="1566"/>
      <c r="P53" s="1567"/>
      <c r="Q53" s="102">
        <f>Q54/Q55</f>
        <v>1</v>
      </c>
      <c r="R53" s="1487" t="s">
        <v>100</v>
      </c>
      <c r="S53" s="1488"/>
      <c r="T53" s="1489"/>
      <c r="U53" s="102" t="e">
        <f>U54/U55</f>
        <v>#DIV/0!</v>
      </c>
      <c r="V53" s="103">
        <f>V54/V55</f>
        <v>1</v>
      </c>
    </row>
    <row r="54" spans="1:22" ht="33.75" customHeight="1">
      <c r="A54" s="1490" t="s">
        <v>245</v>
      </c>
      <c r="B54" s="1491"/>
      <c r="C54" s="1494" t="s">
        <v>124</v>
      </c>
      <c r="D54" s="444" t="s">
        <v>125</v>
      </c>
      <c r="E54" s="348"/>
      <c r="F54" s="349"/>
      <c r="G54" s="350"/>
      <c r="H54" s="108">
        <f>SUM(E54:G54)</f>
        <v>0</v>
      </c>
      <c r="I54" s="348"/>
      <c r="J54" s="349"/>
      <c r="K54" s="350"/>
      <c r="L54" s="108">
        <f>SUM(I54:K54)</f>
        <v>0</v>
      </c>
      <c r="M54" s="109">
        <f>+H54+L54</f>
        <v>0</v>
      </c>
      <c r="N54" s="348"/>
      <c r="O54" s="349">
        <v>2</v>
      </c>
      <c r="P54" s="350"/>
      <c r="Q54" s="108">
        <f>SUM(N54:P54)</f>
        <v>2</v>
      </c>
      <c r="R54" s="105"/>
      <c r="S54" s="106"/>
      <c r="T54" s="107"/>
      <c r="U54" s="108">
        <f>SUM(R54:T54)</f>
        <v>0</v>
      </c>
      <c r="V54" s="109">
        <f>+H54+L54+Q54+U54</f>
        <v>2</v>
      </c>
    </row>
    <row r="55" spans="1:22" ht="32.25" customHeight="1" thickBot="1">
      <c r="A55" s="1492"/>
      <c r="B55" s="1493"/>
      <c r="C55" s="1495"/>
      <c r="D55" s="445" t="s">
        <v>126</v>
      </c>
      <c r="E55" s="356"/>
      <c r="F55" s="357"/>
      <c r="G55" s="358"/>
      <c r="H55" s="112">
        <f>SUM(E55:G55)</f>
        <v>0</v>
      </c>
      <c r="I55" s="356"/>
      <c r="J55" s="357"/>
      <c r="K55" s="358"/>
      <c r="L55" s="112">
        <f>SUM(I55:K55)</f>
        <v>0</v>
      </c>
      <c r="M55" s="113">
        <f>+H55+L55</f>
        <v>0</v>
      </c>
      <c r="N55" s="356"/>
      <c r="O55" s="357">
        <v>2</v>
      </c>
      <c r="P55" s="358"/>
      <c r="Q55" s="112">
        <f>SUM(N55:P55)</f>
        <v>2</v>
      </c>
      <c r="R55" s="115"/>
      <c r="S55" s="116"/>
      <c r="T55" s="117"/>
      <c r="U55" s="112">
        <f>SUM(R55:T55)</f>
        <v>0</v>
      </c>
      <c r="V55" s="113">
        <f>+H55+L55+Q55+U55</f>
        <v>2</v>
      </c>
    </row>
    <row r="60" spans="1:22">
      <c r="B60" t="s">
        <v>331</v>
      </c>
    </row>
  </sheetData>
  <protectedRanges>
    <protectedRange sqref="R48:T48 R51:T51 R54:T55" name="Rango4"/>
    <protectedRange sqref="R42:T42 R45:T45" name="Rango3"/>
    <protectedRange sqref="R33:T33 R36:T36 R39:T39" name="Rango2"/>
    <protectedRange sqref="R27:T27 R30:T30" name="Rango1"/>
    <protectedRange sqref="E48:G48 E51:G51 E54:G55" name="Rango4_1"/>
    <protectedRange sqref="E42:G42 E45:G45" name="Rango3_1"/>
    <protectedRange sqref="E33:G33 E36:G36 E39:G39" name="Rango2_1"/>
    <protectedRange sqref="E27:G27 E30:G30" name="Rango1_1"/>
    <protectedRange sqref="I48:K48 I51:K51 I54:K55" name="Rango4_3"/>
    <protectedRange sqref="I42:K42 I45:K45" name="Rango3_3"/>
    <protectedRange sqref="I33:K33 I36:K36 I39:K39" name="Rango2_3"/>
    <protectedRange sqref="I27:K27 I30:K30" name="Rango1_3"/>
    <protectedRange sqref="N48:P48 N51:P51 N54:P55" name="Rango4_2"/>
    <protectedRange sqref="N42:P42 N45:P45" name="Rango3_2"/>
    <protectedRange sqref="N33:P33 N36:P36 N39:P39" name="Rango2_2"/>
    <protectedRange sqref="N27:P27 N30:P30" name="Rango1_2"/>
  </protectedRanges>
  <mergeCells count="90">
    <mergeCell ref="A54:B55"/>
    <mergeCell ref="C54:C55"/>
    <mergeCell ref="R50:T50"/>
    <mergeCell ref="B51:B52"/>
    <mergeCell ref="C51:C52"/>
    <mergeCell ref="A53:B53"/>
    <mergeCell ref="E53:G53"/>
    <mergeCell ref="I53:K53"/>
    <mergeCell ref="N53:P53"/>
    <mergeCell ref="R53:T53"/>
    <mergeCell ref="A48:A52"/>
    <mergeCell ref="B48:B49"/>
    <mergeCell ref="C48:C49"/>
    <mergeCell ref="E50:G50"/>
    <mergeCell ref="I50:K50"/>
    <mergeCell ref="N50:P50"/>
    <mergeCell ref="R44:T44"/>
    <mergeCell ref="B45:B46"/>
    <mergeCell ref="C45:C46"/>
    <mergeCell ref="E47:G47"/>
    <mergeCell ref="I47:K47"/>
    <mergeCell ref="N47:P47"/>
    <mergeCell ref="R47:T47"/>
    <mergeCell ref="N44:P44"/>
    <mergeCell ref="A42:A46"/>
    <mergeCell ref="B42:B43"/>
    <mergeCell ref="C42:C43"/>
    <mergeCell ref="E44:G44"/>
    <mergeCell ref="I44:K44"/>
    <mergeCell ref="R41:T41"/>
    <mergeCell ref="R35:T35"/>
    <mergeCell ref="B36:B37"/>
    <mergeCell ref="C36:C37"/>
    <mergeCell ref="E38:G38"/>
    <mergeCell ref="I38:K38"/>
    <mergeCell ref="N38:P38"/>
    <mergeCell ref="R38:T38"/>
    <mergeCell ref="B39:B40"/>
    <mergeCell ref="C39:C40"/>
    <mergeCell ref="E41:G41"/>
    <mergeCell ref="I41:K41"/>
    <mergeCell ref="N41:P41"/>
    <mergeCell ref="E32:G32"/>
    <mergeCell ref="I32:K32"/>
    <mergeCell ref="N32:P32"/>
    <mergeCell ref="R32:T32"/>
    <mergeCell ref="A33:A40"/>
    <mergeCell ref="B33:B34"/>
    <mergeCell ref="C33:C34"/>
    <mergeCell ref="E35:G35"/>
    <mergeCell ref="I35:K35"/>
    <mergeCell ref="N35:P35"/>
    <mergeCell ref="E26:G26"/>
    <mergeCell ref="I26:K26"/>
    <mergeCell ref="R26:T26"/>
    <mergeCell ref="A27:A31"/>
    <mergeCell ref="B27:B28"/>
    <mergeCell ref="C27:C28"/>
    <mergeCell ref="E29:G29"/>
    <mergeCell ref="I29:K29"/>
    <mergeCell ref="N29:P29"/>
    <mergeCell ref="R29:T29"/>
    <mergeCell ref="B30:B31"/>
    <mergeCell ref="C30:C31"/>
    <mergeCell ref="N26:P26"/>
    <mergeCell ref="V22:V25"/>
    <mergeCell ref="K22:K25"/>
    <mergeCell ref="L22:L25"/>
    <mergeCell ref="M22:M25"/>
    <mergeCell ref="N22:N25"/>
    <mergeCell ref="O22:O25"/>
    <mergeCell ref="P22:P25"/>
    <mergeCell ref="Q22:Q25"/>
    <mergeCell ref="R22:R25"/>
    <mergeCell ref="S22:S25"/>
    <mergeCell ref="T22:T25"/>
    <mergeCell ref="U22:U25"/>
    <mergeCell ref="A1:B1"/>
    <mergeCell ref="C1:P1"/>
    <mergeCell ref="A3:P3"/>
    <mergeCell ref="A22:D22"/>
    <mergeCell ref="E22:E25"/>
    <mergeCell ref="F22:F25"/>
    <mergeCell ref="G22:G25"/>
    <mergeCell ref="H22:H25"/>
    <mergeCell ref="I22:I25"/>
    <mergeCell ref="J22:J25"/>
    <mergeCell ref="A24:A25"/>
    <mergeCell ref="B24:C24"/>
    <mergeCell ref="D24:D25"/>
  </mergeCells>
  <conditionalFormatting sqref="H26">
    <cfRule type="cellIs" dxfId="2159" priority="355" operator="greaterThan">
      <formula>1</formula>
    </cfRule>
    <cfRule type="cellIs" dxfId="2158" priority="356" operator="greaterThan">
      <formula>0.89</formula>
    </cfRule>
    <cfRule type="cellIs" dxfId="2157" priority="357" operator="greaterThan">
      <formula>0.69</formula>
    </cfRule>
    <cfRule type="cellIs" dxfId="2156" priority="358" operator="greaterThan">
      <formula>0.49</formula>
    </cfRule>
    <cfRule type="cellIs" dxfId="2155" priority="359" operator="greaterThan">
      <formula>0.29</formula>
    </cfRule>
    <cfRule type="cellIs" dxfId="2154" priority="360" operator="lessThan">
      <formula>0.29</formula>
    </cfRule>
  </conditionalFormatting>
  <conditionalFormatting sqref="L26">
    <cfRule type="cellIs" dxfId="2153" priority="349" operator="greaterThan">
      <formula>1</formula>
    </cfRule>
    <cfRule type="cellIs" dxfId="2152" priority="350" operator="greaterThan">
      <formula>0.89</formula>
    </cfRule>
    <cfRule type="cellIs" dxfId="2151" priority="351" operator="greaterThan">
      <formula>0.69</formula>
    </cfRule>
    <cfRule type="cellIs" dxfId="2150" priority="352" operator="greaterThan">
      <formula>0.49</formula>
    </cfRule>
    <cfRule type="cellIs" dxfId="2149" priority="353" operator="greaterThan">
      <formula>0.29</formula>
    </cfRule>
    <cfRule type="cellIs" dxfId="2148" priority="354" operator="lessThan">
      <formula>0.29</formula>
    </cfRule>
  </conditionalFormatting>
  <conditionalFormatting sqref="M26">
    <cfRule type="cellIs" dxfId="2147" priority="343" operator="greaterThan">
      <formula>1</formula>
    </cfRule>
    <cfRule type="cellIs" dxfId="2146" priority="344" operator="greaterThan">
      <formula>0.89</formula>
    </cfRule>
    <cfRule type="cellIs" dxfId="2145" priority="345" operator="greaterThan">
      <formula>0.69</formula>
    </cfRule>
    <cfRule type="cellIs" dxfId="2144" priority="346" operator="greaterThan">
      <formula>0.49</formula>
    </cfRule>
    <cfRule type="cellIs" dxfId="2143" priority="347" operator="greaterThan">
      <formula>0.29</formula>
    </cfRule>
    <cfRule type="cellIs" dxfId="2142" priority="348" operator="lessThan">
      <formula>0.29</formula>
    </cfRule>
  </conditionalFormatting>
  <conditionalFormatting sqref="Q26">
    <cfRule type="cellIs" dxfId="2141" priority="337" operator="greaterThan">
      <formula>1</formula>
    </cfRule>
    <cfRule type="cellIs" dxfId="2140" priority="338" operator="greaterThan">
      <formula>0.89</formula>
    </cfRule>
    <cfRule type="cellIs" dxfId="2139" priority="339" operator="greaterThan">
      <formula>0.69</formula>
    </cfRule>
    <cfRule type="cellIs" dxfId="2138" priority="340" operator="greaterThan">
      <formula>0.49</formula>
    </cfRule>
    <cfRule type="cellIs" dxfId="2137" priority="341" operator="greaterThan">
      <formula>0.29</formula>
    </cfRule>
    <cfRule type="cellIs" dxfId="2136" priority="342" operator="lessThan">
      <formula>0.29</formula>
    </cfRule>
  </conditionalFormatting>
  <conditionalFormatting sqref="U26">
    <cfRule type="cellIs" dxfId="2135" priority="331" operator="greaterThan">
      <formula>1</formula>
    </cfRule>
    <cfRule type="cellIs" dxfId="2134" priority="332" operator="greaterThan">
      <formula>0.89</formula>
    </cfRule>
    <cfRule type="cellIs" dxfId="2133" priority="333" operator="greaterThan">
      <formula>0.69</formula>
    </cfRule>
    <cfRule type="cellIs" dxfId="2132" priority="334" operator="greaterThan">
      <formula>0.49</formula>
    </cfRule>
    <cfRule type="cellIs" dxfId="2131" priority="335" operator="greaterThan">
      <formula>0.29</formula>
    </cfRule>
    <cfRule type="cellIs" dxfId="2130" priority="336" operator="lessThan">
      <formula>0.29</formula>
    </cfRule>
  </conditionalFormatting>
  <conditionalFormatting sqref="V26">
    <cfRule type="cellIs" dxfId="2129" priority="325" operator="greaterThan">
      <formula>1</formula>
    </cfRule>
    <cfRule type="cellIs" dxfId="2128" priority="326" operator="greaterThan">
      <formula>0.89</formula>
    </cfRule>
    <cfRule type="cellIs" dxfId="2127" priority="327" operator="greaterThan">
      <formula>0.69</formula>
    </cfRule>
    <cfRule type="cellIs" dxfId="2126" priority="328" operator="greaterThan">
      <formula>0.49</formula>
    </cfRule>
    <cfRule type="cellIs" dxfId="2125" priority="329" operator="greaterThan">
      <formula>0.29</formula>
    </cfRule>
    <cfRule type="cellIs" dxfId="2124" priority="330" operator="lessThan">
      <formula>0.29</formula>
    </cfRule>
  </conditionalFormatting>
  <conditionalFormatting sqref="V41">
    <cfRule type="cellIs" dxfId="2123" priority="181" operator="greaterThan">
      <formula>1</formula>
    </cfRule>
    <cfRule type="cellIs" dxfId="2122" priority="182" operator="greaterThan">
      <formula>0.89</formula>
    </cfRule>
    <cfRule type="cellIs" dxfId="2121" priority="183" operator="greaterThan">
      <formula>0.69</formula>
    </cfRule>
    <cfRule type="cellIs" dxfId="2120" priority="184" operator="greaterThan">
      <formula>0.49</formula>
    </cfRule>
    <cfRule type="cellIs" dxfId="2119" priority="185" operator="greaterThan">
      <formula>0.29</formula>
    </cfRule>
    <cfRule type="cellIs" dxfId="2118" priority="186" operator="lessThan">
      <formula>0.29</formula>
    </cfRule>
  </conditionalFormatting>
  <conditionalFormatting sqref="H29">
    <cfRule type="cellIs" dxfId="2117" priority="319" operator="greaterThan">
      <formula>1</formula>
    </cfRule>
    <cfRule type="cellIs" dxfId="2116" priority="320" operator="greaterThan">
      <formula>0.89</formula>
    </cfRule>
    <cfRule type="cellIs" dxfId="2115" priority="321" operator="greaterThan">
      <formula>0.69</formula>
    </cfRule>
    <cfRule type="cellIs" dxfId="2114" priority="322" operator="greaterThan">
      <formula>0.49</formula>
    </cfRule>
    <cfRule type="cellIs" dxfId="2113" priority="323" operator="greaterThan">
      <formula>0.29</formula>
    </cfRule>
    <cfRule type="cellIs" dxfId="2112" priority="324" operator="lessThan">
      <formula>0.29</formula>
    </cfRule>
  </conditionalFormatting>
  <conditionalFormatting sqref="L29">
    <cfRule type="cellIs" dxfId="2111" priority="313" operator="greaterThan">
      <formula>1</formula>
    </cfRule>
    <cfRule type="cellIs" dxfId="2110" priority="314" operator="greaterThan">
      <formula>0.89</formula>
    </cfRule>
    <cfRule type="cellIs" dxfId="2109" priority="315" operator="greaterThan">
      <formula>0.69</formula>
    </cfRule>
    <cfRule type="cellIs" dxfId="2108" priority="316" operator="greaterThan">
      <formula>0.49</formula>
    </cfRule>
    <cfRule type="cellIs" dxfId="2107" priority="317" operator="greaterThan">
      <formula>0.29</formula>
    </cfRule>
    <cfRule type="cellIs" dxfId="2106" priority="318" operator="lessThan">
      <formula>0.29</formula>
    </cfRule>
  </conditionalFormatting>
  <conditionalFormatting sqref="M29">
    <cfRule type="cellIs" dxfId="2105" priority="307" operator="greaterThan">
      <formula>1</formula>
    </cfRule>
    <cfRule type="cellIs" dxfId="2104" priority="308" operator="greaterThan">
      <formula>0.89</formula>
    </cfRule>
    <cfRule type="cellIs" dxfId="2103" priority="309" operator="greaterThan">
      <formula>0.69</formula>
    </cfRule>
    <cfRule type="cellIs" dxfId="2102" priority="310" operator="greaterThan">
      <formula>0.49</formula>
    </cfRule>
    <cfRule type="cellIs" dxfId="2101" priority="311" operator="greaterThan">
      <formula>0.29</formula>
    </cfRule>
    <cfRule type="cellIs" dxfId="2100" priority="312" operator="lessThan">
      <formula>0.29</formula>
    </cfRule>
  </conditionalFormatting>
  <conditionalFormatting sqref="Q29">
    <cfRule type="cellIs" dxfId="2099" priority="301" operator="greaterThan">
      <formula>1</formula>
    </cfRule>
    <cfRule type="cellIs" dxfId="2098" priority="302" operator="greaterThan">
      <formula>0.89</formula>
    </cfRule>
    <cfRule type="cellIs" dxfId="2097" priority="303" operator="greaterThan">
      <formula>0.69</formula>
    </cfRule>
    <cfRule type="cellIs" dxfId="2096" priority="304" operator="greaterThan">
      <formula>0.49</formula>
    </cfRule>
    <cfRule type="cellIs" dxfId="2095" priority="305" operator="greaterThan">
      <formula>0.29</formula>
    </cfRule>
    <cfRule type="cellIs" dxfId="2094" priority="306" operator="lessThan">
      <formula>0.29</formula>
    </cfRule>
  </conditionalFormatting>
  <conditionalFormatting sqref="U29">
    <cfRule type="cellIs" dxfId="2093" priority="295" operator="greaterThan">
      <formula>1</formula>
    </cfRule>
    <cfRule type="cellIs" dxfId="2092" priority="296" operator="greaterThan">
      <formula>0.89</formula>
    </cfRule>
    <cfRule type="cellIs" dxfId="2091" priority="297" operator="greaterThan">
      <formula>0.69</formula>
    </cfRule>
    <cfRule type="cellIs" dxfId="2090" priority="298" operator="greaterThan">
      <formula>0.49</formula>
    </cfRule>
    <cfRule type="cellIs" dxfId="2089" priority="299" operator="greaterThan">
      <formula>0.29</formula>
    </cfRule>
    <cfRule type="cellIs" dxfId="2088" priority="300" operator="lessThan">
      <formula>0.29</formula>
    </cfRule>
  </conditionalFormatting>
  <conditionalFormatting sqref="V29">
    <cfRule type="cellIs" dxfId="2087" priority="289" operator="greaterThan">
      <formula>1</formula>
    </cfRule>
    <cfRule type="cellIs" dxfId="2086" priority="290" operator="greaterThan">
      <formula>0.89</formula>
    </cfRule>
    <cfRule type="cellIs" dxfId="2085" priority="291" operator="greaterThan">
      <formula>0.69</formula>
    </cfRule>
    <cfRule type="cellIs" dxfId="2084" priority="292" operator="greaterThan">
      <formula>0.49</formula>
    </cfRule>
    <cfRule type="cellIs" dxfId="2083" priority="293" operator="greaterThan">
      <formula>0.29</formula>
    </cfRule>
    <cfRule type="cellIs" dxfId="2082" priority="294" operator="lessThan">
      <formula>0.29</formula>
    </cfRule>
  </conditionalFormatting>
  <conditionalFormatting sqref="H47">
    <cfRule type="cellIs" dxfId="2081" priority="139" operator="greaterThan">
      <formula>1</formula>
    </cfRule>
    <cfRule type="cellIs" dxfId="2080" priority="140" operator="greaterThan">
      <formula>0.89</formula>
    </cfRule>
    <cfRule type="cellIs" dxfId="2079" priority="141" operator="greaterThan">
      <formula>0.69</formula>
    </cfRule>
    <cfRule type="cellIs" dxfId="2078" priority="142" operator="greaterThan">
      <formula>0.49</formula>
    </cfRule>
    <cfRule type="cellIs" dxfId="2077" priority="143" operator="greaterThan">
      <formula>0.29</formula>
    </cfRule>
    <cfRule type="cellIs" dxfId="2076" priority="144" operator="lessThan">
      <formula>0.29</formula>
    </cfRule>
  </conditionalFormatting>
  <conditionalFormatting sqref="L47">
    <cfRule type="cellIs" dxfId="2075" priority="133" operator="greaterThan">
      <formula>1</formula>
    </cfRule>
    <cfRule type="cellIs" dxfId="2074" priority="134" operator="greaterThan">
      <formula>0.89</formula>
    </cfRule>
    <cfRule type="cellIs" dxfId="2073" priority="135" operator="greaterThan">
      <formula>0.69</formula>
    </cfRule>
    <cfRule type="cellIs" dxfId="2072" priority="136" operator="greaterThan">
      <formula>0.49</formula>
    </cfRule>
    <cfRule type="cellIs" dxfId="2071" priority="137" operator="greaterThan">
      <formula>0.29</formula>
    </cfRule>
    <cfRule type="cellIs" dxfId="2070" priority="138" operator="lessThan">
      <formula>0.29</formula>
    </cfRule>
  </conditionalFormatting>
  <conditionalFormatting sqref="M47">
    <cfRule type="cellIs" dxfId="2069" priority="127" operator="greaterThan">
      <formula>1</formula>
    </cfRule>
    <cfRule type="cellIs" dxfId="2068" priority="128" operator="greaterThan">
      <formula>0.89</formula>
    </cfRule>
    <cfRule type="cellIs" dxfId="2067" priority="129" operator="greaterThan">
      <formula>0.69</formula>
    </cfRule>
    <cfRule type="cellIs" dxfId="2066" priority="130" operator="greaterThan">
      <formula>0.49</formula>
    </cfRule>
    <cfRule type="cellIs" dxfId="2065" priority="131" operator="greaterThan">
      <formula>0.29</formula>
    </cfRule>
    <cfRule type="cellIs" dxfId="2064" priority="132" operator="lessThan">
      <formula>0.29</formula>
    </cfRule>
  </conditionalFormatting>
  <conditionalFormatting sqref="Q47">
    <cfRule type="cellIs" dxfId="2063" priority="121" operator="greaterThan">
      <formula>1</formula>
    </cfRule>
    <cfRule type="cellIs" dxfId="2062" priority="122" operator="greaterThan">
      <formula>0.89</formula>
    </cfRule>
    <cfRule type="cellIs" dxfId="2061" priority="123" operator="greaterThan">
      <formula>0.69</formula>
    </cfRule>
    <cfRule type="cellIs" dxfId="2060" priority="124" operator="greaterThan">
      <formula>0.49</formula>
    </cfRule>
    <cfRule type="cellIs" dxfId="2059" priority="125" operator="greaterThan">
      <formula>0.29</formula>
    </cfRule>
    <cfRule type="cellIs" dxfId="2058" priority="126" operator="lessThan">
      <formula>0.29</formula>
    </cfRule>
  </conditionalFormatting>
  <conditionalFormatting sqref="U47">
    <cfRule type="cellIs" dxfId="2057" priority="115" operator="greaterThan">
      <formula>1</formula>
    </cfRule>
    <cfRule type="cellIs" dxfId="2056" priority="116" operator="greaterThan">
      <formula>0.89</formula>
    </cfRule>
    <cfRule type="cellIs" dxfId="2055" priority="117" operator="greaterThan">
      <formula>0.69</formula>
    </cfRule>
    <cfRule type="cellIs" dxfId="2054" priority="118" operator="greaterThan">
      <formula>0.49</formula>
    </cfRule>
    <cfRule type="cellIs" dxfId="2053" priority="119" operator="greaterThan">
      <formula>0.29</formula>
    </cfRule>
    <cfRule type="cellIs" dxfId="2052" priority="120" operator="lessThan">
      <formula>0.29</formula>
    </cfRule>
  </conditionalFormatting>
  <conditionalFormatting sqref="V47">
    <cfRule type="cellIs" dxfId="2051" priority="109" operator="greaterThan">
      <formula>1</formula>
    </cfRule>
    <cfRule type="cellIs" dxfId="2050" priority="110" operator="greaterThan">
      <formula>0.89</formula>
    </cfRule>
    <cfRule type="cellIs" dxfId="2049" priority="111" operator="greaterThan">
      <formula>0.69</formula>
    </cfRule>
    <cfRule type="cellIs" dxfId="2048" priority="112" operator="greaterThan">
      <formula>0.49</formula>
    </cfRule>
    <cfRule type="cellIs" dxfId="2047" priority="113" operator="greaterThan">
      <formula>0.29</formula>
    </cfRule>
    <cfRule type="cellIs" dxfId="2046" priority="114" operator="lessThan">
      <formula>0.29</formula>
    </cfRule>
  </conditionalFormatting>
  <conditionalFormatting sqref="H32">
    <cfRule type="cellIs" dxfId="2045" priority="283" operator="greaterThan">
      <formula>1</formula>
    </cfRule>
    <cfRule type="cellIs" dxfId="2044" priority="284" operator="greaterThan">
      <formula>0.89</formula>
    </cfRule>
    <cfRule type="cellIs" dxfId="2043" priority="285" operator="greaterThan">
      <formula>0.69</formula>
    </cfRule>
    <cfRule type="cellIs" dxfId="2042" priority="286" operator="greaterThan">
      <formula>0.49</formula>
    </cfRule>
    <cfRule type="cellIs" dxfId="2041" priority="287" operator="greaterThan">
      <formula>0.29</formula>
    </cfRule>
    <cfRule type="cellIs" dxfId="2040" priority="288" operator="lessThan">
      <formula>0.29</formula>
    </cfRule>
  </conditionalFormatting>
  <conditionalFormatting sqref="L32">
    <cfRule type="cellIs" dxfId="2039" priority="277" operator="greaterThan">
      <formula>1</formula>
    </cfRule>
    <cfRule type="cellIs" dxfId="2038" priority="278" operator="greaterThan">
      <formula>0.89</formula>
    </cfRule>
    <cfRule type="cellIs" dxfId="2037" priority="279" operator="greaterThan">
      <formula>0.69</formula>
    </cfRule>
    <cfRule type="cellIs" dxfId="2036" priority="280" operator="greaterThan">
      <formula>0.49</formula>
    </cfRule>
    <cfRule type="cellIs" dxfId="2035" priority="281" operator="greaterThan">
      <formula>0.29</formula>
    </cfRule>
    <cfRule type="cellIs" dxfId="2034" priority="282" operator="lessThan">
      <formula>0.29</formula>
    </cfRule>
  </conditionalFormatting>
  <conditionalFormatting sqref="M32">
    <cfRule type="cellIs" dxfId="2033" priority="271" operator="greaterThan">
      <formula>1</formula>
    </cfRule>
    <cfRule type="cellIs" dxfId="2032" priority="272" operator="greaterThan">
      <formula>0.89</formula>
    </cfRule>
    <cfRule type="cellIs" dxfId="2031" priority="273" operator="greaterThan">
      <formula>0.69</formula>
    </cfRule>
    <cfRule type="cellIs" dxfId="2030" priority="274" operator="greaterThan">
      <formula>0.49</formula>
    </cfRule>
    <cfRule type="cellIs" dxfId="2029" priority="275" operator="greaterThan">
      <formula>0.29</formula>
    </cfRule>
    <cfRule type="cellIs" dxfId="2028" priority="276" operator="lessThan">
      <formula>0.29</formula>
    </cfRule>
  </conditionalFormatting>
  <conditionalFormatting sqref="Q32">
    <cfRule type="cellIs" dxfId="2027" priority="265" operator="greaterThan">
      <formula>1</formula>
    </cfRule>
    <cfRule type="cellIs" dxfId="2026" priority="266" operator="greaterThan">
      <formula>0.89</formula>
    </cfRule>
    <cfRule type="cellIs" dxfId="2025" priority="267" operator="greaterThan">
      <formula>0.69</formula>
    </cfRule>
    <cfRule type="cellIs" dxfId="2024" priority="268" operator="greaterThan">
      <formula>0.49</formula>
    </cfRule>
    <cfRule type="cellIs" dxfId="2023" priority="269" operator="greaterThan">
      <formula>0.29</formula>
    </cfRule>
    <cfRule type="cellIs" dxfId="2022" priority="270" operator="lessThan">
      <formula>0.29</formula>
    </cfRule>
  </conditionalFormatting>
  <conditionalFormatting sqref="U32">
    <cfRule type="cellIs" dxfId="2021" priority="259" operator="greaterThan">
      <formula>1</formula>
    </cfRule>
    <cfRule type="cellIs" dxfId="2020" priority="260" operator="greaterThan">
      <formula>0.89</formula>
    </cfRule>
    <cfRule type="cellIs" dxfId="2019" priority="261" operator="greaterThan">
      <formula>0.69</formula>
    </cfRule>
    <cfRule type="cellIs" dxfId="2018" priority="262" operator="greaterThan">
      <formula>0.49</formula>
    </cfRule>
    <cfRule type="cellIs" dxfId="2017" priority="263" operator="greaterThan">
      <formula>0.29</formula>
    </cfRule>
    <cfRule type="cellIs" dxfId="2016" priority="264" operator="lessThan">
      <formula>0.29</formula>
    </cfRule>
  </conditionalFormatting>
  <conditionalFormatting sqref="V32">
    <cfRule type="cellIs" dxfId="2015" priority="253" operator="greaterThan">
      <formula>1</formula>
    </cfRule>
    <cfRule type="cellIs" dxfId="2014" priority="254" operator="greaterThan">
      <formula>0.89</formula>
    </cfRule>
    <cfRule type="cellIs" dxfId="2013" priority="255" operator="greaterThan">
      <formula>0.69</formula>
    </cfRule>
    <cfRule type="cellIs" dxfId="2012" priority="256" operator="greaterThan">
      <formula>0.49</formula>
    </cfRule>
    <cfRule type="cellIs" dxfId="2011" priority="257" operator="greaterThan">
      <formula>0.29</formula>
    </cfRule>
    <cfRule type="cellIs" dxfId="2010" priority="258" operator="lessThan">
      <formula>0.29</formula>
    </cfRule>
  </conditionalFormatting>
  <conditionalFormatting sqref="H38">
    <cfRule type="cellIs" dxfId="2009" priority="247" operator="greaterThan">
      <formula>1</formula>
    </cfRule>
    <cfRule type="cellIs" dxfId="2008" priority="248" operator="greaterThan">
      <formula>0.89</formula>
    </cfRule>
    <cfRule type="cellIs" dxfId="2007" priority="249" operator="greaterThan">
      <formula>0.69</formula>
    </cfRule>
    <cfRule type="cellIs" dxfId="2006" priority="250" operator="greaterThan">
      <formula>0.49</formula>
    </cfRule>
    <cfRule type="cellIs" dxfId="2005" priority="251" operator="greaterThan">
      <formula>0.29</formula>
    </cfRule>
    <cfRule type="cellIs" dxfId="2004" priority="252" operator="lessThan">
      <formula>0.29</formula>
    </cfRule>
  </conditionalFormatting>
  <conditionalFormatting sqref="L38">
    <cfRule type="cellIs" dxfId="2003" priority="241" operator="greaterThan">
      <formula>1</formula>
    </cfRule>
    <cfRule type="cellIs" dxfId="2002" priority="242" operator="greaterThan">
      <formula>0.89</formula>
    </cfRule>
    <cfRule type="cellIs" dxfId="2001" priority="243" operator="greaterThan">
      <formula>0.69</formula>
    </cfRule>
    <cfRule type="cellIs" dxfId="2000" priority="244" operator="greaterThan">
      <formula>0.49</formula>
    </cfRule>
    <cfRule type="cellIs" dxfId="1999" priority="245" operator="greaterThan">
      <formula>0.29</formula>
    </cfRule>
    <cfRule type="cellIs" dxfId="1998" priority="246" operator="lessThan">
      <formula>0.29</formula>
    </cfRule>
  </conditionalFormatting>
  <conditionalFormatting sqref="M38">
    <cfRule type="cellIs" dxfId="1997" priority="235" operator="greaterThan">
      <formula>1</formula>
    </cfRule>
    <cfRule type="cellIs" dxfId="1996" priority="236" operator="greaterThan">
      <formula>0.89</formula>
    </cfRule>
    <cfRule type="cellIs" dxfId="1995" priority="237" operator="greaterThan">
      <formula>0.69</formula>
    </cfRule>
    <cfRule type="cellIs" dxfId="1994" priority="238" operator="greaterThan">
      <formula>0.49</formula>
    </cfRule>
    <cfRule type="cellIs" dxfId="1993" priority="239" operator="greaterThan">
      <formula>0.29</formula>
    </cfRule>
    <cfRule type="cellIs" dxfId="1992" priority="240" operator="lessThan">
      <formula>0.29</formula>
    </cfRule>
  </conditionalFormatting>
  <conditionalFormatting sqref="Q38">
    <cfRule type="cellIs" dxfId="1991" priority="229" operator="greaterThan">
      <formula>1</formula>
    </cfRule>
    <cfRule type="cellIs" dxfId="1990" priority="230" operator="greaterThan">
      <formula>0.89</formula>
    </cfRule>
    <cfRule type="cellIs" dxfId="1989" priority="231" operator="greaterThan">
      <formula>0.69</formula>
    </cfRule>
    <cfRule type="cellIs" dxfId="1988" priority="232" operator="greaterThan">
      <formula>0.49</formula>
    </cfRule>
    <cfRule type="cellIs" dxfId="1987" priority="233" operator="greaterThan">
      <formula>0.29</formula>
    </cfRule>
    <cfRule type="cellIs" dxfId="1986" priority="234" operator="lessThan">
      <formula>0.29</formula>
    </cfRule>
  </conditionalFormatting>
  <conditionalFormatting sqref="U38">
    <cfRule type="cellIs" dxfId="1985" priority="223" operator="greaterThan">
      <formula>1</formula>
    </cfRule>
    <cfRule type="cellIs" dxfId="1984" priority="224" operator="greaterThan">
      <formula>0.89</formula>
    </cfRule>
    <cfRule type="cellIs" dxfId="1983" priority="225" operator="greaterThan">
      <formula>0.69</formula>
    </cfRule>
    <cfRule type="cellIs" dxfId="1982" priority="226" operator="greaterThan">
      <formula>0.49</formula>
    </cfRule>
    <cfRule type="cellIs" dxfId="1981" priority="227" operator="greaterThan">
      <formula>0.29</formula>
    </cfRule>
    <cfRule type="cellIs" dxfId="1980" priority="228" operator="lessThan">
      <formula>0.29</formula>
    </cfRule>
  </conditionalFormatting>
  <conditionalFormatting sqref="V38">
    <cfRule type="cellIs" dxfId="1979" priority="217" operator="greaterThan">
      <formula>1</formula>
    </cfRule>
    <cfRule type="cellIs" dxfId="1978" priority="218" operator="greaterThan">
      <formula>0.89</formula>
    </cfRule>
    <cfRule type="cellIs" dxfId="1977" priority="219" operator="greaterThan">
      <formula>0.69</formula>
    </cfRule>
    <cfRule type="cellIs" dxfId="1976" priority="220" operator="greaterThan">
      <formula>0.49</formula>
    </cfRule>
    <cfRule type="cellIs" dxfId="1975" priority="221" operator="greaterThan">
      <formula>0.29</formula>
    </cfRule>
    <cfRule type="cellIs" dxfId="1974" priority="222" operator="lessThan">
      <formula>0.29</formula>
    </cfRule>
  </conditionalFormatting>
  <conditionalFormatting sqref="H41">
    <cfRule type="cellIs" dxfId="1973" priority="211" operator="greaterThan">
      <formula>1</formula>
    </cfRule>
    <cfRule type="cellIs" dxfId="1972" priority="212" operator="greaterThan">
      <formula>0.89</formula>
    </cfRule>
    <cfRule type="cellIs" dxfId="1971" priority="213" operator="greaterThan">
      <formula>0.69</formula>
    </cfRule>
    <cfRule type="cellIs" dxfId="1970" priority="214" operator="greaterThan">
      <formula>0.49</formula>
    </cfRule>
    <cfRule type="cellIs" dxfId="1969" priority="215" operator="greaterThan">
      <formula>0.29</formula>
    </cfRule>
    <cfRule type="cellIs" dxfId="1968" priority="216" operator="lessThan">
      <formula>0.29</formula>
    </cfRule>
  </conditionalFormatting>
  <conditionalFormatting sqref="L41">
    <cfRule type="cellIs" dxfId="1967" priority="205" operator="greaterThan">
      <formula>1</formula>
    </cfRule>
    <cfRule type="cellIs" dxfId="1966" priority="206" operator="greaterThan">
      <formula>0.89</formula>
    </cfRule>
    <cfRule type="cellIs" dxfId="1965" priority="207" operator="greaterThan">
      <formula>0.69</formula>
    </cfRule>
    <cfRule type="cellIs" dxfId="1964" priority="208" operator="greaterThan">
      <formula>0.49</formula>
    </cfRule>
    <cfRule type="cellIs" dxfId="1963" priority="209" operator="greaterThan">
      <formula>0.29</formula>
    </cfRule>
    <cfRule type="cellIs" dxfId="1962" priority="210" operator="lessThan">
      <formula>0.29</formula>
    </cfRule>
  </conditionalFormatting>
  <conditionalFormatting sqref="M41">
    <cfRule type="cellIs" dxfId="1961" priority="199" operator="greaterThan">
      <formula>1</formula>
    </cfRule>
    <cfRule type="cellIs" dxfId="1960" priority="200" operator="greaterThan">
      <formula>0.89</formula>
    </cfRule>
    <cfRule type="cellIs" dxfId="1959" priority="201" operator="greaterThan">
      <formula>0.69</formula>
    </cfRule>
    <cfRule type="cellIs" dxfId="1958" priority="202" operator="greaterThan">
      <formula>0.49</formula>
    </cfRule>
    <cfRule type="cellIs" dxfId="1957" priority="203" operator="greaterThan">
      <formula>0.29</formula>
    </cfRule>
    <cfRule type="cellIs" dxfId="1956" priority="204" operator="lessThan">
      <formula>0.29</formula>
    </cfRule>
  </conditionalFormatting>
  <conditionalFormatting sqref="Q41">
    <cfRule type="cellIs" dxfId="1955" priority="193" operator="greaterThan">
      <formula>1</formula>
    </cfRule>
    <cfRule type="cellIs" dxfId="1954" priority="194" operator="greaterThan">
      <formula>0.89</formula>
    </cfRule>
    <cfRule type="cellIs" dxfId="1953" priority="195" operator="greaterThan">
      <formula>0.69</formula>
    </cfRule>
    <cfRule type="cellIs" dxfId="1952" priority="196" operator="greaterThan">
      <formula>0.49</formula>
    </cfRule>
    <cfRule type="cellIs" dxfId="1951" priority="197" operator="greaterThan">
      <formula>0.29</formula>
    </cfRule>
    <cfRule type="cellIs" dxfId="1950" priority="198" operator="lessThan">
      <formula>0.29</formula>
    </cfRule>
  </conditionalFormatting>
  <conditionalFormatting sqref="U41">
    <cfRule type="cellIs" dxfId="1949" priority="187" operator="greaterThan">
      <formula>1</formula>
    </cfRule>
    <cfRule type="cellIs" dxfId="1948" priority="188" operator="greaterThan">
      <formula>0.89</formula>
    </cfRule>
    <cfRule type="cellIs" dxfId="1947" priority="189" operator="greaterThan">
      <formula>0.69</formula>
    </cfRule>
    <cfRule type="cellIs" dxfId="1946" priority="190" operator="greaterThan">
      <formula>0.49</formula>
    </cfRule>
    <cfRule type="cellIs" dxfId="1945" priority="191" operator="greaterThan">
      <formula>0.29</formula>
    </cfRule>
    <cfRule type="cellIs" dxfId="1944" priority="192" operator="lessThan">
      <formula>0.29</formula>
    </cfRule>
  </conditionalFormatting>
  <conditionalFormatting sqref="V44">
    <cfRule type="cellIs" dxfId="1943" priority="145" operator="greaterThan">
      <formula>1</formula>
    </cfRule>
    <cfRule type="cellIs" dxfId="1942" priority="146" operator="greaterThan">
      <formula>0.89</formula>
    </cfRule>
    <cfRule type="cellIs" dxfId="1941" priority="147" operator="greaterThan">
      <formula>0.69</formula>
    </cfRule>
    <cfRule type="cellIs" dxfId="1940" priority="148" operator="greaterThan">
      <formula>0.49</formula>
    </cfRule>
    <cfRule type="cellIs" dxfId="1939" priority="149" operator="greaterThan">
      <formula>0.29</formula>
    </cfRule>
    <cfRule type="cellIs" dxfId="1938" priority="150" operator="lessThan">
      <formula>0.29</formula>
    </cfRule>
  </conditionalFormatting>
  <conditionalFormatting sqref="H44">
    <cfRule type="cellIs" dxfId="1937" priority="175" operator="greaterThan">
      <formula>1</formula>
    </cfRule>
    <cfRule type="cellIs" dxfId="1936" priority="176" operator="greaterThan">
      <formula>0.89</formula>
    </cfRule>
    <cfRule type="cellIs" dxfId="1935" priority="177" operator="greaterThan">
      <formula>0.69</formula>
    </cfRule>
    <cfRule type="cellIs" dxfId="1934" priority="178" operator="greaterThan">
      <formula>0.49</formula>
    </cfRule>
    <cfRule type="cellIs" dxfId="1933" priority="179" operator="greaterThan">
      <formula>0.29</formula>
    </cfRule>
    <cfRule type="cellIs" dxfId="1932" priority="180" operator="lessThan">
      <formula>0.29</formula>
    </cfRule>
  </conditionalFormatting>
  <conditionalFormatting sqref="L44">
    <cfRule type="cellIs" dxfId="1931" priority="169" operator="greaterThan">
      <formula>1</formula>
    </cfRule>
    <cfRule type="cellIs" dxfId="1930" priority="170" operator="greaterThan">
      <formula>0.89</formula>
    </cfRule>
    <cfRule type="cellIs" dxfId="1929" priority="171" operator="greaterThan">
      <formula>0.69</formula>
    </cfRule>
    <cfRule type="cellIs" dxfId="1928" priority="172" operator="greaterThan">
      <formula>0.49</formula>
    </cfRule>
    <cfRule type="cellIs" dxfId="1927" priority="173" operator="greaterThan">
      <formula>0.29</formula>
    </cfRule>
    <cfRule type="cellIs" dxfId="1926" priority="174" operator="lessThan">
      <formula>0.29</formula>
    </cfRule>
  </conditionalFormatting>
  <conditionalFormatting sqref="M44">
    <cfRule type="cellIs" dxfId="1925" priority="163" operator="greaterThan">
      <formula>1</formula>
    </cfRule>
    <cfRule type="cellIs" dxfId="1924" priority="164" operator="greaterThan">
      <formula>0.89</formula>
    </cfRule>
    <cfRule type="cellIs" dxfId="1923" priority="165" operator="greaterThan">
      <formula>0.69</formula>
    </cfRule>
    <cfRule type="cellIs" dxfId="1922" priority="166" operator="greaterThan">
      <formula>0.49</formula>
    </cfRule>
    <cfRule type="cellIs" dxfId="1921" priority="167" operator="greaterThan">
      <formula>0.29</formula>
    </cfRule>
    <cfRule type="cellIs" dxfId="1920" priority="168" operator="lessThan">
      <formula>0.29</formula>
    </cfRule>
  </conditionalFormatting>
  <conditionalFormatting sqref="Q44">
    <cfRule type="cellIs" dxfId="1919" priority="157" operator="greaterThan">
      <formula>1</formula>
    </cfRule>
    <cfRule type="cellIs" dxfId="1918" priority="158" operator="greaterThan">
      <formula>0.89</formula>
    </cfRule>
    <cfRule type="cellIs" dxfId="1917" priority="159" operator="greaterThan">
      <formula>0.69</formula>
    </cfRule>
    <cfRule type="cellIs" dxfId="1916" priority="160" operator="greaterThan">
      <formula>0.49</formula>
    </cfRule>
    <cfRule type="cellIs" dxfId="1915" priority="161" operator="greaterThan">
      <formula>0.29</formula>
    </cfRule>
    <cfRule type="cellIs" dxfId="1914" priority="162" operator="lessThan">
      <formula>0.29</formula>
    </cfRule>
  </conditionalFormatting>
  <conditionalFormatting sqref="U44">
    <cfRule type="cellIs" dxfId="1913" priority="151" operator="greaterThan">
      <formula>1</formula>
    </cfRule>
    <cfRule type="cellIs" dxfId="1912" priority="152" operator="greaterThan">
      <formula>0.89</formula>
    </cfRule>
    <cfRule type="cellIs" dxfId="1911" priority="153" operator="greaterThan">
      <formula>0.69</formula>
    </cfRule>
    <cfRule type="cellIs" dxfId="1910" priority="154" operator="greaterThan">
      <formula>0.49</formula>
    </cfRule>
    <cfRule type="cellIs" dxfId="1909" priority="155" operator="greaterThan">
      <formula>0.29</formula>
    </cfRule>
    <cfRule type="cellIs" dxfId="1908" priority="156" operator="lessThan">
      <formula>0.29</formula>
    </cfRule>
  </conditionalFormatting>
  <conditionalFormatting sqref="V53">
    <cfRule type="cellIs" dxfId="1907" priority="37" operator="greaterThan">
      <formula>1</formula>
    </cfRule>
    <cfRule type="cellIs" dxfId="1906" priority="38" operator="greaterThan">
      <formula>0.89</formula>
    </cfRule>
    <cfRule type="cellIs" dxfId="1905" priority="39" operator="greaterThan">
      <formula>0.69</formula>
    </cfRule>
    <cfRule type="cellIs" dxfId="1904" priority="40" operator="greaterThan">
      <formula>0.49</formula>
    </cfRule>
    <cfRule type="cellIs" dxfId="1903" priority="41" operator="greaterThan">
      <formula>0.29</formula>
    </cfRule>
    <cfRule type="cellIs" dxfId="1902" priority="42" operator="lessThan">
      <formula>0.29</formula>
    </cfRule>
  </conditionalFormatting>
  <conditionalFormatting sqref="V50">
    <cfRule type="cellIs" dxfId="1901" priority="73" operator="greaterThan">
      <formula>1</formula>
    </cfRule>
    <cfRule type="cellIs" dxfId="1900" priority="74" operator="greaterThan">
      <formula>0.89</formula>
    </cfRule>
    <cfRule type="cellIs" dxfId="1899" priority="75" operator="greaterThan">
      <formula>0.69</formula>
    </cfRule>
    <cfRule type="cellIs" dxfId="1898" priority="76" operator="greaterThan">
      <formula>0.49</formula>
    </cfRule>
    <cfRule type="cellIs" dxfId="1897" priority="77" operator="greaterThan">
      <formula>0.29</formula>
    </cfRule>
    <cfRule type="cellIs" dxfId="1896" priority="78" operator="lessThan">
      <formula>0.29</formula>
    </cfRule>
  </conditionalFormatting>
  <conditionalFormatting sqref="H50">
    <cfRule type="cellIs" dxfId="1895" priority="103" operator="greaterThan">
      <formula>1</formula>
    </cfRule>
    <cfRule type="cellIs" dxfId="1894" priority="104" operator="greaterThan">
      <formula>0.89</formula>
    </cfRule>
    <cfRule type="cellIs" dxfId="1893" priority="105" operator="greaterThan">
      <formula>0.69</formula>
    </cfRule>
    <cfRule type="cellIs" dxfId="1892" priority="106" operator="greaterThan">
      <formula>0.49</formula>
    </cfRule>
    <cfRule type="cellIs" dxfId="1891" priority="107" operator="greaterThan">
      <formula>0.29</formula>
    </cfRule>
    <cfRule type="cellIs" dxfId="1890" priority="108" operator="lessThan">
      <formula>0.29</formula>
    </cfRule>
  </conditionalFormatting>
  <conditionalFormatting sqref="L50">
    <cfRule type="cellIs" dxfId="1889" priority="97" operator="greaterThan">
      <formula>1</formula>
    </cfRule>
    <cfRule type="cellIs" dxfId="1888" priority="98" operator="greaterThan">
      <formula>0.89</formula>
    </cfRule>
    <cfRule type="cellIs" dxfId="1887" priority="99" operator="greaterThan">
      <formula>0.69</formula>
    </cfRule>
    <cfRule type="cellIs" dxfId="1886" priority="100" operator="greaterThan">
      <formula>0.49</formula>
    </cfRule>
    <cfRule type="cellIs" dxfId="1885" priority="101" operator="greaterThan">
      <formula>0.29</formula>
    </cfRule>
    <cfRule type="cellIs" dxfId="1884" priority="102" operator="lessThan">
      <formula>0.29</formula>
    </cfRule>
  </conditionalFormatting>
  <conditionalFormatting sqref="M50">
    <cfRule type="cellIs" dxfId="1883" priority="91" operator="greaterThan">
      <formula>1</formula>
    </cfRule>
    <cfRule type="cellIs" dxfId="1882" priority="92" operator="greaterThan">
      <formula>0.89</formula>
    </cfRule>
    <cfRule type="cellIs" dxfId="1881" priority="93" operator="greaterThan">
      <formula>0.69</formula>
    </cfRule>
    <cfRule type="cellIs" dxfId="1880" priority="94" operator="greaterThan">
      <formula>0.49</formula>
    </cfRule>
    <cfRule type="cellIs" dxfId="1879" priority="95" operator="greaterThan">
      <formula>0.29</formula>
    </cfRule>
    <cfRule type="cellIs" dxfId="1878" priority="96" operator="lessThan">
      <formula>0.29</formula>
    </cfRule>
  </conditionalFormatting>
  <conditionalFormatting sqref="Q50">
    <cfRule type="cellIs" dxfId="1877" priority="85" operator="greaterThan">
      <formula>1</formula>
    </cfRule>
    <cfRule type="cellIs" dxfId="1876" priority="86" operator="greaterThan">
      <formula>0.89</formula>
    </cfRule>
    <cfRule type="cellIs" dxfId="1875" priority="87" operator="greaterThan">
      <formula>0.69</formula>
    </cfRule>
    <cfRule type="cellIs" dxfId="1874" priority="88" operator="greaterThan">
      <formula>0.49</formula>
    </cfRule>
    <cfRule type="cellIs" dxfId="1873" priority="89" operator="greaterThan">
      <formula>0.29</formula>
    </cfRule>
    <cfRule type="cellIs" dxfId="1872" priority="90" operator="lessThan">
      <formula>0.29</formula>
    </cfRule>
  </conditionalFormatting>
  <conditionalFormatting sqref="U50">
    <cfRule type="cellIs" dxfId="1871" priority="79" operator="greaterThan">
      <formula>1</formula>
    </cfRule>
    <cfRule type="cellIs" dxfId="1870" priority="80" operator="greaterThan">
      <formula>0.89</formula>
    </cfRule>
    <cfRule type="cellIs" dxfId="1869" priority="81" operator="greaterThan">
      <formula>0.69</formula>
    </cfRule>
    <cfRule type="cellIs" dxfId="1868" priority="82" operator="greaterThan">
      <formula>0.49</formula>
    </cfRule>
    <cfRule type="cellIs" dxfId="1867" priority="83" operator="greaterThan">
      <formula>0.29</formula>
    </cfRule>
    <cfRule type="cellIs" dxfId="1866" priority="84" operator="lessThan">
      <formula>0.29</formula>
    </cfRule>
  </conditionalFormatting>
  <conditionalFormatting sqref="H53">
    <cfRule type="cellIs" dxfId="1865" priority="67" operator="greaterThan">
      <formula>1</formula>
    </cfRule>
    <cfRule type="cellIs" dxfId="1864" priority="68" operator="greaterThan">
      <formula>0.89</formula>
    </cfRule>
    <cfRule type="cellIs" dxfId="1863" priority="69" operator="greaterThan">
      <formula>0.69</formula>
    </cfRule>
    <cfRule type="cellIs" dxfId="1862" priority="70" operator="greaterThan">
      <formula>0.49</formula>
    </cfRule>
    <cfRule type="cellIs" dxfId="1861" priority="71" operator="greaterThan">
      <formula>0.29</formula>
    </cfRule>
    <cfRule type="cellIs" dxfId="1860" priority="72" operator="lessThan">
      <formula>0.29</formula>
    </cfRule>
  </conditionalFormatting>
  <conditionalFormatting sqref="L53">
    <cfRule type="cellIs" dxfId="1859" priority="61" operator="greaterThan">
      <formula>1</formula>
    </cfRule>
    <cfRule type="cellIs" dxfId="1858" priority="62" operator="greaterThan">
      <formula>0.89</formula>
    </cfRule>
    <cfRule type="cellIs" dxfId="1857" priority="63" operator="greaterThan">
      <formula>0.69</formula>
    </cfRule>
    <cfRule type="cellIs" dxfId="1856" priority="64" operator="greaterThan">
      <formula>0.49</formula>
    </cfRule>
    <cfRule type="cellIs" dxfId="1855" priority="65" operator="greaterThan">
      <formula>0.29</formula>
    </cfRule>
    <cfRule type="cellIs" dxfId="1854" priority="66" operator="lessThan">
      <formula>0.29</formula>
    </cfRule>
  </conditionalFormatting>
  <conditionalFormatting sqref="M53">
    <cfRule type="cellIs" dxfId="1853" priority="55" operator="greaterThan">
      <formula>1</formula>
    </cfRule>
    <cfRule type="cellIs" dxfId="1852" priority="56" operator="greaterThan">
      <formula>0.89</formula>
    </cfRule>
    <cfRule type="cellIs" dxfId="1851" priority="57" operator="greaterThan">
      <formula>0.69</formula>
    </cfRule>
    <cfRule type="cellIs" dxfId="1850" priority="58" operator="greaterThan">
      <formula>0.49</formula>
    </cfRule>
    <cfRule type="cellIs" dxfId="1849" priority="59" operator="greaterThan">
      <formula>0.29</formula>
    </cfRule>
    <cfRule type="cellIs" dxfId="1848" priority="60" operator="lessThan">
      <formula>0.29</formula>
    </cfRule>
  </conditionalFormatting>
  <conditionalFormatting sqref="Q53">
    <cfRule type="cellIs" dxfId="1847" priority="49" operator="greaterThan">
      <formula>1</formula>
    </cfRule>
    <cfRule type="cellIs" dxfId="1846" priority="50" operator="greaterThan">
      <formula>0.89</formula>
    </cfRule>
    <cfRule type="cellIs" dxfId="1845" priority="51" operator="greaterThan">
      <formula>0.69</formula>
    </cfRule>
    <cfRule type="cellIs" dxfId="1844" priority="52" operator="greaterThan">
      <formula>0.49</formula>
    </cfRule>
    <cfRule type="cellIs" dxfId="1843" priority="53" operator="greaterThan">
      <formula>0.29</formula>
    </cfRule>
    <cfRule type="cellIs" dxfId="1842" priority="54" operator="lessThan">
      <formula>0.29</formula>
    </cfRule>
  </conditionalFormatting>
  <conditionalFormatting sqref="U53">
    <cfRule type="cellIs" dxfId="1841" priority="43" operator="greaterThan">
      <formula>1</formula>
    </cfRule>
    <cfRule type="cellIs" dxfId="1840" priority="44" operator="greaterThan">
      <formula>0.89</formula>
    </cfRule>
    <cfRule type="cellIs" dxfId="1839" priority="45" operator="greaterThan">
      <formula>0.69</formula>
    </cfRule>
    <cfRule type="cellIs" dxfId="1838" priority="46" operator="greaterThan">
      <formula>0.49</formula>
    </cfRule>
    <cfRule type="cellIs" dxfId="1837" priority="47" operator="greaterThan">
      <formula>0.29</formula>
    </cfRule>
    <cfRule type="cellIs" dxfId="1836" priority="48" operator="lessThan">
      <formula>0.29</formula>
    </cfRule>
  </conditionalFormatting>
  <conditionalFormatting sqref="V35">
    <cfRule type="cellIs" dxfId="1835" priority="1" operator="greaterThan">
      <formula>1</formula>
    </cfRule>
    <cfRule type="cellIs" dxfId="1834" priority="2" operator="greaterThan">
      <formula>0.89</formula>
    </cfRule>
    <cfRule type="cellIs" dxfId="1833" priority="3" operator="greaterThan">
      <formula>0.69</formula>
    </cfRule>
    <cfRule type="cellIs" dxfId="1832" priority="4" operator="greaterThan">
      <formula>0.49</formula>
    </cfRule>
    <cfRule type="cellIs" dxfId="1831" priority="5" operator="greaterThan">
      <formula>0.29</formula>
    </cfRule>
    <cfRule type="cellIs" dxfId="1830" priority="6" operator="lessThan">
      <formula>0.29</formula>
    </cfRule>
  </conditionalFormatting>
  <conditionalFormatting sqref="H35">
    <cfRule type="cellIs" dxfId="1829" priority="31" operator="greaterThan">
      <formula>1</formula>
    </cfRule>
    <cfRule type="cellIs" dxfId="1828" priority="32" operator="greaterThan">
      <formula>0.89</formula>
    </cfRule>
    <cfRule type="cellIs" dxfId="1827" priority="33" operator="greaterThan">
      <formula>0.69</formula>
    </cfRule>
    <cfRule type="cellIs" dxfId="1826" priority="34" operator="greaterThan">
      <formula>0.49</formula>
    </cfRule>
    <cfRule type="cellIs" dxfId="1825" priority="35" operator="greaterThan">
      <formula>0.29</formula>
    </cfRule>
    <cfRule type="cellIs" dxfId="1824" priority="36" operator="lessThan">
      <formula>0.29</formula>
    </cfRule>
  </conditionalFormatting>
  <conditionalFormatting sqref="L35">
    <cfRule type="cellIs" dxfId="1823" priority="25" operator="greaterThan">
      <formula>1</formula>
    </cfRule>
    <cfRule type="cellIs" dxfId="1822" priority="26" operator="greaterThan">
      <formula>0.89</formula>
    </cfRule>
    <cfRule type="cellIs" dxfId="1821" priority="27" operator="greaterThan">
      <formula>0.69</formula>
    </cfRule>
    <cfRule type="cellIs" dxfId="1820" priority="28" operator="greaterThan">
      <formula>0.49</formula>
    </cfRule>
    <cfRule type="cellIs" dxfId="1819" priority="29" operator="greaterThan">
      <formula>0.29</formula>
    </cfRule>
    <cfRule type="cellIs" dxfId="1818" priority="30" operator="lessThan">
      <formula>0.29</formula>
    </cfRule>
  </conditionalFormatting>
  <conditionalFormatting sqref="M35">
    <cfRule type="cellIs" dxfId="1817" priority="19" operator="greaterThan">
      <formula>1</formula>
    </cfRule>
    <cfRule type="cellIs" dxfId="1816" priority="20" operator="greaterThan">
      <formula>0.89</formula>
    </cfRule>
    <cfRule type="cellIs" dxfId="1815" priority="21" operator="greaterThan">
      <formula>0.69</formula>
    </cfRule>
    <cfRule type="cellIs" dxfId="1814" priority="22" operator="greaterThan">
      <formula>0.49</formula>
    </cfRule>
    <cfRule type="cellIs" dxfId="1813" priority="23" operator="greaterThan">
      <formula>0.29</formula>
    </cfRule>
    <cfRule type="cellIs" dxfId="1812" priority="24" operator="lessThan">
      <formula>0.29</formula>
    </cfRule>
  </conditionalFormatting>
  <conditionalFormatting sqref="Q35">
    <cfRule type="cellIs" dxfId="1811" priority="13" operator="greaterThan">
      <formula>1</formula>
    </cfRule>
    <cfRule type="cellIs" dxfId="1810" priority="14" operator="greaterThan">
      <formula>0.89</formula>
    </cfRule>
    <cfRule type="cellIs" dxfId="1809" priority="15" operator="greaterThan">
      <formula>0.69</formula>
    </cfRule>
    <cfRule type="cellIs" dxfId="1808" priority="16" operator="greaterThan">
      <formula>0.49</formula>
    </cfRule>
    <cfRule type="cellIs" dxfId="1807" priority="17" operator="greaterThan">
      <formula>0.29</formula>
    </cfRule>
    <cfRule type="cellIs" dxfId="1806" priority="18" operator="lessThan">
      <formula>0.29</formula>
    </cfRule>
  </conditionalFormatting>
  <conditionalFormatting sqref="U35">
    <cfRule type="cellIs" dxfId="1805" priority="7" operator="greaterThan">
      <formula>1</formula>
    </cfRule>
    <cfRule type="cellIs" dxfId="1804" priority="8" operator="greaterThan">
      <formula>0.89</formula>
    </cfRule>
    <cfRule type="cellIs" dxfId="1803" priority="9" operator="greaterThan">
      <formula>0.69</formula>
    </cfRule>
    <cfRule type="cellIs" dxfId="1802" priority="10" operator="greaterThan">
      <formula>0.49</formula>
    </cfRule>
    <cfRule type="cellIs" dxfId="1801" priority="11" operator="greaterThan">
      <formula>0.29</formula>
    </cfRule>
    <cfRule type="cellIs" dxfId="1800" priority="12" operator="lessThan">
      <formula>0.29</formula>
    </cfRule>
  </conditionalFormatting>
  <dataValidations count="1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s>
  <pageMargins left="0.25" right="0.25" top="0.75" bottom="0.75" header="0.3" footer="0.3"/>
  <pageSetup paperSize="9" orientation="landscape"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51"/>
  <sheetViews>
    <sheetView topLeftCell="A18" zoomScale="50" zoomScaleNormal="50" workbookViewId="0">
      <selection activeCell="F51" sqref="F51"/>
    </sheetView>
  </sheetViews>
  <sheetFormatPr baseColWidth="10" defaultRowHeight="15"/>
  <cols>
    <col min="1" max="1" width="21.140625" style="1" customWidth="1"/>
    <col min="2" max="2" width="24.7109375" customWidth="1"/>
    <col min="3" max="3" width="20.28515625" customWidth="1"/>
    <col min="4" max="4" width="27.71093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1.855468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2710</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09"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43.25" customHeight="1">
      <c r="A5" s="8" t="s">
        <v>18</v>
      </c>
      <c r="B5" s="240" t="s">
        <v>2711</v>
      </c>
      <c r="C5" s="10"/>
      <c r="D5" s="10"/>
      <c r="E5" s="10"/>
      <c r="F5" s="10"/>
      <c r="G5" s="10"/>
      <c r="H5" s="11"/>
      <c r="I5" s="11"/>
      <c r="J5" s="10"/>
      <c r="K5" s="10"/>
      <c r="L5" s="11"/>
      <c r="M5" s="10"/>
      <c r="N5" s="10"/>
      <c r="O5" s="180"/>
      <c r="P5" s="877"/>
      <c r="Q5" s="2"/>
      <c r="R5" s="3"/>
      <c r="S5" s="3"/>
      <c r="T5" s="3"/>
      <c r="U5" s="3"/>
      <c r="V5" s="3"/>
      <c r="W5" s="3"/>
    </row>
    <row r="6" spans="1:23" ht="123" customHeight="1" thickBot="1">
      <c r="A6" s="49" t="s">
        <v>20</v>
      </c>
      <c r="B6" s="878" t="s">
        <v>2712</v>
      </c>
      <c r="C6" s="18"/>
      <c r="D6" s="51"/>
      <c r="E6" s="51"/>
      <c r="F6" s="51"/>
      <c r="G6" s="51"/>
      <c r="H6" s="541"/>
      <c r="I6" s="541"/>
      <c r="J6" s="51"/>
      <c r="K6" s="51"/>
      <c r="L6" s="541"/>
      <c r="M6" s="51"/>
      <c r="N6" s="51"/>
      <c r="O6" s="52"/>
      <c r="P6" s="879"/>
      <c r="Q6" s="2"/>
      <c r="R6" s="3"/>
      <c r="S6" s="3"/>
      <c r="T6" s="3"/>
      <c r="U6" s="3"/>
      <c r="V6" s="3"/>
      <c r="W6" s="3"/>
    </row>
    <row r="7" spans="1:23" ht="96.75" customHeight="1">
      <c r="A7" s="8" t="s">
        <v>22</v>
      </c>
      <c r="B7" s="173" t="s">
        <v>2713</v>
      </c>
      <c r="C7" s="717"/>
      <c r="D7" s="240"/>
      <c r="E7" s="10"/>
      <c r="F7" s="10"/>
      <c r="G7" s="10"/>
      <c r="H7" s="11"/>
      <c r="I7" s="11"/>
      <c r="J7" s="10"/>
      <c r="K7" s="10"/>
      <c r="L7" s="271"/>
      <c r="M7" s="180"/>
      <c r="N7" s="10"/>
      <c r="O7" s="180"/>
      <c r="P7" s="877"/>
      <c r="Q7" s="2"/>
      <c r="R7" s="3"/>
      <c r="S7" s="3"/>
      <c r="T7" s="3"/>
      <c r="U7" s="3"/>
      <c r="V7" s="3"/>
      <c r="W7" s="3"/>
    </row>
    <row r="8" spans="1:23" ht="112.5" customHeight="1">
      <c r="A8" s="33" t="s">
        <v>24</v>
      </c>
      <c r="B8" s="581" t="s">
        <v>2714</v>
      </c>
      <c r="C8" s="510" t="s">
        <v>2715</v>
      </c>
      <c r="D8" s="252" t="s">
        <v>2716</v>
      </c>
      <c r="E8" s="35" t="s">
        <v>134</v>
      </c>
      <c r="F8" s="35" t="s">
        <v>29</v>
      </c>
      <c r="G8" s="35" t="s">
        <v>2717</v>
      </c>
      <c r="H8" s="42">
        <v>449</v>
      </c>
      <c r="I8" s="42">
        <v>449</v>
      </c>
      <c r="J8" s="35" t="s">
        <v>136</v>
      </c>
      <c r="K8" s="35" t="s">
        <v>137</v>
      </c>
      <c r="L8" s="37">
        <v>1</v>
      </c>
      <c r="M8" s="35" t="s">
        <v>2718</v>
      </c>
      <c r="N8" s="35" t="s">
        <v>2719</v>
      </c>
      <c r="O8" s="783">
        <v>0</v>
      </c>
      <c r="P8" s="880" t="s">
        <v>140</v>
      </c>
      <c r="Q8" s="2"/>
      <c r="R8" s="3"/>
      <c r="S8" s="3"/>
      <c r="T8" s="3"/>
      <c r="U8" s="3"/>
      <c r="V8" s="3"/>
      <c r="W8" s="3"/>
    </row>
    <row r="9" spans="1:23" ht="121.5" customHeight="1" thickBot="1">
      <c r="A9" s="67" t="s">
        <v>36</v>
      </c>
      <c r="B9" s="881" t="s">
        <v>2720</v>
      </c>
      <c r="C9" s="577" t="s">
        <v>2721</v>
      </c>
      <c r="D9" s="882" t="s">
        <v>2722</v>
      </c>
      <c r="E9" s="70" t="s">
        <v>134</v>
      </c>
      <c r="F9" s="70" t="s">
        <v>29</v>
      </c>
      <c r="G9" s="70" t="s">
        <v>2723</v>
      </c>
      <c r="H9" s="883">
        <v>449</v>
      </c>
      <c r="I9" s="241">
        <v>449</v>
      </c>
      <c r="J9" s="70" t="s">
        <v>136</v>
      </c>
      <c r="K9" s="70" t="s">
        <v>137</v>
      </c>
      <c r="L9" s="242">
        <v>1</v>
      </c>
      <c r="M9" s="70" t="s">
        <v>2718</v>
      </c>
      <c r="N9" s="70" t="s">
        <v>2724</v>
      </c>
      <c r="O9" s="884">
        <v>0</v>
      </c>
      <c r="P9" s="885" t="s">
        <v>140</v>
      </c>
      <c r="Q9" s="2"/>
      <c r="R9" s="3"/>
      <c r="S9" s="3"/>
      <c r="T9" s="3"/>
      <c r="U9" s="3"/>
      <c r="V9" s="3"/>
      <c r="W9" s="3"/>
    </row>
    <row r="10" spans="1:23" ht="86.25" customHeight="1">
      <c r="A10" s="8" t="s">
        <v>53</v>
      </c>
      <c r="B10" s="258" t="s">
        <v>2725</v>
      </c>
      <c r="C10" s="706"/>
      <c r="D10" s="180"/>
      <c r="E10" s="180"/>
      <c r="F10" s="180"/>
      <c r="G10" s="180"/>
      <c r="H10" s="180"/>
      <c r="I10" s="180"/>
      <c r="J10" s="180"/>
      <c r="K10" s="180"/>
      <c r="L10" s="886"/>
      <c r="M10" s="180"/>
      <c r="N10" s="180"/>
      <c r="O10" s="784"/>
      <c r="P10" s="887"/>
      <c r="Q10" s="2"/>
      <c r="R10" s="3"/>
      <c r="S10" s="3"/>
      <c r="T10" s="3"/>
      <c r="U10" s="3"/>
      <c r="V10" s="3"/>
      <c r="W10" s="3"/>
    </row>
    <row r="11" spans="1:23" ht="102.75" customHeight="1">
      <c r="A11" s="33" t="s">
        <v>55</v>
      </c>
      <c r="B11" s="888" t="s">
        <v>2726</v>
      </c>
      <c r="C11" s="134" t="s">
        <v>2727</v>
      </c>
      <c r="D11" s="38" t="s">
        <v>2728</v>
      </c>
      <c r="E11" s="38" t="s">
        <v>134</v>
      </c>
      <c r="F11" s="38" t="s">
        <v>29</v>
      </c>
      <c r="G11" s="38" t="s">
        <v>2729</v>
      </c>
      <c r="H11" s="140">
        <v>600</v>
      </c>
      <c r="I11" s="140">
        <v>600</v>
      </c>
      <c r="J11" s="140" t="s">
        <v>136</v>
      </c>
      <c r="K11" s="38" t="s">
        <v>137</v>
      </c>
      <c r="L11" s="419">
        <v>1</v>
      </c>
      <c r="M11" s="38" t="s">
        <v>2718</v>
      </c>
      <c r="N11" s="856" t="s">
        <v>2730</v>
      </c>
      <c r="O11" s="856">
        <v>0</v>
      </c>
      <c r="P11" s="858" t="s">
        <v>140</v>
      </c>
      <c r="Q11" s="2"/>
      <c r="R11" s="3"/>
      <c r="S11" s="3"/>
      <c r="T11" s="3"/>
      <c r="U11" s="3"/>
      <c r="V11" s="3"/>
      <c r="W11" s="3"/>
    </row>
    <row r="12" spans="1:23" ht="101.25" customHeight="1">
      <c r="A12" s="371" t="s">
        <v>64</v>
      </c>
      <c r="B12" s="480" t="s">
        <v>2731</v>
      </c>
      <c r="C12" s="783" t="s">
        <v>2732</v>
      </c>
      <c r="D12" s="783" t="s">
        <v>2733</v>
      </c>
      <c r="E12" s="783" t="s">
        <v>134</v>
      </c>
      <c r="F12" s="783" t="s">
        <v>29</v>
      </c>
      <c r="G12" s="783" t="s">
        <v>2734</v>
      </c>
      <c r="H12" s="783">
        <v>412</v>
      </c>
      <c r="I12" s="783">
        <v>412</v>
      </c>
      <c r="J12" s="783" t="s">
        <v>136</v>
      </c>
      <c r="K12" s="783" t="s">
        <v>137</v>
      </c>
      <c r="L12" s="37">
        <v>1</v>
      </c>
      <c r="M12" s="889" t="s">
        <v>2735</v>
      </c>
      <c r="N12" s="783" t="s">
        <v>2736</v>
      </c>
      <c r="O12" s="783">
        <v>0</v>
      </c>
      <c r="P12" s="880" t="s">
        <v>140</v>
      </c>
      <c r="Q12" s="2"/>
      <c r="R12" s="3"/>
      <c r="S12" s="3"/>
      <c r="T12" s="3"/>
      <c r="U12" s="3"/>
      <c r="V12" s="3"/>
      <c r="W12" s="3"/>
    </row>
    <row r="13" spans="1:23" ht="101.25" customHeight="1">
      <c r="A13" s="371" t="s">
        <v>69</v>
      </c>
      <c r="B13" s="480" t="s">
        <v>2737</v>
      </c>
      <c r="C13" s="783" t="s">
        <v>2738</v>
      </c>
      <c r="D13" s="783" t="s">
        <v>2739</v>
      </c>
      <c r="E13" s="783" t="s">
        <v>134</v>
      </c>
      <c r="F13" s="783" t="s">
        <v>29</v>
      </c>
      <c r="G13" s="783" t="s">
        <v>2740</v>
      </c>
      <c r="H13" s="783">
        <v>570</v>
      </c>
      <c r="I13" s="783">
        <v>570</v>
      </c>
      <c r="J13" s="783" t="s">
        <v>136</v>
      </c>
      <c r="K13" s="783" t="s">
        <v>137</v>
      </c>
      <c r="L13" s="37">
        <v>1</v>
      </c>
      <c r="M13" s="889" t="s">
        <v>2741</v>
      </c>
      <c r="N13" s="783" t="s">
        <v>2742</v>
      </c>
      <c r="O13" s="783">
        <v>0</v>
      </c>
      <c r="P13" s="880" t="s">
        <v>140</v>
      </c>
      <c r="Q13" s="2"/>
      <c r="R13" s="3"/>
      <c r="S13" s="3"/>
      <c r="T13" s="3"/>
      <c r="U13" s="3"/>
      <c r="V13" s="3"/>
      <c r="W13" s="3"/>
    </row>
    <row r="14" spans="1:23" ht="131.25" customHeight="1" thickBot="1">
      <c r="A14" s="16" t="s">
        <v>158</v>
      </c>
      <c r="B14" s="584" t="s">
        <v>2743</v>
      </c>
      <c r="C14" s="585" t="s">
        <v>2744</v>
      </c>
      <c r="D14" s="18" t="s">
        <v>2745</v>
      </c>
      <c r="E14" s="18" t="s">
        <v>134</v>
      </c>
      <c r="F14" s="18" t="s">
        <v>29</v>
      </c>
      <c r="G14" s="18" t="s">
        <v>2746</v>
      </c>
      <c r="H14" s="75">
        <v>366</v>
      </c>
      <c r="I14" s="75">
        <v>366</v>
      </c>
      <c r="J14" s="18" t="s">
        <v>136</v>
      </c>
      <c r="K14" s="18" t="s">
        <v>137</v>
      </c>
      <c r="L14" s="190">
        <v>1</v>
      </c>
      <c r="M14" s="18" t="s">
        <v>2718</v>
      </c>
      <c r="N14" s="890" t="s">
        <v>2747</v>
      </c>
      <c r="O14" s="890">
        <v>0</v>
      </c>
      <c r="P14" s="891" t="s">
        <v>140</v>
      </c>
      <c r="Q14" s="2"/>
      <c r="R14" s="3"/>
      <c r="S14" s="3"/>
      <c r="T14" s="3"/>
      <c r="U14" s="3"/>
      <c r="V14" s="3"/>
      <c r="W14" s="3"/>
    </row>
    <row r="15" spans="1:23" ht="74.25" customHeight="1">
      <c r="A15" s="24" t="s">
        <v>243</v>
      </c>
      <c r="B15" s="173" t="s">
        <v>2748</v>
      </c>
      <c r="C15" s="717"/>
      <c r="D15" s="892"/>
      <c r="E15" s="46"/>
      <c r="F15" s="46"/>
      <c r="G15" s="26"/>
      <c r="H15" s="46"/>
      <c r="I15" s="46"/>
      <c r="J15" s="46"/>
      <c r="K15" s="46"/>
      <c r="L15" s="893"/>
      <c r="M15" s="46"/>
      <c r="N15" s="46"/>
      <c r="O15" s="46"/>
      <c r="P15" s="894"/>
      <c r="Q15" s="2"/>
      <c r="R15" s="3"/>
      <c r="S15" s="3"/>
      <c r="T15" s="3"/>
      <c r="U15" s="3"/>
      <c r="V15" s="3"/>
      <c r="W15" s="3"/>
    </row>
    <row r="16" spans="1:23" ht="125.25" customHeight="1" thickBot="1">
      <c r="A16" s="16" t="s">
        <v>164</v>
      </c>
      <c r="B16" s="895" t="s">
        <v>3056</v>
      </c>
      <c r="C16" s="256" t="s">
        <v>2749</v>
      </c>
      <c r="D16" s="18" t="s">
        <v>2750</v>
      </c>
      <c r="E16" s="18" t="s">
        <v>134</v>
      </c>
      <c r="F16" s="18" t="s">
        <v>29</v>
      </c>
      <c r="G16" s="18" t="s">
        <v>2751</v>
      </c>
      <c r="H16" s="75">
        <v>500</v>
      </c>
      <c r="I16" s="75">
        <v>500</v>
      </c>
      <c r="J16" s="75" t="s">
        <v>136</v>
      </c>
      <c r="K16" s="18" t="s">
        <v>137</v>
      </c>
      <c r="L16" s="190">
        <v>1</v>
      </c>
      <c r="M16" s="18" t="s">
        <v>2718</v>
      </c>
      <c r="N16" s="890" t="s">
        <v>2752</v>
      </c>
      <c r="O16" s="890">
        <v>0</v>
      </c>
      <c r="P16" s="891" t="s">
        <v>140</v>
      </c>
      <c r="Q16" s="2"/>
      <c r="R16" s="3"/>
      <c r="S16" s="3"/>
      <c r="T16" s="3"/>
      <c r="U16" s="3"/>
      <c r="V16" s="3"/>
      <c r="W16" s="3"/>
    </row>
    <row r="17" spans="1:23" ht="83.25" customHeight="1">
      <c r="A17" s="8" t="s">
        <v>244</v>
      </c>
      <c r="B17" s="258" t="s">
        <v>2753</v>
      </c>
      <c r="C17" s="546"/>
      <c r="D17" s="240"/>
      <c r="E17" s="180"/>
      <c r="F17" s="180"/>
      <c r="G17" s="10"/>
      <c r="H17" s="180"/>
      <c r="I17" s="180"/>
      <c r="J17" s="180"/>
      <c r="K17" s="180"/>
      <c r="L17" s="886"/>
      <c r="M17" s="180"/>
      <c r="N17" s="180"/>
      <c r="O17" s="180"/>
      <c r="P17" s="877"/>
      <c r="Q17" s="2"/>
      <c r="R17" s="3"/>
      <c r="S17" s="3"/>
      <c r="T17" s="3"/>
      <c r="U17" s="3"/>
      <c r="V17" s="3"/>
      <c r="W17" s="3"/>
    </row>
    <row r="18" spans="1:23" ht="102.75" customHeight="1">
      <c r="A18" s="174" t="s">
        <v>189</v>
      </c>
      <c r="B18" s="896" t="s">
        <v>2754</v>
      </c>
      <c r="C18" s="897" t="s">
        <v>1560</v>
      </c>
      <c r="D18" s="897" t="s">
        <v>2755</v>
      </c>
      <c r="E18" s="897" t="s">
        <v>134</v>
      </c>
      <c r="F18" s="897" t="s">
        <v>29</v>
      </c>
      <c r="G18" s="897" t="s">
        <v>2756</v>
      </c>
      <c r="H18" s="897">
        <v>3</v>
      </c>
      <c r="I18" s="897">
        <v>3</v>
      </c>
      <c r="J18" s="897" t="s">
        <v>136</v>
      </c>
      <c r="K18" s="897" t="s">
        <v>137</v>
      </c>
      <c r="L18" s="270">
        <v>1</v>
      </c>
      <c r="M18" s="898" t="s">
        <v>199</v>
      </c>
      <c r="N18" s="897" t="s">
        <v>2757</v>
      </c>
      <c r="O18" s="897">
        <v>0</v>
      </c>
      <c r="P18" s="899" t="s">
        <v>140</v>
      </c>
      <c r="Q18" s="153"/>
    </row>
    <row r="19" spans="1:23" ht="94.5" customHeight="1" thickBot="1">
      <c r="A19" s="220" t="s">
        <v>1133</v>
      </c>
      <c r="B19" s="895" t="s">
        <v>2758</v>
      </c>
      <c r="C19" s="256" t="s">
        <v>1560</v>
      </c>
      <c r="D19" s="256" t="s">
        <v>2777</v>
      </c>
      <c r="E19" s="256" t="s">
        <v>134</v>
      </c>
      <c r="F19" s="256" t="s">
        <v>29</v>
      </c>
      <c r="G19" s="890" t="s">
        <v>2756</v>
      </c>
      <c r="H19" s="256">
        <v>1</v>
      </c>
      <c r="I19" s="256">
        <v>1</v>
      </c>
      <c r="J19" s="256" t="s">
        <v>136</v>
      </c>
      <c r="K19" s="256" t="s">
        <v>137</v>
      </c>
      <c r="L19" s="190">
        <v>1</v>
      </c>
      <c r="M19" s="900" t="s">
        <v>199</v>
      </c>
      <c r="N19" s="890" t="s">
        <v>2757</v>
      </c>
      <c r="O19" s="256">
        <v>0</v>
      </c>
      <c r="P19" s="891" t="s">
        <v>140</v>
      </c>
      <c r="Q19" s="153"/>
    </row>
    <row r="20" spans="1:23" ht="30" customHeight="1" thickBot="1"/>
    <row r="21" spans="1:23" ht="22.5" customHeight="1" thickBot="1">
      <c r="A21" s="1535" t="s">
        <v>75</v>
      </c>
      <c r="B21" s="1536"/>
      <c r="C21" s="1536"/>
      <c r="D21" s="1537"/>
      <c r="E21" s="1527" t="s">
        <v>76</v>
      </c>
      <c r="F21" s="1524" t="s">
        <v>77</v>
      </c>
      <c r="G21" s="1527" t="s">
        <v>78</v>
      </c>
      <c r="H21" s="1524" t="s">
        <v>79</v>
      </c>
      <c r="I21" s="1527" t="s">
        <v>80</v>
      </c>
      <c r="J21" s="1524" t="s">
        <v>81</v>
      </c>
      <c r="K21" s="1527" t="s">
        <v>82</v>
      </c>
      <c r="L21" s="1524" t="s">
        <v>79</v>
      </c>
      <c r="M21" s="1527" t="s">
        <v>83</v>
      </c>
      <c r="N21" s="1524" t="s">
        <v>84</v>
      </c>
      <c r="O21" s="1527" t="s">
        <v>85</v>
      </c>
      <c r="P21" s="1524" t="s">
        <v>86</v>
      </c>
      <c r="Q21" s="1527" t="s">
        <v>79</v>
      </c>
      <c r="R21" s="1524" t="s">
        <v>87</v>
      </c>
      <c r="S21" s="1527" t="s">
        <v>88</v>
      </c>
      <c r="T21" s="1524" t="s">
        <v>89</v>
      </c>
      <c r="U21" s="1527" t="s">
        <v>79</v>
      </c>
      <c r="V21" s="1524" t="s">
        <v>90</v>
      </c>
    </row>
    <row r="22" spans="1:23" ht="30" customHeight="1" thickBot="1">
      <c r="A22" s="77" t="s">
        <v>91</v>
      </c>
      <c r="B22" s="78" t="s">
        <v>92</v>
      </c>
      <c r="C22" s="79" t="s">
        <v>93</v>
      </c>
      <c r="D22" s="80" t="s">
        <v>94</v>
      </c>
      <c r="E22" s="1528"/>
      <c r="F22" s="1525"/>
      <c r="G22" s="1528"/>
      <c r="H22" s="1525"/>
      <c r="I22" s="1528"/>
      <c r="J22" s="1525"/>
      <c r="K22" s="1528"/>
      <c r="L22" s="1525"/>
      <c r="M22" s="1528"/>
      <c r="N22" s="1525"/>
      <c r="O22" s="1528"/>
      <c r="P22" s="1525"/>
      <c r="Q22" s="1528"/>
      <c r="R22" s="1525"/>
      <c r="S22" s="1528"/>
      <c r="T22" s="1525"/>
      <c r="U22" s="1528"/>
      <c r="V22" s="1525"/>
    </row>
    <row r="23" spans="1:23" ht="30" customHeight="1" thickBot="1">
      <c r="A23" s="1538"/>
      <c r="B23" s="1540" t="s">
        <v>95</v>
      </c>
      <c r="C23" s="1541"/>
      <c r="D23" s="1542"/>
      <c r="E23" s="1528"/>
      <c r="F23" s="1525"/>
      <c r="G23" s="1528"/>
      <c r="H23" s="1525"/>
      <c r="I23" s="1528"/>
      <c r="J23" s="1525"/>
      <c r="K23" s="1528"/>
      <c r="L23" s="1525"/>
      <c r="M23" s="1528"/>
      <c r="N23" s="1525"/>
      <c r="O23" s="1528"/>
      <c r="P23" s="1525"/>
      <c r="Q23" s="1528"/>
      <c r="R23" s="1525"/>
      <c r="S23" s="1528"/>
      <c r="T23" s="1525"/>
      <c r="U23" s="1528"/>
      <c r="V23" s="1525"/>
    </row>
    <row r="24" spans="1:23" ht="12" customHeight="1" thickBot="1">
      <c r="A24" s="1539"/>
      <c r="B24" s="81"/>
      <c r="C24" s="81"/>
      <c r="D24" s="1543"/>
      <c r="E24" s="1529"/>
      <c r="F24" s="1526"/>
      <c r="G24" s="1529"/>
      <c r="H24" s="1526"/>
      <c r="I24" s="1529"/>
      <c r="J24" s="1526"/>
      <c r="K24" s="1529"/>
      <c r="L24" s="1526"/>
      <c r="M24" s="1529"/>
      <c r="N24" s="1526"/>
      <c r="O24" s="1529"/>
      <c r="P24" s="1526"/>
      <c r="Q24" s="1529"/>
      <c r="R24" s="1526"/>
      <c r="S24" s="1529"/>
      <c r="T24" s="1526"/>
      <c r="U24" s="1529"/>
      <c r="V24" s="1526"/>
    </row>
    <row r="25" spans="1:23" ht="45.75" customHeight="1" thickBot="1">
      <c r="A25" s="82" t="s">
        <v>2759</v>
      </c>
      <c r="B25" s="1214" t="s">
        <v>97</v>
      </c>
      <c r="C25" s="82" t="s">
        <v>98</v>
      </c>
      <c r="D25" s="84" t="s">
        <v>99</v>
      </c>
      <c r="E25" s="1513" t="s">
        <v>100</v>
      </c>
      <c r="F25" s="1513"/>
      <c r="G25" s="1514"/>
      <c r="H25" s="85">
        <f>H26/H27</f>
        <v>1.2173913043478262</v>
      </c>
      <c r="I25" s="1512" t="s">
        <v>100</v>
      </c>
      <c r="J25" s="1513"/>
      <c r="K25" s="1514"/>
      <c r="L25" s="85">
        <f>L26/L27</f>
        <v>1.3018867924528301</v>
      </c>
      <c r="M25" s="86">
        <f>M26/M27</f>
        <v>1.2579185520361991</v>
      </c>
      <c r="N25" s="1512" t="s">
        <v>100</v>
      </c>
      <c r="O25" s="1513"/>
      <c r="P25" s="1514"/>
      <c r="Q25" s="85">
        <f>Q26/Q27</f>
        <v>0.60317460317460314</v>
      </c>
      <c r="R25" s="1512" t="s">
        <v>100</v>
      </c>
      <c r="S25" s="1513"/>
      <c r="T25" s="1514"/>
      <c r="U25" s="85">
        <f>U26/U27</f>
        <v>0</v>
      </c>
      <c r="V25" s="86">
        <f>V26/V27</f>
        <v>0.7884187082405345</v>
      </c>
    </row>
    <row r="26" spans="1:23" ht="39" customHeight="1">
      <c r="A26" s="1555" t="str">
        <f>B7</f>
        <v>Se han otorgado servicios de calidad, y los cobros han sido de acuerdo a lo consumido</v>
      </c>
      <c r="B26" s="1570" t="str">
        <f>B8</f>
        <v>Instalación de Micro medición de 1/2"</v>
      </c>
      <c r="C26" s="1563" t="str">
        <f>C8</f>
        <v>Porcentaje de micro medidores instalados</v>
      </c>
      <c r="D26" s="158" t="s">
        <v>2760</v>
      </c>
      <c r="E26" s="928">
        <v>66</v>
      </c>
      <c r="F26" s="349">
        <v>44</v>
      </c>
      <c r="G26" s="350">
        <v>30</v>
      </c>
      <c r="H26" s="108">
        <f>SUM(E26:G26)</f>
        <v>140</v>
      </c>
      <c r="I26" s="348">
        <v>42</v>
      </c>
      <c r="J26" s="349">
        <v>32</v>
      </c>
      <c r="K26" s="350">
        <v>64</v>
      </c>
      <c r="L26" s="108">
        <f>SUM(I26:K26)</f>
        <v>138</v>
      </c>
      <c r="M26" s="109">
        <f>+H26+L26</f>
        <v>278</v>
      </c>
      <c r="N26" s="348">
        <v>45</v>
      </c>
      <c r="O26" s="349">
        <v>31</v>
      </c>
      <c r="P26" s="350"/>
      <c r="Q26" s="108">
        <f>SUM(N26:P26)</f>
        <v>76</v>
      </c>
      <c r="R26" s="105"/>
      <c r="S26" s="106"/>
      <c r="T26" s="107"/>
      <c r="U26" s="108">
        <f>SUM(R26:T26)</f>
        <v>0</v>
      </c>
      <c r="V26" s="109">
        <f>+H26+L26+Q26+U26</f>
        <v>354</v>
      </c>
    </row>
    <row r="27" spans="1:23" ht="45" customHeight="1" thickBot="1">
      <c r="A27" s="1556"/>
      <c r="B27" s="1571"/>
      <c r="C27" s="1564"/>
      <c r="D27" s="168" t="s">
        <v>2761</v>
      </c>
      <c r="E27" s="910">
        <v>31</v>
      </c>
      <c r="F27" s="911">
        <v>31</v>
      </c>
      <c r="G27" s="912">
        <v>53</v>
      </c>
      <c r="H27" s="285">
        <f>SUM(E27:G27)</f>
        <v>115</v>
      </c>
      <c r="I27" s="910">
        <v>10</v>
      </c>
      <c r="J27" s="911">
        <v>52</v>
      </c>
      <c r="K27" s="912">
        <v>44</v>
      </c>
      <c r="L27" s="285">
        <f>SUM(I27:K27)</f>
        <v>106</v>
      </c>
      <c r="M27" s="286">
        <f>+H27+L27</f>
        <v>221</v>
      </c>
      <c r="N27" s="910">
        <v>65</v>
      </c>
      <c r="O27" s="911">
        <v>42</v>
      </c>
      <c r="P27" s="912">
        <v>19</v>
      </c>
      <c r="Q27" s="285">
        <f>SUM(N27:P27)</f>
        <v>126</v>
      </c>
      <c r="R27" s="282">
        <v>34</v>
      </c>
      <c r="S27" s="283">
        <v>34</v>
      </c>
      <c r="T27" s="284">
        <v>34</v>
      </c>
      <c r="U27" s="285">
        <f>SUM(R27:T27)</f>
        <v>102</v>
      </c>
      <c r="V27" s="286">
        <f>+H27+L27+Q27+U27</f>
        <v>449</v>
      </c>
    </row>
    <row r="28" spans="1:23" ht="42.75" customHeight="1" thickBot="1">
      <c r="A28" s="1556"/>
      <c r="B28" s="1216" t="s">
        <v>103</v>
      </c>
      <c r="C28" s="82" t="s">
        <v>98</v>
      </c>
      <c r="D28" s="101" t="s">
        <v>104</v>
      </c>
      <c r="E28" s="1502" t="s">
        <v>100</v>
      </c>
      <c r="F28" s="1502"/>
      <c r="G28" s="1503"/>
      <c r="H28" s="102">
        <f>H29/H30</f>
        <v>1.182608695652174</v>
      </c>
      <c r="I28" s="1504" t="s">
        <v>100</v>
      </c>
      <c r="J28" s="1502"/>
      <c r="K28" s="1503"/>
      <c r="L28" s="102">
        <f>L29/L30</f>
        <v>1.3018867924528301</v>
      </c>
      <c r="M28" s="103">
        <f>M29/M30</f>
        <v>1.2398190045248869</v>
      </c>
      <c r="N28" s="1504" t="s">
        <v>100</v>
      </c>
      <c r="O28" s="1502"/>
      <c r="P28" s="1503"/>
      <c r="Q28" s="102">
        <f>Q29/Q30</f>
        <v>0.60317460317460314</v>
      </c>
      <c r="R28" s="1487" t="s">
        <v>100</v>
      </c>
      <c r="S28" s="1488"/>
      <c r="T28" s="1489"/>
      <c r="U28" s="102">
        <f>U29/U30</f>
        <v>0</v>
      </c>
      <c r="V28" s="103">
        <f>V29/V30</f>
        <v>0.77951002227171495</v>
      </c>
    </row>
    <row r="29" spans="1:23" ht="30" customHeight="1">
      <c r="A29" s="1556"/>
      <c r="B29" s="1498" t="str">
        <f>B9</f>
        <v>Instalación de válvulas reductoras de flujo de 1/2"</v>
      </c>
      <c r="C29" s="1498" t="str">
        <f>C9</f>
        <v>Porcentaje de válvulas instaladas</v>
      </c>
      <c r="D29" s="158" t="s">
        <v>2762</v>
      </c>
      <c r="E29" s="928">
        <v>67</v>
      </c>
      <c r="F29" s="349">
        <v>39</v>
      </c>
      <c r="G29" s="350">
        <v>30</v>
      </c>
      <c r="H29" s="108">
        <f>SUM(E29:G29)</f>
        <v>136</v>
      </c>
      <c r="I29" s="348">
        <v>42</v>
      </c>
      <c r="J29" s="349">
        <v>32</v>
      </c>
      <c r="K29" s="350">
        <v>64</v>
      </c>
      <c r="L29" s="108">
        <f>SUM(I29:K29)</f>
        <v>138</v>
      </c>
      <c r="M29" s="109">
        <f>+H29+L29</f>
        <v>274</v>
      </c>
      <c r="N29" s="348">
        <v>45</v>
      </c>
      <c r="O29" s="349">
        <v>31</v>
      </c>
      <c r="P29" s="350"/>
      <c r="Q29" s="108">
        <f>SUM(N29:P29)</f>
        <v>76</v>
      </c>
      <c r="R29" s="105"/>
      <c r="S29" s="106"/>
      <c r="T29" s="107"/>
      <c r="U29" s="108">
        <f>SUM(R29:T29)</f>
        <v>0</v>
      </c>
      <c r="V29" s="109">
        <f>+H29+L29+Q29+U29</f>
        <v>350</v>
      </c>
    </row>
    <row r="30" spans="1:23" ht="39" customHeight="1" thickBot="1">
      <c r="A30" s="1556"/>
      <c r="B30" s="1499"/>
      <c r="C30" s="1499"/>
      <c r="D30" s="168" t="s">
        <v>2763</v>
      </c>
      <c r="E30" s="910">
        <v>31</v>
      </c>
      <c r="F30" s="911">
        <v>31</v>
      </c>
      <c r="G30" s="912">
        <v>53</v>
      </c>
      <c r="H30" s="285">
        <f>SUM(E30:G30)</f>
        <v>115</v>
      </c>
      <c r="I30" s="910">
        <v>10</v>
      </c>
      <c r="J30" s="911">
        <v>52</v>
      </c>
      <c r="K30" s="912">
        <v>44</v>
      </c>
      <c r="L30" s="285">
        <f>SUM(I30:K30)</f>
        <v>106</v>
      </c>
      <c r="M30" s="286">
        <f>+H30+L30</f>
        <v>221</v>
      </c>
      <c r="N30" s="910">
        <v>65</v>
      </c>
      <c r="O30" s="911">
        <v>42</v>
      </c>
      <c r="P30" s="912">
        <v>19</v>
      </c>
      <c r="Q30" s="285">
        <f>SUM(N30:P30)</f>
        <v>126</v>
      </c>
      <c r="R30" s="282">
        <v>34</v>
      </c>
      <c r="S30" s="283">
        <v>34</v>
      </c>
      <c r="T30" s="284">
        <v>34</v>
      </c>
      <c r="U30" s="285">
        <f>SUM(R30:T30)</f>
        <v>102</v>
      </c>
      <c r="V30" s="286">
        <f>+H30+L30+Q30+U30</f>
        <v>449</v>
      </c>
    </row>
    <row r="31" spans="1:23" ht="42" customHeight="1" thickBot="1">
      <c r="A31" s="82" t="s">
        <v>1996</v>
      </c>
      <c r="B31" s="1214" t="s">
        <v>114</v>
      </c>
      <c r="C31" s="82" t="s">
        <v>98</v>
      </c>
      <c r="D31" s="101" t="s">
        <v>104</v>
      </c>
      <c r="E31" s="1502" t="s">
        <v>100</v>
      </c>
      <c r="F31" s="1502"/>
      <c r="G31" s="1503"/>
      <c r="H31" s="102">
        <f>H32/H33</f>
        <v>0</v>
      </c>
      <c r="I31" s="1504" t="s">
        <v>100</v>
      </c>
      <c r="J31" s="1502"/>
      <c r="K31" s="1503"/>
      <c r="L31" s="102" t="e">
        <f>L32/L33</f>
        <v>#DIV/0!</v>
      </c>
      <c r="M31" s="103">
        <f>M32/M33</f>
        <v>1</v>
      </c>
      <c r="N31" s="1504" t="s">
        <v>100</v>
      </c>
      <c r="O31" s="1502"/>
      <c r="P31" s="1503"/>
      <c r="Q31" s="102" t="e">
        <f>Q32/Q33</f>
        <v>#DIV/0!</v>
      </c>
      <c r="R31" s="1487" t="s">
        <v>100</v>
      </c>
      <c r="S31" s="1488"/>
      <c r="T31" s="1489"/>
      <c r="U31" s="102" t="e">
        <f>U32/U33</f>
        <v>#DIV/0!</v>
      </c>
      <c r="V31" s="103">
        <f>V32/V33</f>
        <v>1</v>
      </c>
    </row>
    <row r="32" spans="1:23" ht="34.5" customHeight="1">
      <c r="A32" s="1552" t="str">
        <f>B10</f>
        <v>Se ha ampliado la cobertura del suministro, las reaparaciones requeridas han sido atendidas y ha mejorado la calidad del agua</v>
      </c>
      <c r="B32" s="1568" t="str">
        <f>B11</f>
        <v>Ampliación de línea de agua potable del sector Mexiquito</v>
      </c>
      <c r="C32" s="1563" t="str">
        <f>C11</f>
        <v>Porcentaje metros lineales de ampliación en la línea de conducción</v>
      </c>
      <c r="D32" s="158" t="s">
        <v>2764</v>
      </c>
      <c r="E32" s="348"/>
      <c r="F32" s="349">
        <v>0</v>
      </c>
      <c r="G32" s="350"/>
      <c r="H32" s="108">
        <f>SUM(E32:G32)</f>
        <v>0</v>
      </c>
      <c r="I32" s="348"/>
      <c r="J32" s="349">
        <v>600</v>
      </c>
      <c r="K32" s="350"/>
      <c r="L32" s="108">
        <f>SUM(I32:K32)</f>
        <v>600</v>
      </c>
      <c r="M32" s="109">
        <f>+H32+L32</f>
        <v>600</v>
      </c>
      <c r="N32" s="348"/>
      <c r="O32" s="349"/>
      <c r="P32" s="350"/>
      <c r="Q32" s="108">
        <f>SUM(N32:P32)</f>
        <v>0</v>
      </c>
      <c r="R32" s="105"/>
      <c r="S32" s="106"/>
      <c r="T32" s="107"/>
      <c r="U32" s="108">
        <f>SUM(R32:T32)</f>
        <v>0</v>
      </c>
      <c r="V32" s="109">
        <f>+H32+L32+Q32+U32</f>
        <v>600</v>
      </c>
    </row>
    <row r="33" spans="1:22" ht="45" customHeight="1" thickBot="1">
      <c r="A33" s="1553"/>
      <c r="B33" s="1569"/>
      <c r="C33" s="1564"/>
      <c r="D33" s="168" t="s">
        <v>2765</v>
      </c>
      <c r="E33" s="356"/>
      <c r="F33" s="357">
        <v>600</v>
      </c>
      <c r="G33" s="358"/>
      <c r="H33" s="112">
        <f>SUM(E33:G33)</f>
        <v>600</v>
      </c>
      <c r="I33" s="356"/>
      <c r="J33" s="357"/>
      <c r="K33" s="358"/>
      <c r="L33" s="112">
        <f>SUM(I33:K33)</f>
        <v>0</v>
      </c>
      <c r="M33" s="113">
        <f>+H33+L33</f>
        <v>600</v>
      </c>
      <c r="N33" s="356"/>
      <c r="O33" s="357"/>
      <c r="P33" s="358"/>
      <c r="Q33" s="112">
        <f>SUM(N33:P33)</f>
        <v>0</v>
      </c>
      <c r="R33" s="167"/>
      <c r="S33" s="166"/>
      <c r="T33" s="165"/>
      <c r="U33" s="112">
        <f>SUM(R33:T33)</f>
        <v>0</v>
      </c>
      <c r="V33" s="113">
        <f>+H33+L33+Q33+U33</f>
        <v>600</v>
      </c>
    </row>
    <row r="34" spans="1:22" ht="34.5" customHeight="1" thickBot="1">
      <c r="A34" s="1553"/>
      <c r="B34" s="1214" t="s">
        <v>117</v>
      </c>
      <c r="C34" s="82" t="s">
        <v>98</v>
      </c>
      <c r="D34" s="101" t="s">
        <v>104</v>
      </c>
      <c r="E34" s="1502" t="s">
        <v>100</v>
      </c>
      <c r="F34" s="1502"/>
      <c r="G34" s="1503"/>
      <c r="H34" s="102">
        <f>H35/H36</f>
        <v>1.654320987654321</v>
      </c>
      <c r="I34" s="1504" t="s">
        <v>100</v>
      </c>
      <c r="J34" s="1502"/>
      <c r="K34" s="1503"/>
      <c r="L34" s="102">
        <f>L35/L36</f>
        <v>0.78181818181818186</v>
      </c>
      <c r="M34" s="103">
        <f>M35/M36</f>
        <v>1.1518324607329844</v>
      </c>
      <c r="N34" s="1504" t="s">
        <v>100</v>
      </c>
      <c r="O34" s="1502"/>
      <c r="P34" s="1503"/>
      <c r="Q34" s="102">
        <f>Q35/Q36</f>
        <v>0.3577981651376147</v>
      </c>
      <c r="R34" s="1487" t="s">
        <v>100</v>
      </c>
      <c r="S34" s="1488"/>
      <c r="T34" s="1489"/>
      <c r="U34" s="102">
        <f>U35/U36</f>
        <v>0</v>
      </c>
      <c r="V34" s="103">
        <f>V35/V36</f>
        <v>0.62864077669902918</v>
      </c>
    </row>
    <row r="35" spans="1:22" ht="34.5" customHeight="1">
      <c r="A35" s="1553"/>
      <c r="B35" s="1568" t="str">
        <f>B12</f>
        <v>Nuevas Incorporaciones de Contrataciones de servicio requeridas por ciudadanos</v>
      </c>
      <c r="C35" s="1563" t="str">
        <f>C12</f>
        <v>Porcentaje de contrataciones realizadas</v>
      </c>
      <c r="D35" s="259" t="s">
        <v>2766</v>
      </c>
      <c r="E35" s="348">
        <v>66</v>
      </c>
      <c r="F35" s="349">
        <v>40</v>
      </c>
      <c r="G35" s="350">
        <v>28</v>
      </c>
      <c r="H35" s="108">
        <f>SUM(E35:G35)</f>
        <v>134</v>
      </c>
      <c r="I35" s="348">
        <v>24</v>
      </c>
      <c r="J35" s="349">
        <v>29</v>
      </c>
      <c r="K35" s="350">
        <v>33</v>
      </c>
      <c r="L35" s="108">
        <f>SUM(I35:K35)</f>
        <v>86</v>
      </c>
      <c r="M35" s="109">
        <f>+H35+L35</f>
        <v>220</v>
      </c>
      <c r="N35" s="348">
        <v>15</v>
      </c>
      <c r="O35" s="349">
        <v>24</v>
      </c>
      <c r="P35" s="350"/>
      <c r="Q35" s="108">
        <f>SUM(N35:P35)</f>
        <v>39</v>
      </c>
      <c r="R35" s="105"/>
      <c r="S35" s="106"/>
      <c r="T35" s="107"/>
      <c r="U35" s="108">
        <f>SUM(R35:T35)</f>
        <v>0</v>
      </c>
      <c r="V35" s="109">
        <f>+H35+L35+Q35+U35</f>
        <v>259</v>
      </c>
    </row>
    <row r="36" spans="1:22" ht="45" customHeight="1" thickBot="1">
      <c r="A36" s="1553"/>
      <c r="B36" s="1569"/>
      <c r="C36" s="1564"/>
      <c r="D36" s="443" t="s">
        <v>2767</v>
      </c>
      <c r="E36" s="910">
        <v>30</v>
      </c>
      <c r="F36" s="911">
        <v>25</v>
      </c>
      <c r="G36" s="912">
        <v>26</v>
      </c>
      <c r="H36" s="285">
        <f>SUM(E36:G36)</f>
        <v>81</v>
      </c>
      <c r="I36" s="910">
        <v>35</v>
      </c>
      <c r="J36" s="911">
        <v>35</v>
      </c>
      <c r="K36" s="912">
        <v>40</v>
      </c>
      <c r="L36" s="285">
        <f>SUM(I36:K36)</f>
        <v>110</v>
      </c>
      <c r="M36" s="286">
        <f>+H36+L36</f>
        <v>191</v>
      </c>
      <c r="N36" s="910">
        <v>44</v>
      </c>
      <c r="O36" s="911">
        <v>46</v>
      </c>
      <c r="P36" s="912">
        <v>19</v>
      </c>
      <c r="Q36" s="285">
        <f>SUM(N36:P36)</f>
        <v>109</v>
      </c>
      <c r="R36" s="282">
        <v>37</v>
      </c>
      <c r="S36" s="283">
        <v>37</v>
      </c>
      <c r="T36" s="284">
        <v>38</v>
      </c>
      <c r="U36" s="285">
        <f>SUM(R36:T36)</f>
        <v>112</v>
      </c>
      <c r="V36" s="286">
        <f>+H36+L36+Q36+U36</f>
        <v>412</v>
      </c>
    </row>
    <row r="37" spans="1:22" ht="34.5" customHeight="1" thickBot="1">
      <c r="A37" s="1553"/>
      <c r="B37" s="1214" t="s">
        <v>120</v>
      </c>
      <c r="C37" s="82" t="s">
        <v>98</v>
      </c>
      <c r="D37" s="101" t="s">
        <v>104</v>
      </c>
      <c r="E37" s="1502" t="s">
        <v>100</v>
      </c>
      <c r="F37" s="1502"/>
      <c r="G37" s="1503"/>
      <c r="H37" s="102">
        <f>H38/H39</f>
        <v>1.5027027027027027</v>
      </c>
      <c r="I37" s="1504" t="s">
        <v>100</v>
      </c>
      <c r="J37" s="1502"/>
      <c r="K37" s="1503"/>
      <c r="L37" s="102">
        <f>L38/L39</f>
        <v>2.3285714285714287</v>
      </c>
      <c r="M37" s="103">
        <f>M38/M39</f>
        <v>1.7294117647058824</v>
      </c>
      <c r="N37" s="1504" t="s">
        <v>100</v>
      </c>
      <c r="O37" s="1502"/>
      <c r="P37" s="1503"/>
      <c r="Q37" s="102">
        <f>Q38/Q39</f>
        <v>0.71351351351351355</v>
      </c>
      <c r="R37" s="1487" t="s">
        <v>100</v>
      </c>
      <c r="S37" s="1488"/>
      <c r="T37" s="1489"/>
      <c r="U37" s="102">
        <f>U38/U39</f>
        <v>0</v>
      </c>
      <c r="V37" s="103">
        <f>V38/V39</f>
        <v>1.0052631578947369</v>
      </c>
    </row>
    <row r="38" spans="1:22" ht="34.5" customHeight="1">
      <c r="A38" s="1553"/>
      <c r="B38" s="1568" t="str">
        <f>B13</f>
        <v>Reparación de la red de Infraestructura Hidráulica de agua potable</v>
      </c>
      <c r="C38" s="1563" t="str">
        <f>C13</f>
        <v>Porcentaje de reparaciones realizadas</v>
      </c>
      <c r="D38" s="259" t="s">
        <v>2768</v>
      </c>
      <c r="E38" s="348">
        <v>102</v>
      </c>
      <c r="F38" s="349">
        <v>77</v>
      </c>
      <c r="G38" s="350">
        <v>99</v>
      </c>
      <c r="H38" s="108">
        <f>SUM(E38:G38)</f>
        <v>278</v>
      </c>
      <c r="I38" s="348">
        <v>59</v>
      </c>
      <c r="J38" s="349">
        <v>54</v>
      </c>
      <c r="K38" s="350">
        <v>50</v>
      </c>
      <c r="L38" s="108">
        <f>SUM(I38:K38)</f>
        <v>163</v>
      </c>
      <c r="M38" s="109">
        <f>+H38+L38</f>
        <v>441</v>
      </c>
      <c r="N38" s="348">
        <v>77</v>
      </c>
      <c r="O38" s="349">
        <v>55</v>
      </c>
      <c r="P38" s="350"/>
      <c r="Q38" s="108">
        <f>SUM(N38:P38)</f>
        <v>132</v>
      </c>
      <c r="R38" s="105"/>
      <c r="S38" s="106"/>
      <c r="T38" s="107"/>
      <c r="U38" s="108">
        <f>SUM(R38:T38)</f>
        <v>0</v>
      </c>
      <c r="V38" s="109">
        <f>+H38+L38+Q38+U38</f>
        <v>573</v>
      </c>
    </row>
    <row r="39" spans="1:22" ht="43.5" customHeight="1" thickBot="1">
      <c r="A39" s="1553"/>
      <c r="B39" s="1569"/>
      <c r="C39" s="1564"/>
      <c r="D39" s="443" t="s">
        <v>2769</v>
      </c>
      <c r="E39" s="910">
        <v>80</v>
      </c>
      <c r="F39" s="911">
        <v>55</v>
      </c>
      <c r="G39" s="912">
        <v>50</v>
      </c>
      <c r="H39" s="285">
        <f>SUM(E39:G39)</f>
        <v>185</v>
      </c>
      <c r="I39" s="910">
        <v>50</v>
      </c>
      <c r="J39" s="911">
        <v>40</v>
      </c>
      <c r="K39" s="912">
        <v>70</v>
      </c>
      <c r="L39" s="285">
        <v>70</v>
      </c>
      <c r="M39" s="286">
        <f>+H39+L39</f>
        <v>255</v>
      </c>
      <c r="N39" s="910">
        <v>60</v>
      </c>
      <c r="O39" s="911">
        <v>65</v>
      </c>
      <c r="P39" s="912">
        <v>60</v>
      </c>
      <c r="Q39" s="285">
        <f>SUM(N39:P39)</f>
        <v>185</v>
      </c>
      <c r="R39" s="282">
        <v>50</v>
      </c>
      <c r="S39" s="283">
        <v>40</v>
      </c>
      <c r="T39" s="284">
        <v>40</v>
      </c>
      <c r="U39" s="285">
        <f>SUM(R39:T39)</f>
        <v>130</v>
      </c>
      <c r="V39" s="286">
        <f>+H39+L39+Q39+U39</f>
        <v>570</v>
      </c>
    </row>
    <row r="40" spans="1:22" ht="34.5" customHeight="1" thickBot="1">
      <c r="A40" s="1553"/>
      <c r="B40" s="1214" t="s">
        <v>215</v>
      </c>
      <c r="C40" s="82" t="s">
        <v>98</v>
      </c>
      <c r="D40" s="101" t="s">
        <v>104</v>
      </c>
      <c r="E40" s="1502" t="s">
        <v>100</v>
      </c>
      <c r="F40" s="1502"/>
      <c r="G40" s="1503"/>
      <c r="H40" s="102">
        <f>H41/H42</f>
        <v>1</v>
      </c>
      <c r="I40" s="1504" t="s">
        <v>100</v>
      </c>
      <c r="J40" s="1502"/>
      <c r="K40" s="1503"/>
      <c r="L40" s="102">
        <f>L41/L42</f>
        <v>1.0109890109890109</v>
      </c>
      <c r="M40" s="103">
        <f>M41/M42</f>
        <v>1.0054945054945055</v>
      </c>
      <c r="N40" s="1504" t="s">
        <v>100</v>
      </c>
      <c r="O40" s="1502"/>
      <c r="P40" s="1503"/>
      <c r="Q40" s="102">
        <f>Q41/Q42</f>
        <v>0.67391304347826086</v>
      </c>
      <c r="R40" s="1487" t="s">
        <v>100</v>
      </c>
      <c r="S40" s="1488"/>
      <c r="T40" s="1489"/>
      <c r="U40" s="102">
        <f>U41/U42</f>
        <v>0</v>
      </c>
      <c r="V40" s="103">
        <f>V41/V42</f>
        <v>0.6693989071038251</v>
      </c>
    </row>
    <row r="41" spans="1:22" ht="34.5" customHeight="1">
      <c r="A41" s="1553"/>
      <c r="B41" s="1568" t="str">
        <f>B14</f>
        <v>Suministro de hipoclorito de sodio</v>
      </c>
      <c r="C41" s="1563" t="str">
        <f>C14</f>
        <v>Porcentaje de días de cloración</v>
      </c>
      <c r="D41" s="259" t="s">
        <v>2770</v>
      </c>
      <c r="E41" s="348">
        <v>31</v>
      </c>
      <c r="F41" s="349">
        <v>29</v>
      </c>
      <c r="G41" s="350">
        <v>31</v>
      </c>
      <c r="H41" s="108">
        <f>SUM(E41:G41)</f>
        <v>91</v>
      </c>
      <c r="I41" s="348">
        <v>30</v>
      </c>
      <c r="J41" s="349">
        <v>31</v>
      </c>
      <c r="K41" s="350">
        <v>31</v>
      </c>
      <c r="L41" s="108">
        <f>SUM(I41:K41)</f>
        <v>92</v>
      </c>
      <c r="M41" s="109">
        <f>+H41+L41</f>
        <v>183</v>
      </c>
      <c r="N41" s="348">
        <v>31</v>
      </c>
      <c r="O41" s="349">
        <v>31</v>
      </c>
      <c r="P41" s="350"/>
      <c r="Q41" s="108">
        <f>SUM(N41:P41)</f>
        <v>62</v>
      </c>
      <c r="R41" s="105"/>
      <c r="S41" s="106"/>
      <c r="T41" s="107"/>
      <c r="U41" s="108">
        <f>SUM(R41:T41)</f>
        <v>0</v>
      </c>
      <c r="V41" s="109">
        <f>+H41+L41+Q41+U41</f>
        <v>245</v>
      </c>
    </row>
    <row r="42" spans="1:22" ht="42" customHeight="1" thickBot="1">
      <c r="A42" s="1553"/>
      <c r="B42" s="1569"/>
      <c r="C42" s="1564"/>
      <c r="D42" s="443" t="s">
        <v>2771</v>
      </c>
      <c r="E42" s="910">
        <v>31</v>
      </c>
      <c r="F42" s="911">
        <v>29</v>
      </c>
      <c r="G42" s="912">
        <v>31</v>
      </c>
      <c r="H42" s="285">
        <f>SUM(E42:G42)</f>
        <v>91</v>
      </c>
      <c r="I42" s="910">
        <v>30</v>
      </c>
      <c r="J42" s="911">
        <v>31</v>
      </c>
      <c r="K42" s="912">
        <v>30</v>
      </c>
      <c r="L42" s="285">
        <f>SUM(I42:K42)</f>
        <v>91</v>
      </c>
      <c r="M42" s="286">
        <f>+H42+L42</f>
        <v>182</v>
      </c>
      <c r="N42" s="910">
        <v>31</v>
      </c>
      <c r="O42" s="911">
        <v>31</v>
      </c>
      <c r="P42" s="912">
        <v>30</v>
      </c>
      <c r="Q42" s="285">
        <f>SUM(N42:P42)</f>
        <v>92</v>
      </c>
      <c r="R42" s="282">
        <v>31</v>
      </c>
      <c r="S42" s="283">
        <v>30</v>
      </c>
      <c r="T42" s="284">
        <v>31</v>
      </c>
      <c r="U42" s="285">
        <f>SUM(R42:T42)</f>
        <v>92</v>
      </c>
      <c r="V42" s="286">
        <f>+H42+L42+Q42+U42</f>
        <v>366</v>
      </c>
    </row>
    <row r="43" spans="1:22" ht="39.75" customHeight="1" thickBot="1">
      <c r="A43" s="82" t="s">
        <v>2001</v>
      </c>
      <c r="B43" s="1214" t="s">
        <v>219</v>
      </c>
      <c r="C43" s="82" t="s">
        <v>98</v>
      </c>
      <c r="D43" s="101" t="s">
        <v>104</v>
      </c>
      <c r="E43" s="1502" t="s">
        <v>100</v>
      </c>
      <c r="F43" s="1502"/>
      <c r="G43" s="1503"/>
      <c r="H43" s="102">
        <f>H44/H45</f>
        <v>0.53600000000000003</v>
      </c>
      <c r="I43" s="1504" t="s">
        <v>100</v>
      </c>
      <c r="J43" s="1502"/>
      <c r="K43" s="1503"/>
      <c r="L43" s="102">
        <f>L44/L45</f>
        <v>0</v>
      </c>
      <c r="M43" s="103">
        <f>M44/M45</f>
        <v>0.26800000000000002</v>
      </c>
      <c r="N43" s="1504" t="s">
        <v>100</v>
      </c>
      <c r="O43" s="1502"/>
      <c r="P43" s="1503"/>
      <c r="Q43" s="102">
        <f>Q44/Q45</f>
        <v>0</v>
      </c>
      <c r="R43" s="1487" t="s">
        <v>100</v>
      </c>
      <c r="S43" s="1488"/>
      <c r="T43" s="1489"/>
      <c r="U43" s="102" t="e">
        <f>U44/U45</f>
        <v>#DIV/0!</v>
      </c>
      <c r="V43" s="103">
        <f>V44/V45</f>
        <v>0.13400000000000001</v>
      </c>
    </row>
    <row r="44" spans="1:22" ht="30" customHeight="1">
      <c r="A44" s="1555" t="str">
        <f>B15</f>
        <v>Los ingresos se han visto incrementados</v>
      </c>
      <c r="B44" s="1570" t="str">
        <f>B16</f>
        <v>Recuperación de cartera vencida a través de cartas y requerimientos de pago</v>
      </c>
      <c r="C44" s="1563" t="str">
        <f>C16</f>
        <v>Porcentaje de cartas y requerimientos enviados</v>
      </c>
      <c r="D44" s="158" t="s">
        <v>2772</v>
      </c>
      <c r="E44" s="348"/>
      <c r="F44" s="349">
        <v>67</v>
      </c>
      <c r="G44" s="350">
        <v>0</v>
      </c>
      <c r="H44" s="108">
        <f>SUM(E44:G44)</f>
        <v>67</v>
      </c>
      <c r="I44" s="348"/>
      <c r="J44" s="349">
        <v>0</v>
      </c>
      <c r="K44" s="350"/>
      <c r="L44" s="108">
        <f>SUM(I44:K44)</f>
        <v>0</v>
      </c>
      <c r="M44" s="109">
        <f>+H44+L44</f>
        <v>67</v>
      </c>
      <c r="N44" s="348">
        <v>0</v>
      </c>
      <c r="O44" s="349"/>
      <c r="P44" s="350"/>
      <c r="Q44" s="108">
        <f>SUM(N44:P44)</f>
        <v>0</v>
      </c>
      <c r="R44" s="105"/>
      <c r="S44" s="106"/>
      <c r="T44" s="107"/>
      <c r="U44" s="108">
        <f>SUM(R44:T44)</f>
        <v>0</v>
      </c>
      <c r="V44" s="109">
        <f>+H44+L44+Q44+U44</f>
        <v>67</v>
      </c>
    </row>
    <row r="45" spans="1:22" ht="39" customHeight="1" thickBot="1">
      <c r="A45" s="1556"/>
      <c r="B45" s="1571"/>
      <c r="C45" s="1564"/>
      <c r="D45" s="168" t="s">
        <v>2773</v>
      </c>
      <c r="E45" s="356"/>
      <c r="F45" s="357"/>
      <c r="G45" s="358">
        <v>125</v>
      </c>
      <c r="H45" s="112">
        <f>SUM(E45:G45)</f>
        <v>125</v>
      </c>
      <c r="I45" s="356"/>
      <c r="J45" s="357">
        <v>125</v>
      </c>
      <c r="K45" s="358"/>
      <c r="L45" s="112">
        <f>SUM(I45:K45)</f>
        <v>125</v>
      </c>
      <c r="M45" s="113">
        <f>+H45+L45</f>
        <v>250</v>
      </c>
      <c r="N45" s="356">
        <v>125</v>
      </c>
      <c r="O45" s="357"/>
      <c r="P45" s="358">
        <v>125</v>
      </c>
      <c r="Q45" s="112">
        <f>SUM(N45:P45)</f>
        <v>250</v>
      </c>
      <c r="R45" s="167"/>
      <c r="S45" s="166"/>
      <c r="T45" s="165"/>
      <c r="U45" s="112">
        <f>SUM(R45:T45)</f>
        <v>0</v>
      </c>
      <c r="V45" s="113">
        <f>+H45+L45+Q45+U45</f>
        <v>500</v>
      </c>
    </row>
    <row r="46" spans="1:22" ht="34.5" customHeight="1" thickBot="1">
      <c r="A46" s="1214" t="s">
        <v>2774</v>
      </c>
      <c r="B46" s="1215" t="s">
        <v>261</v>
      </c>
      <c r="C46" s="82" t="s">
        <v>98</v>
      </c>
      <c r="D46" s="101" t="s">
        <v>104</v>
      </c>
      <c r="E46" s="1502" t="s">
        <v>100</v>
      </c>
      <c r="F46" s="1502"/>
      <c r="G46" s="1503"/>
      <c r="H46" s="102" t="e">
        <f>H47/H48</f>
        <v>#DIV/0!</v>
      </c>
      <c r="I46" s="1504" t="s">
        <v>100</v>
      </c>
      <c r="J46" s="1502"/>
      <c r="K46" s="1503"/>
      <c r="L46" s="102">
        <f>L47/L48</f>
        <v>1</v>
      </c>
      <c r="M46" s="103">
        <f>M47/M48</f>
        <v>1</v>
      </c>
      <c r="N46" s="1504" t="s">
        <v>100</v>
      </c>
      <c r="O46" s="1502"/>
      <c r="P46" s="1503"/>
      <c r="Q46" s="102">
        <f>Q47/Q48</f>
        <v>1</v>
      </c>
      <c r="R46" s="1487" t="s">
        <v>100</v>
      </c>
      <c r="S46" s="1488"/>
      <c r="T46" s="1489"/>
      <c r="U46" s="102">
        <f>U47/U48</f>
        <v>0</v>
      </c>
      <c r="V46" s="103">
        <f>V47/V48</f>
        <v>0.66666666666666663</v>
      </c>
    </row>
    <row r="47" spans="1:22" ht="32.25" customHeight="1">
      <c r="A47" s="1552" t="str">
        <f>B17</f>
        <v>Se han llevado a cabo las sesiones del Consejo de Administración y la Comisión Tarifaria del Organismo Operador</v>
      </c>
      <c r="B47" s="1498" t="str">
        <f>B18</f>
        <v xml:space="preserve">Realizar las sesiones ordinarias y extraordinarias del Consejo de Administración del Organismo Operador </v>
      </c>
      <c r="C47" s="1563" t="str">
        <f>C18</f>
        <v>Porcentaje de sesiones realizadas</v>
      </c>
      <c r="D47" s="259" t="s">
        <v>2775</v>
      </c>
      <c r="E47" s="348"/>
      <c r="F47" s="349"/>
      <c r="G47" s="350"/>
      <c r="H47" s="108">
        <f>SUM(E47:G47)</f>
        <v>0</v>
      </c>
      <c r="I47" s="348"/>
      <c r="J47" s="349">
        <v>1</v>
      </c>
      <c r="K47" s="350"/>
      <c r="L47" s="108">
        <f>SUM(I47:K47)</f>
        <v>1</v>
      </c>
      <c r="M47" s="109">
        <f>+H47+L47</f>
        <v>1</v>
      </c>
      <c r="N47" s="348">
        <v>1</v>
      </c>
      <c r="O47" s="349"/>
      <c r="P47" s="350"/>
      <c r="Q47" s="108">
        <f>SUM(N47:P47)</f>
        <v>1</v>
      </c>
      <c r="R47" s="105"/>
      <c r="S47" s="106"/>
      <c r="T47" s="107"/>
      <c r="U47" s="108">
        <f>SUM(R47:T47)</f>
        <v>0</v>
      </c>
      <c r="V47" s="109">
        <f>+H47+L47+Q47+U47</f>
        <v>2</v>
      </c>
    </row>
    <row r="48" spans="1:22" ht="57" customHeight="1" thickBot="1">
      <c r="A48" s="1553"/>
      <c r="B48" s="1499"/>
      <c r="C48" s="1564"/>
      <c r="D48" s="443" t="s">
        <v>2776</v>
      </c>
      <c r="E48" s="910"/>
      <c r="F48" s="911"/>
      <c r="G48" s="912"/>
      <c r="H48" s="285">
        <f>SUM(E48:G48)</f>
        <v>0</v>
      </c>
      <c r="I48" s="910">
        <v>1</v>
      </c>
      <c r="J48" s="911"/>
      <c r="K48" s="912"/>
      <c r="L48" s="285">
        <f>SUM(I48:K48)</f>
        <v>1</v>
      </c>
      <c r="M48" s="286">
        <f>+H48+L48</f>
        <v>1</v>
      </c>
      <c r="N48" s="910"/>
      <c r="O48" s="911">
        <v>1</v>
      </c>
      <c r="P48" s="912"/>
      <c r="Q48" s="285">
        <f>SUM(N48:P48)</f>
        <v>1</v>
      </c>
      <c r="R48" s="282"/>
      <c r="S48" s="283"/>
      <c r="T48" s="284">
        <v>1</v>
      </c>
      <c r="U48" s="285">
        <f>SUM(R48:T48)</f>
        <v>1</v>
      </c>
      <c r="V48" s="286">
        <f>+H48+L48+Q48+U48</f>
        <v>3</v>
      </c>
    </row>
    <row r="49" spans="1:22" ht="34.5" customHeight="1" thickBot="1">
      <c r="A49" s="1553"/>
      <c r="B49" s="1215" t="s">
        <v>1146</v>
      </c>
      <c r="C49" s="82" t="s">
        <v>98</v>
      </c>
      <c r="D49" s="101" t="s">
        <v>104</v>
      </c>
      <c r="E49" s="1502" t="s">
        <v>100</v>
      </c>
      <c r="F49" s="1502"/>
      <c r="G49" s="1503"/>
      <c r="H49" s="102" t="e">
        <f>H50/H51</f>
        <v>#DIV/0!</v>
      </c>
      <c r="I49" s="1504" t="s">
        <v>100</v>
      </c>
      <c r="J49" s="1502"/>
      <c r="K49" s="1503"/>
      <c r="L49" s="102" t="e">
        <f>L50/L51</f>
        <v>#DIV/0!</v>
      </c>
      <c r="M49" s="103" t="e">
        <f>M50/M51</f>
        <v>#DIV/0!</v>
      </c>
      <c r="N49" s="1504" t="s">
        <v>100</v>
      </c>
      <c r="O49" s="1502"/>
      <c r="P49" s="1503"/>
      <c r="Q49" s="102" t="e">
        <f>Q50/Q51</f>
        <v>#DIV/0!</v>
      </c>
      <c r="R49" s="1487" t="s">
        <v>100</v>
      </c>
      <c r="S49" s="1488"/>
      <c r="T49" s="1489"/>
      <c r="U49" s="102">
        <f>U50/U51</f>
        <v>0</v>
      </c>
      <c r="V49" s="103">
        <f>V50/V51</f>
        <v>0</v>
      </c>
    </row>
    <row r="50" spans="1:22" ht="33.75" customHeight="1">
      <c r="A50" s="1553"/>
      <c r="B50" s="1498" t="str">
        <f>B19</f>
        <v xml:space="preserve">Realizar las sesiones ordinarias y extraordinarias de la Comisión Tarifaria  del Organismo Operador </v>
      </c>
      <c r="C50" s="1563" t="str">
        <f>C19</f>
        <v>Porcentaje de sesiones realizadas</v>
      </c>
      <c r="D50" s="259" t="s">
        <v>2775</v>
      </c>
      <c r="E50" s="348"/>
      <c r="F50" s="349"/>
      <c r="G50" s="350"/>
      <c r="H50" s="108">
        <f>SUM(E50:G50)</f>
        <v>0</v>
      </c>
      <c r="I50" s="348"/>
      <c r="J50" s="349"/>
      <c r="K50" s="350"/>
      <c r="L50" s="108">
        <f>SUM(I50:K50)</f>
        <v>0</v>
      </c>
      <c r="M50" s="109">
        <f>+H50+L50</f>
        <v>0</v>
      </c>
      <c r="N50" s="348"/>
      <c r="O50" s="349"/>
      <c r="P50" s="350"/>
      <c r="Q50" s="108">
        <f>SUM(N50:P50)</f>
        <v>0</v>
      </c>
      <c r="R50" s="105"/>
      <c r="S50" s="106"/>
      <c r="T50" s="107"/>
      <c r="U50" s="108">
        <f>SUM(R50:T50)</f>
        <v>0</v>
      </c>
      <c r="V50" s="109">
        <f>+H50+L50+Q50+U50</f>
        <v>0</v>
      </c>
    </row>
    <row r="51" spans="1:22" ht="41.25" customHeight="1" thickBot="1">
      <c r="A51" s="1554"/>
      <c r="B51" s="1499"/>
      <c r="C51" s="1564"/>
      <c r="D51" s="1252" t="s">
        <v>2776</v>
      </c>
      <c r="E51" s="356"/>
      <c r="F51" s="357"/>
      <c r="G51" s="358"/>
      <c r="H51" s="112">
        <f>SUM(E51:G51)</f>
        <v>0</v>
      </c>
      <c r="I51" s="910"/>
      <c r="J51" s="911"/>
      <c r="K51" s="912"/>
      <c r="L51" s="112">
        <f>SUM(I51:K51)</f>
        <v>0</v>
      </c>
      <c r="M51" s="113">
        <f>+H51+L51</f>
        <v>0</v>
      </c>
      <c r="N51" s="910"/>
      <c r="O51" s="911"/>
      <c r="P51" s="912"/>
      <c r="Q51" s="112">
        <f>SUM(N51:P51)</f>
        <v>0</v>
      </c>
      <c r="R51" s="115">
        <v>1</v>
      </c>
      <c r="S51" s="116"/>
      <c r="T51" s="117"/>
      <c r="U51" s="112">
        <f>SUM(R51:T51)</f>
        <v>1</v>
      </c>
      <c r="V51" s="113">
        <f>+H51+L51+Q51+U51</f>
        <v>1</v>
      </c>
    </row>
  </sheetData>
  <protectedRanges>
    <protectedRange sqref="R44:T44 R47:T47 R50:T50" name="Rango3"/>
    <protectedRange sqref="R32:T32 R35:T35 R38:T38 R41:T41" name="Rango2"/>
    <protectedRange sqref="R26:T26 R29:T29" name="Rango1"/>
    <protectedRange sqref="E44:G44 E47:G47 E50:G50" name="Rango3_1"/>
    <protectedRange sqref="E32:G32 E35:G35 E38:G38 E41:G41" name="Rango2_1"/>
    <protectedRange sqref="E26:G26 E29:G29" name="Rango1_1"/>
    <protectedRange sqref="I44:K44 I47:K47 I50:K50" name="Rango3_6"/>
    <protectedRange sqref="I32:K32 I35:K35 I38:K38 I41:K41" name="Rango2_6"/>
    <protectedRange sqref="I26:K26 I29:K29" name="Rango1_6"/>
    <protectedRange sqref="N44:P44 N47:P47 N50:P50" name="Rango3_3"/>
    <protectedRange sqref="N32:P32 N35:P35 N38:P38 N41:P41" name="Rango2_3"/>
    <protectedRange sqref="N26:P26 N29:P29" name="Rango1_3"/>
  </protectedRanges>
  <mergeCells count="83">
    <mergeCell ref="A1:B1"/>
    <mergeCell ref="C1:P1"/>
    <mergeCell ref="A3:P3"/>
    <mergeCell ref="A21:D21"/>
    <mergeCell ref="E21:E24"/>
    <mergeCell ref="F21:F24"/>
    <mergeCell ref="G21:G24"/>
    <mergeCell ref="H21:H24"/>
    <mergeCell ref="I21:I24"/>
    <mergeCell ref="J21:J24"/>
    <mergeCell ref="A23:A24"/>
    <mergeCell ref="B23:C23"/>
    <mergeCell ref="D23:D24"/>
    <mergeCell ref="V21:V24"/>
    <mergeCell ref="K21:K24"/>
    <mergeCell ref="L21:L24"/>
    <mergeCell ref="M21:M24"/>
    <mergeCell ref="N21:N24"/>
    <mergeCell ref="O21:O24"/>
    <mergeCell ref="P21:P24"/>
    <mergeCell ref="Q21:Q24"/>
    <mergeCell ref="R21:R24"/>
    <mergeCell ref="S21:S24"/>
    <mergeCell ref="T21:T24"/>
    <mergeCell ref="U21:U24"/>
    <mergeCell ref="E25:G25"/>
    <mergeCell ref="I25:K25"/>
    <mergeCell ref="R25:T25"/>
    <mergeCell ref="A26:A30"/>
    <mergeCell ref="B26:B27"/>
    <mergeCell ref="C26:C27"/>
    <mergeCell ref="E28:G28"/>
    <mergeCell ref="I28:K28"/>
    <mergeCell ref="N28:P28"/>
    <mergeCell ref="R28:T28"/>
    <mergeCell ref="B29:B30"/>
    <mergeCell ref="C29:C30"/>
    <mergeCell ref="N25:P25"/>
    <mergeCell ref="E31:G31"/>
    <mergeCell ref="I31:K31"/>
    <mergeCell ref="N31:P31"/>
    <mergeCell ref="R31:T31"/>
    <mergeCell ref="A32:A42"/>
    <mergeCell ref="B32:B33"/>
    <mergeCell ref="C32:C33"/>
    <mergeCell ref="E34:G34"/>
    <mergeCell ref="I34:K34"/>
    <mergeCell ref="N34:P34"/>
    <mergeCell ref="R34:T34"/>
    <mergeCell ref="B35:B36"/>
    <mergeCell ref="C35:C36"/>
    <mergeCell ref="E37:G37"/>
    <mergeCell ref="I37:K37"/>
    <mergeCell ref="N37:P37"/>
    <mergeCell ref="R37:T37"/>
    <mergeCell ref="R43:T43"/>
    <mergeCell ref="B38:B39"/>
    <mergeCell ref="C38:C39"/>
    <mergeCell ref="E40:G40"/>
    <mergeCell ref="I40:K40"/>
    <mergeCell ref="N40:P40"/>
    <mergeCell ref="R40:T40"/>
    <mergeCell ref="B41:B42"/>
    <mergeCell ref="C41:C42"/>
    <mergeCell ref="E43:G43"/>
    <mergeCell ref="I43:K43"/>
    <mergeCell ref="N43:P43"/>
    <mergeCell ref="A44:A45"/>
    <mergeCell ref="B44:B45"/>
    <mergeCell ref="C44:C45"/>
    <mergeCell ref="E46:G46"/>
    <mergeCell ref="I46:K46"/>
    <mergeCell ref="R46:T46"/>
    <mergeCell ref="A47:A51"/>
    <mergeCell ref="B47:B48"/>
    <mergeCell ref="C47:C48"/>
    <mergeCell ref="E49:G49"/>
    <mergeCell ref="I49:K49"/>
    <mergeCell ref="N49:P49"/>
    <mergeCell ref="R49:T49"/>
    <mergeCell ref="B50:B51"/>
    <mergeCell ref="C50:C51"/>
    <mergeCell ref="N46:P46"/>
  </mergeCells>
  <conditionalFormatting sqref="H25">
    <cfRule type="cellIs" dxfId="1799" priority="355" operator="greaterThan">
      <formula>1</formula>
    </cfRule>
    <cfRule type="cellIs" dxfId="1798" priority="356" operator="greaterThan">
      <formula>0.89</formula>
    </cfRule>
    <cfRule type="cellIs" dxfId="1797" priority="357" operator="greaterThan">
      <formula>0.69</formula>
    </cfRule>
    <cfRule type="cellIs" dxfId="1796" priority="358" operator="greaterThan">
      <formula>0.49</formula>
    </cfRule>
    <cfRule type="cellIs" dxfId="1795" priority="359" operator="greaterThan">
      <formula>0.29</formula>
    </cfRule>
    <cfRule type="cellIs" dxfId="1794" priority="360" operator="lessThan">
      <formula>0.29</formula>
    </cfRule>
  </conditionalFormatting>
  <conditionalFormatting sqref="L25">
    <cfRule type="cellIs" dxfId="1793" priority="349" operator="greaterThan">
      <formula>1</formula>
    </cfRule>
    <cfRule type="cellIs" dxfId="1792" priority="350" operator="greaterThan">
      <formula>0.89</formula>
    </cfRule>
    <cfRule type="cellIs" dxfId="1791" priority="351" operator="greaterThan">
      <formula>0.69</formula>
    </cfRule>
    <cfRule type="cellIs" dxfId="1790" priority="352" operator="greaterThan">
      <formula>0.49</formula>
    </cfRule>
    <cfRule type="cellIs" dxfId="1789" priority="353" operator="greaterThan">
      <formula>0.29</formula>
    </cfRule>
    <cfRule type="cellIs" dxfId="1788" priority="354" operator="lessThan">
      <formula>0.29</formula>
    </cfRule>
  </conditionalFormatting>
  <conditionalFormatting sqref="M25">
    <cfRule type="cellIs" dxfId="1787" priority="343" operator="greaterThan">
      <formula>1</formula>
    </cfRule>
    <cfRule type="cellIs" dxfId="1786" priority="344" operator="greaterThan">
      <formula>0.89</formula>
    </cfRule>
    <cfRule type="cellIs" dxfId="1785" priority="345" operator="greaterThan">
      <formula>0.69</formula>
    </cfRule>
    <cfRule type="cellIs" dxfId="1784" priority="346" operator="greaterThan">
      <formula>0.49</formula>
    </cfRule>
    <cfRule type="cellIs" dxfId="1783" priority="347" operator="greaterThan">
      <formula>0.29</formula>
    </cfRule>
    <cfRule type="cellIs" dxfId="1782" priority="348" operator="lessThan">
      <formula>0.29</formula>
    </cfRule>
  </conditionalFormatting>
  <conditionalFormatting sqref="Q25">
    <cfRule type="cellIs" dxfId="1781" priority="337" operator="greaterThan">
      <formula>1</formula>
    </cfRule>
    <cfRule type="cellIs" dxfId="1780" priority="338" operator="greaterThan">
      <formula>0.89</formula>
    </cfRule>
    <cfRule type="cellIs" dxfId="1779" priority="339" operator="greaterThan">
      <formula>0.69</formula>
    </cfRule>
    <cfRule type="cellIs" dxfId="1778" priority="340" operator="greaterThan">
      <formula>0.49</formula>
    </cfRule>
    <cfRule type="cellIs" dxfId="1777" priority="341" operator="greaterThan">
      <formula>0.29</formula>
    </cfRule>
    <cfRule type="cellIs" dxfId="1776" priority="342" operator="lessThan">
      <formula>0.29</formula>
    </cfRule>
  </conditionalFormatting>
  <conditionalFormatting sqref="U25">
    <cfRule type="cellIs" dxfId="1775" priority="331" operator="greaterThan">
      <formula>1</formula>
    </cfRule>
    <cfRule type="cellIs" dxfId="1774" priority="332" operator="greaterThan">
      <formula>0.89</formula>
    </cfRule>
    <cfRule type="cellIs" dxfId="1773" priority="333" operator="greaterThan">
      <formula>0.69</formula>
    </cfRule>
    <cfRule type="cellIs" dxfId="1772" priority="334" operator="greaterThan">
      <formula>0.49</formula>
    </cfRule>
    <cfRule type="cellIs" dxfId="1771" priority="335" operator="greaterThan">
      <formula>0.29</formula>
    </cfRule>
    <cfRule type="cellIs" dxfId="1770" priority="336" operator="lessThan">
      <formula>0.29</formula>
    </cfRule>
  </conditionalFormatting>
  <conditionalFormatting sqref="V25">
    <cfRule type="cellIs" dxfId="1769" priority="325" operator="greaterThan">
      <formula>1</formula>
    </cfRule>
    <cfRule type="cellIs" dxfId="1768" priority="326" operator="greaterThan">
      <formula>0.89</formula>
    </cfRule>
    <cfRule type="cellIs" dxfId="1767" priority="327" operator="greaterThan">
      <formula>0.69</formula>
    </cfRule>
    <cfRule type="cellIs" dxfId="1766" priority="328" operator="greaterThan">
      <formula>0.49</formula>
    </cfRule>
    <cfRule type="cellIs" dxfId="1765" priority="329" operator="greaterThan">
      <formula>0.29</formula>
    </cfRule>
    <cfRule type="cellIs" dxfId="1764" priority="330" operator="lessThan">
      <formula>0.29</formula>
    </cfRule>
  </conditionalFormatting>
  <conditionalFormatting sqref="V43">
    <cfRule type="cellIs" dxfId="1763" priority="253" operator="greaterThan">
      <formula>1</formula>
    </cfRule>
    <cfRule type="cellIs" dxfId="1762" priority="254" operator="greaterThan">
      <formula>0.89</formula>
    </cfRule>
    <cfRule type="cellIs" dxfId="1761" priority="255" operator="greaterThan">
      <formula>0.69</formula>
    </cfRule>
    <cfRule type="cellIs" dxfId="1760" priority="256" operator="greaterThan">
      <formula>0.49</formula>
    </cfRule>
    <cfRule type="cellIs" dxfId="1759" priority="257" operator="greaterThan">
      <formula>0.29</formula>
    </cfRule>
    <cfRule type="cellIs" dxfId="1758" priority="258" operator="lessThan">
      <formula>0.29</formula>
    </cfRule>
  </conditionalFormatting>
  <conditionalFormatting sqref="H28">
    <cfRule type="cellIs" dxfId="1757" priority="319" operator="greaterThan">
      <formula>1</formula>
    </cfRule>
    <cfRule type="cellIs" dxfId="1756" priority="320" operator="greaterThan">
      <formula>0.89</formula>
    </cfRule>
    <cfRule type="cellIs" dxfId="1755" priority="321" operator="greaterThan">
      <formula>0.69</formula>
    </cfRule>
    <cfRule type="cellIs" dxfId="1754" priority="322" operator="greaterThan">
      <formula>0.49</formula>
    </cfRule>
    <cfRule type="cellIs" dxfId="1753" priority="323" operator="greaterThan">
      <formula>0.29</formula>
    </cfRule>
    <cfRule type="cellIs" dxfId="1752" priority="324" operator="lessThan">
      <formula>0.29</formula>
    </cfRule>
  </conditionalFormatting>
  <conditionalFormatting sqref="L28">
    <cfRule type="cellIs" dxfId="1751" priority="313" operator="greaterThan">
      <formula>1</formula>
    </cfRule>
    <cfRule type="cellIs" dxfId="1750" priority="314" operator="greaterThan">
      <formula>0.89</formula>
    </cfRule>
    <cfRule type="cellIs" dxfId="1749" priority="315" operator="greaterThan">
      <formula>0.69</formula>
    </cfRule>
    <cfRule type="cellIs" dxfId="1748" priority="316" operator="greaterThan">
      <formula>0.49</formula>
    </cfRule>
    <cfRule type="cellIs" dxfId="1747" priority="317" operator="greaterThan">
      <formula>0.29</formula>
    </cfRule>
    <cfRule type="cellIs" dxfId="1746" priority="318" operator="lessThan">
      <formula>0.29</formula>
    </cfRule>
  </conditionalFormatting>
  <conditionalFormatting sqref="M28">
    <cfRule type="cellIs" dxfId="1745" priority="307" operator="greaterThan">
      <formula>1</formula>
    </cfRule>
    <cfRule type="cellIs" dxfId="1744" priority="308" operator="greaterThan">
      <formula>0.89</formula>
    </cfRule>
    <cfRule type="cellIs" dxfId="1743" priority="309" operator="greaterThan">
      <formula>0.69</formula>
    </cfRule>
    <cfRule type="cellIs" dxfId="1742" priority="310" operator="greaterThan">
      <formula>0.49</formula>
    </cfRule>
    <cfRule type="cellIs" dxfId="1741" priority="311" operator="greaterThan">
      <formula>0.29</formula>
    </cfRule>
    <cfRule type="cellIs" dxfId="1740" priority="312" operator="lessThan">
      <formula>0.29</formula>
    </cfRule>
  </conditionalFormatting>
  <conditionalFormatting sqref="Q28">
    <cfRule type="cellIs" dxfId="1739" priority="301" operator="greaterThan">
      <formula>1</formula>
    </cfRule>
    <cfRule type="cellIs" dxfId="1738" priority="302" operator="greaterThan">
      <formula>0.89</formula>
    </cfRule>
    <cfRule type="cellIs" dxfId="1737" priority="303" operator="greaterThan">
      <formula>0.69</formula>
    </cfRule>
    <cfRule type="cellIs" dxfId="1736" priority="304" operator="greaterThan">
      <formula>0.49</formula>
    </cfRule>
    <cfRule type="cellIs" dxfId="1735" priority="305" operator="greaterThan">
      <formula>0.29</formula>
    </cfRule>
    <cfRule type="cellIs" dxfId="1734" priority="306" operator="lessThan">
      <formula>0.29</formula>
    </cfRule>
  </conditionalFormatting>
  <conditionalFormatting sqref="U28">
    <cfRule type="cellIs" dxfId="1733" priority="295" operator="greaterThan">
      <formula>1</formula>
    </cfRule>
    <cfRule type="cellIs" dxfId="1732" priority="296" operator="greaterThan">
      <formula>0.89</formula>
    </cfRule>
    <cfRule type="cellIs" dxfId="1731" priority="297" operator="greaterThan">
      <formula>0.69</formula>
    </cfRule>
    <cfRule type="cellIs" dxfId="1730" priority="298" operator="greaterThan">
      <formula>0.49</formula>
    </cfRule>
    <cfRule type="cellIs" dxfId="1729" priority="299" operator="greaterThan">
      <formula>0.29</formula>
    </cfRule>
    <cfRule type="cellIs" dxfId="1728" priority="300" operator="lessThan">
      <formula>0.29</formula>
    </cfRule>
  </conditionalFormatting>
  <conditionalFormatting sqref="V28">
    <cfRule type="cellIs" dxfId="1727" priority="289" operator="greaterThan">
      <formula>1</formula>
    </cfRule>
    <cfRule type="cellIs" dxfId="1726" priority="290" operator="greaterThan">
      <formula>0.89</formula>
    </cfRule>
    <cfRule type="cellIs" dxfId="1725" priority="291" operator="greaterThan">
      <formula>0.69</formula>
    </cfRule>
    <cfRule type="cellIs" dxfId="1724" priority="292" operator="greaterThan">
      <formula>0.49</formula>
    </cfRule>
    <cfRule type="cellIs" dxfId="1723" priority="293" operator="greaterThan">
      <formula>0.29</formula>
    </cfRule>
    <cfRule type="cellIs" dxfId="1722" priority="294" operator="lessThan">
      <formula>0.29</formula>
    </cfRule>
  </conditionalFormatting>
  <conditionalFormatting sqref="H46">
    <cfRule type="cellIs" dxfId="1721" priority="247" operator="greaterThan">
      <formula>1</formula>
    </cfRule>
    <cfRule type="cellIs" dxfId="1720" priority="248" operator="greaterThan">
      <formula>0.89</formula>
    </cfRule>
    <cfRule type="cellIs" dxfId="1719" priority="249" operator="greaterThan">
      <formula>0.69</formula>
    </cfRule>
    <cfRule type="cellIs" dxfId="1718" priority="250" operator="greaterThan">
      <formula>0.49</formula>
    </cfRule>
    <cfRule type="cellIs" dxfId="1717" priority="251" operator="greaterThan">
      <formula>0.29</formula>
    </cfRule>
    <cfRule type="cellIs" dxfId="1716" priority="252" operator="lessThan">
      <formula>0.29</formula>
    </cfRule>
  </conditionalFormatting>
  <conditionalFormatting sqref="L46">
    <cfRule type="cellIs" dxfId="1715" priority="241" operator="greaterThan">
      <formula>1</formula>
    </cfRule>
    <cfRule type="cellIs" dxfId="1714" priority="242" operator="greaterThan">
      <formula>0.89</formula>
    </cfRule>
    <cfRule type="cellIs" dxfId="1713" priority="243" operator="greaterThan">
      <formula>0.69</formula>
    </cfRule>
    <cfRule type="cellIs" dxfId="1712" priority="244" operator="greaterThan">
      <formula>0.49</formula>
    </cfRule>
    <cfRule type="cellIs" dxfId="1711" priority="245" operator="greaterThan">
      <formula>0.29</formula>
    </cfRule>
    <cfRule type="cellIs" dxfId="1710" priority="246" operator="lessThan">
      <formula>0.29</formula>
    </cfRule>
  </conditionalFormatting>
  <conditionalFormatting sqref="M46">
    <cfRule type="cellIs" dxfId="1709" priority="235" operator="greaterThan">
      <formula>1</formula>
    </cfRule>
    <cfRule type="cellIs" dxfId="1708" priority="236" operator="greaterThan">
      <formula>0.89</formula>
    </cfRule>
    <cfRule type="cellIs" dxfId="1707" priority="237" operator="greaterThan">
      <formula>0.69</formula>
    </cfRule>
    <cfRule type="cellIs" dxfId="1706" priority="238" operator="greaterThan">
      <formula>0.49</formula>
    </cfRule>
    <cfRule type="cellIs" dxfId="1705" priority="239" operator="greaterThan">
      <formula>0.29</formula>
    </cfRule>
    <cfRule type="cellIs" dxfId="1704" priority="240" operator="lessThan">
      <formula>0.29</formula>
    </cfRule>
  </conditionalFormatting>
  <conditionalFormatting sqref="Q46">
    <cfRule type="cellIs" dxfId="1703" priority="229" operator="greaterThan">
      <formula>1</formula>
    </cfRule>
    <cfRule type="cellIs" dxfId="1702" priority="230" operator="greaterThan">
      <formula>0.89</formula>
    </cfRule>
    <cfRule type="cellIs" dxfId="1701" priority="231" operator="greaterThan">
      <formula>0.69</formula>
    </cfRule>
    <cfRule type="cellIs" dxfId="1700" priority="232" operator="greaterThan">
      <formula>0.49</formula>
    </cfRule>
    <cfRule type="cellIs" dxfId="1699" priority="233" operator="greaterThan">
      <formula>0.29</formula>
    </cfRule>
    <cfRule type="cellIs" dxfId="1698" priority="234" operator="lessThan">
      <formula>0.29</formula>
    </cfRule>
  </conditionalFormatting>
  <conditionalFormatting sqref="U46">
    <cfRule type="cellIs" dxfId="1697" priority="223" operator="greaterThan">
      <formula>1</formula>
    </cfRule>
    <cfRule type="cellIs" dxfId="1696" priority="224" operator="greaterThan">
      <formula>0.89</formula>
    </cfRule>
    <cfRule type="cellIs" dxfId="1695" priority="225" operator="greaterThan">
      <formula>0.69</formula>
    </cfRule>
    <cfRule type="cellIs" dxfId="1694" priority="226" operator="greaterThan">
      <formula>0.49</formula>
    </cfRule>
    <cfRule type="cellIs" dxfId="1693" priority="227" operator="greaterThan">
      <formula>0.29</formula>
    </cfRule>
    <cfRule type="cellIs" dxfId="1692" priority="228" operator="lessThan">
      <formula>0.29</formula>
    </cfRule>
  </conditionalFormatting>
  <conditionalFormatting sqref="V46">
    <cfRule type="cellIs" dxfId="1691" priority="217" operator="greaterThan">
      <formula>1</formula>
    </cfRule>
    <cfRule type="cellIs" dxfId="1690" priority="218" operator="greaterThan">
      <formula>0.89</formula>
    </cfRule>
    <cfRule type="cellIs" dxfId="1689" priority="219" operator="greaterThan">
      <formula>0.69</formula>
    </cfRule>
    <cfRule type="cellIs" dxfId="1688" priority="220" operator="greaterThan">
      <formula>0.49</formula>
    </cfRule>
    <cfRule type="cellIs" dxfId="1687" priority="221" operator="greaterThan">
      <formula>0.29</formula>
    </cfRule>
    <cfRule type="cellIs" dxfId="1686" priority="222" operator="lessThan">
      <formula>0.29</formula>
    </cfRule>
  </conditionalFormatting>
  <conditionalFormatting sqref="H43">
    <cfRule type="cellIs" dxfId="1685" priority="283" operator="greaterThan">
      <formula>1</formula>
    </cfRule>
    <cfRule type="cellIs" dxfId="1684" priority="284" operator="greaterThan">
      <formula>0.89</formula>
    </cfRule>
    <cfRule type="cellIs" dxfId="1683" priority="285" operator="greaterThan">
      <formula>0.69</formula>
    </cfRule>
    <cfRule type="cellIs" dxfId="1682" priority="286" operator="greaterThan">
      <formula>0.49</formula>
    </cfRule>
    <cfRule type="cellIs" dxfId="1681" priority="287" operator="greaterThan">
      <formula>0.29</formula>
    </cfRule>
    <cfRule type="cellIs" dxfId="1680" priority="288" operator="lessThan">
      <formula>0.29</formula>
    </cfRule>
  </conditionalFormatting>
  <conditionalFormatting sqref="L43">
    <cfRule type="cellIs" dxfId="1679" priority="277" operator="greaterThan">
      <formula>1</formula>
    </cfRule>
    <cfRule type="cellIs" dxfId="1678" priority="278" operator="greaterThan">
      <formula>0.89</formula>
    </cfRule>
    <cfRule type="cellIs" dxfId="1677" priority="279" operator="greaterThan">
      <formula>0.69</formula>
    </cfRule>
    <cfRule type="cellIs" dxfId="1676" priority="280" operator="greaterThan">
      <formula>0.49</formula>
    </cfRule>
    <cfRule type="cellIs" dxfId="1675" priority="281" operator="greaterThan">
      <formula>0.29</formula>
    </cfRule>
    <cfRule type="cellIs" dxfId="1674" priority="282" operator="lessThan">
      <formula>0.29</formula>
    </cfRule>
  </conditionalFormatting>
  <conditionalFormatting sqref="M43">
    <cfRule type="cellIs" dxfId="1673" priority="271" operator="greaterThan">
      <formula>1</formula>
    </cfRule>
    <cfRule type="cellIs" dxfId="1672" priority="272" operator="greaterThan">
      <formula>0.89</formula>
    </cfRule>
    <cfRule type="cellIs" dxfId="1671" priority="273" operator="greaterThan">
      <formula>0.69</formula>
    </cfRule>
    <cfRule type="cellIs" dxfId="1670" priority="274" operator="greaterThan">
      <formula>0.49</formula>
    </cfRule>
    <cfRule type="cellIs" dxfId="1669" priority="275" operator="greaterThan">
      <formula>0.29</formula>
    </cfRule>
    <cfRule type="cellIs" dxfId="1668" priority="276" operator="lessThan">
      <formula>0.29</formula>
    </cfRule>
  </conditionalFormatting>
  <conditionalFormatting sqref="Q43">
    <cfRule type="cellIs" dxfId="1667" priority="265" operator="greaterThan">
      <formula>1</formula>
    </cfRule>
    <cfRule type="cellIs" dxfId="1666" priority="266" operator="greaterThan">
      <formula>0.89</formula>
    </cfRule>
    <cfRule type="cellIs" dxfId="1665" priority="267" operator="greaterThan">
      <formula>0.69</formula>
    </cfRule>
    <cfRule type="cellIs" dxfId="1664" priority="268" operator="greaterThan">
      <formula>0.49</formula>
    </cfRule>
    <cfRule type="cellIs" dxfId="1663" priority="269" operator="greaterThan">
      <formula>0.29</formula>
    </cfRule>
    <cfRule type="cellIs" dxfId="1662" priority="270" operator="lessThan">
      <formula>0.29</formula>
    </cfRule>
  </conditionalFormatting>
  <conditionalFormatting sqref="U43">
    <cfRule type="cellIs" dxfId="1661" priority="259" operator="greaterThan">
      <formula>1</formula>
    </cfRule>
    <cfRule type="cellIs" dxfId="1660" priority="260" operator="greaterThan">
      <formula>0.89</formula>
    </cfRule>
    <cfRule type="cellIs" dxfId="1659" priority="261" operator="greaterThan">
      <formula>0.69</formula>
    </cfRule>
    <cfRule type="cellIs" dxfId="1658" priority="262" operator="greaterThan">
      <formula>0.49</formula>
    </cfRule>
    <cfRule type="cellIs" dxfId="1657" priority="263" operator="greaterThan">
      <formula>0.29</formula>
    </cfRule>
    <cfRule type="cellIs" dxfId="1656" priority="264" operator="lessThan">
      <formula>0.29</formula>
    </cfRule>
  </conditionalFormatting>
  <conditionalFormatting sqref="V49">
    <cfRule type="cellIs" dxfId="1655" priority="181" operator="greaterThan">
      <formula>1</formula>
    </cfRule>
    <cfRule type="cellIs" dxfId="1654" priority="182" operator="greaterThan">
      <formula>0.89</formula>
    </cfRule>
    <cfRule type="cellIs" dxfId="1653" priority="183" operator="greaterThan">
      <formula>0.69</formula>
    </cfRule>
    <cfRule type="cellIs" dxfId="1652" priority="184" operator="greaterThan">
      <formula>0.49</formula>
    </cfRule>
    <cfRule type="cellIs" dxfId="1651" priority="185" operator="greaterThan">
      <formula>0.29</formula>
    </cfRule>
    <cfRule type="cellIs" dxfId="1650" priority="186" operator="lessThan">
      <formula>0.29</formula>
    </cfRule>
  </conditionalFormatting>
  <conditionalFormatting sqref="H49">
    <cfRule type="cellIs" dxfId="1649" priority="211" operator="greaterThan">
      <formula>1</formula>
    </cfRule>
    <cfRule type="cellIs" dxfId="1648" priority="212" operator="greaterThan">
      <formula>0.89</formula>
    </cfRule>
    <cfRule type="cellIs" dxfId="1647" priority="213" operator="greaterThan">
      <formula>0.69</formula>
    </cfRule>
    <cfRule type="cellIs" dxfId="1646" priority="214" operator="greaterThan">
      <formula>0.49</formula>
    </cfRule>
    <cfRule type="cellIs" dxfId="1645" priority="215" operator="greaterThan">
      <formula>0.29</formula>
    </cfRule>
    <cfRule type="cellIs" dxfId="1644" priority="216" operator="lessThan">
      <formula>0.29</formula>
    </cfRule>
  </conditionalFormatting>
  <conditionalFormatting sqref="L49">
    <cfRule type="cellIs" dxfId="1643" priority="205" operator="greaterThan">
      <formula>1</formula>
    </cfRule>
    <cfRule type="cellIs" dxfId="1642" priority="206" operator="greaterThan">
      <formula>0.89</formula>
    </cfRule>
    <cfRule type="cellIs" dxfId="1641" priority="207" operator="greaterThan">
      <formula>0.69</formula>
    </cfRule>
    <cfRule type="cellIs" dxfId="1640" priority="208" operator="greaterThan">
      <formula>0.49</formula>
    </cfRule>
    <cfRule type="cellIs" dxfId="1639" priority="209" operator="greaterThan">
      <formula>0.29</formula>
    </cfRule>
    <cfRule type="cellIs" dxfId="1638" priority="210" operator="lessThan">
      <formula>0.29</formula>
    </cfRule>
  </conditionalFormatting>
  <conditionalFormatting sqref="M49">
    <cfRule type="cellIs" dxfId="1637" priority="199" operator="greaterThan">
      <formula>1</formula>
    </cfRule>
    <cfRule type="cellIs" dxfId="1636" priority="200" operator="greaterThan">
      <formula>0.89</formula>
    </cfRule>
    <cfRule type="cellIs" dxfId="1635" priority="201" operator="greaterThan">
      <formula>0.69</formula>
    </cfRule>
    <cfRule type="cellIs" dxfId="1634" priority="202" operator="greaterThan">
      <formula>0.49</formula>
    </cfRule>
    <cfRule type="cellIs" dxfId="1633" priority="203" operator="greaterThan">
      <formula>0.29</formula>
    </cfRule>
    <cfRule type="cellIs" dxfId="1632" priority="204" operator="lessThan">
      <formula>0.29</formula>
    </cfRule>
  </conditionalFormatting>
  <conditionalFormatting sqref="Q49">
    <cfRule type="cellIs" dxfId="1631" priority="193" operator="greaterThan">
      <formula>1</formula>
    </cfRule>
    <cfRule type="cellIs" dxfId="1630" priority="194" operator="greaterThan">
      <formula>0.89</formula>
    </cfRule>
    <cfRule type="cellIs" dxfId="1629" priority="195" operator="greaterThan">
      <formula>0.69</formula>
    </cfRule>
    <cfRule type="cellIs" dxfId="1628" priority="196" operator="greaterThan">
      <formula>0.49</formula>
    </cfRule>
    <cfRule type="cellIs" dxfId="1627" priority="197" operator="greaterThan">
      <formula>0.29</formula>
    </cfRule>
    <cfRule type="cellIs" dxfId="1626" priority="198" operator="lessThan">
      <formula>0.29</formula>
    </cfRule>
  </conditionalFormatting>
  <conditionalFormatting sqref="U49">
    <cfRule type="cellIs" dxfId="1625" priority="187" operator="greaterThan">
      <formula>1</formula>
    </cfRule>
    <cfRule type="cellIs" dxfId="1624" priority="188" operator="greaterThan">
      <formula>0.89</formula>
    </cfRule>
    <cfRule type="cellIs" dxfId="1623" priority="189" operator="greaterThan">
      <formula>0.69</formula>
    </cfRule>
    <cfRule type="cellIs" dxfId="1622" priority="190" operator="greaterThan">
      <formula>0.49</formula>
    </cfRule>
    <cfRule type="cellIs" dxfId="1621" priority="191" operator="greaterThan">
      <formula>0.29</formula>
    </cfRule>
    <cfRule type="cellIs" dxfId="1620" priority="192" operator="lessThan">
      <formula>0.29</formula>
    </cfRule>
  </conditionalFormatting>
  <conditionalFormatting sqref="H40">
    <cfRule type="cellIs" dxfId="1619" priority="139" operator="greaterThan">
      <formula>1</formula>
    </cfRule>
    <cfRule type="cellIs" dxfId="1618" priority="140" operator="greaterThan">
      <formula>0.89</formula>
    </cfRule>
    <cfRule type="cellIs" dxfId="1617" priority="141" operator="greaterThan">
      <formula>0.69</formula>
    </cfRule>
    <cfRule type="cellIs" dxfId="1616" priority="142" operator="greaterThan">
      <formula>0.49</formula>
    </cfRule>
    <cfRule type="cellIs" dxfId="1615" priority="143" operator="greaterThan">
      <formula>0.29</formula>
    </cfRule>
    <cfRule type="cellIs" dxfId="1614" priority="144" operator="lessThan">
      <formula>0.29</formula>
    </cfRule>
  </conditionalFormatting>
  <conditionalFormatting sqref="L40">
    <cfRule type="cellIs" dxfId="1613" priority="133" operator="greaterThan">
      <formula>1</formula>
    </cfRule>
    <cfRule type="cellIs" dxfId="1612" priority="134" operator="greaterThan">
      <formula>0.89</formula>
    </cfRule>
    <cfRule type="cellIs" dxfId="1611" priority="135" operator="greaterThan">
      <formula>0.69</formula>
    </cfRule>
    <cfRule type="cellIs" dxfId="1610" priority="136" operator="greaterThan">
      <formula>0.49</formula>
    </cfRule>
    <cfRule type="cellIs" dxfId="1609" priority="137" operator="greaterThan">
      <formula>0.29</formula>
    </cfRule>
    <cfRule type="cellIs" dxfId="1608" priority="138" operator="lessThan">
      <formula>0.29</formula>
    </cfRule>
  </conditionalFormatting>
  <conditionalFormatting sqref="M40">
    <cfRule type="cellIs" dxfId="1607" priority="127" operator="greaterThan">
      <formula>1</formula>
    </cfRule>
    <cfRule type="cellIs" dxfId="1606" priority="128" operator="greaterThan">
      <formula>0.89</formula>
    </cfRule>
    <cfRule type="cellIs" dxfId="1605" priority="129" operator="greaterThan">
      <formula>0.69</formula>
    </cfRule>
    <cfRule type="cellIs" dxfId="1604" priority="130" operator="greaterThan">
      <formula>0.49</formula>
    </cfRule>
    <cfRule type="cellIs" dxfId="1603" priority="131" operator="greaterThan">
      <formula>0.29</formula>
    </cfRule>
    <cfRule type="cellIs" dxfId="1602" priority="132" operator="lessThan">
      <formula>0.29</formula>
    </cfRule>
  </conditionalFormatting>
  <conditionalFormatting sqref="Q40">
    <cfRule type="cellIs" dxfId="1601" priority="121" operator="greaterThan">
      <formula>1</formula>
    </cfRule>
    <cfRule type="cellIs" dxfId="1600" priority="122" operator="greaterThan">
      <formula>0.89</formula>
    </cfRule>
    <cfRule type="cellIs" dxfId="1599" priority="123" operator="greaterThan">
      <formula>0.69</formula>
    </cfRule>
    <cfRule type="cellIs" dxfId="1598" priority="124" operator="greaterThan">
      <formula>0.49</formula>
    </cfRule>
    <cfRule type="cellIs" dxfId="1597" priority="125" operator="greaterThan">
      <formula>0.29</formula>
    </cfRule>
    <cfRule type="cellIs" dxfId="1596" priority="126" operator="lessThan">
      <formula>0.29</formula>
    </cfRule>
  </conditionalFormatting>
  <conditionalFormatting sqref="U40">
    <cfRule type="cellIs" dxfId="1595" priority="115" operator="greaterThan">
      <formula>1</formula>
    </cfRule>
    <cfRule type="cellIs" dxfId="1594" priority="116" operator="greaterThan">
      <formula>0.89</formula>
    </cfRule>
    <cfRule type="cellIs" dxfId="1593" priority="117" operator="greaterThan">
      <formula>0.69</formula>
    </cfRule>
    <cfRule type="cellIs" dxfId="1592" priority="118" operator="greaterThan">
      <formula>0.49</formula>
    </cfRule>
    <cfRule type="cellIs" dxfId="1591" priority="119" operator="greaterThan">
      <formula>0.29</formula>
    </cfRule>
    <cfRule type="cellIs" dxfId="1590" priority="120" operator="lessThan">
      <formula>0.29</formula>
    </cfRule>
  </conditionalFormatting>
  <conditionalFormatting sqref="V40">
    <cfRule type="cellIs" dxfId="1589" priority="109" operator="greaterThan">
      <formula>1</formula>
    </cfRule>
    <cfRule type="cellIs" dxfId="1588" priority="110" operator="greaterThan">
      <formula>0.89</formula>
    </cfRule>
    <cfRule type="cellIs" dxfId="1587" priority="111" operator="greaterThan">
      <formula>0.69</formula>
    </cfRule>
    <cfRule type="cellIs" dxfId="1586" priority="112" operator="greaterThan">
      <formula>0.49</formula>
    </cfRule>
    <cfRule type="cellIs" dxfId="1585" priority="113" operator="greaterThan">
      <formula>0.29</formula>
    </cfRule>
    <cfRule type="cellIs" dxfId="1584" priority="114" operator="lessThan">
      <formula>0.29</formula>
    </cfRule>
  </conditionalFormatting>
  <conditionalFormatting sqref="H31">
    <cfRule type="cellIs" dxfId="1583" priority="103" operator="greaterThan">
      <formula>1</formula>
    </cfRule>
    <cfRule type="cellIs" dxfId="1582" priority="104" operator="greaterThan">
      <formula>0.89</formula>
    </cfRule>
    <cfRule type="cellIs" dxfId="1581" priority="105" operator="greaterThan">
      <formula>0.69</formula>
    </cfRule>
    <cfRule type="cellIs" dxfId="1580" priority="106" operator="greaterThan">
      <formula>0.49</formula>
    </cfRule>
    <cfRule type="cellIs" dxfId="1579" priority="107" operator="greaterThan">
      <formula>0.29</formula>
    </cfRule>
    <cfRule type="cellIs" dxfId="1578" priority="108" operator="lessThan">
      <formula>0.29</formula>
    </cfRule>
  </conditionalFormatting>
  <conditionalFormatting sqref="L31">
    <cfRule type="cellIs" dxfId="1577" priority="97" operator="greaterThan">
      <formula>1</formula>
    </cfRule>
    <cfRule type="cellIs" dxfId="1576" priority="98" operator="greaterThan">
      <formula>0.89</formula>
    </cfRule>
    <cfRule type="cellIs" dxfId="1575" priority="99" operator="greaterThan">
      <formula>0.69</formula>
    </cfRule>
    <cfRule type="cellIs" dxfId="1574" priority="100" operator="greaterThan">
      <formula>0.49</formula>
    </cfRule>
    <cfRule type="cellIs" dxfId="1573" priority="101" operator="greaterThan">
      <formula>0.29</formula>
    </cfRule>
    <cfRule type="cellIs" dxfId="1572" priority="102" operator="lessThan">
      <formula>0.29</formula>
    </cfRule>
  </conditionalFormatting>
  <conditionalFormatting sqref="M31">
    <cfRule type="cellIs" dxfId="1571" priority="91" operator="greaterThan">
      <formula>1</formula>
    </cfRule>
    <cfRule type="cellIs" dxfId="1570" priority="92" operator="greaterThan">
      <formula>0.89</formula>
    </cfRule>
    <cfRule type="cellIs" dxfId="1569" priority="93" operator="greaterThan">
      <formula>0.69</formula>
    </cfRule>
    <cfRule type="cellIs" dxfId="1568" priority="94" operator="greaterThan">
      <formula>0.49</formula>
    </cfRule>
    <cfRule type="cellIs" dxfId="1567" priority="95" operator="greaterThan">
      <formula>0.29</formula>
    </cfRule>
    <cfRule type="cellIs" dxfId="1566" priority="96" operator="lessThan">
      <formula>0.29</formula>
    </cfRule>
  </conditionalFormatting>
  <conditionalFormatting sqref="Q31">
    <cfRule type="cellIs" dxfId="1565" priority="85" operator="greaterThan">
      <formula>1</formula>
    </cfRule>
    <cfRule type="cellIs" dxfId="1564" priority="86" operator="greaterThan">
      <formula>0.89</formula>
    </cfRule>
    <cfRule type="cellIs" dxfId="1563" priority="87" operator="greaterThan">
      <formula>0.69</formula>
    </cfRule>
    <cfRule type="cellIs" dxfId="1562" priority="88" operator="greaterThan">
      <formula>0.49</formula>
    </cfRule>
    <cfRule type="cellIs" dxfId="1561" priority="89" operator="greaterThan">
      <formula>0.29</formula>
    </cfRule>
    <cfRule type="cellIs" dxfId="1560" priority="90" operator="lessThan">
      <formula>0.29</formula>
    </cfRule>
  </conditionalFormatting>
  <conditionalFormatting sqref="U31">
    <cfRule type="cellIs" dxfId="1559" priority="79" operator="greaterThan">
      <formula>1</formula>
    </cfRule>
    <cfRule type="cellIs" dxfId="1558" priority="80" operator="greaterThan">
      <formula>0.89</formula>
    </cfRule>
    <cfRule type="cellIs" dxfId="1557" priority="81" operator="greaterThan">
      <formula>0.69</formula>
    </cfRule>
    <cfRule type="cellIs" dxfId="1556" priority="82" operator="greaterThan">
      <formula>0.49</formula>
    </cfRule>
    <cfRule type="cellIs" dxfId="1555" priority="83" operator="greaterThan">
      <formula>0.29</formula>
    </cfRule>
    <cfRule type="cellIs" dxfId="1554" priority="84" operator="lessThan">
      <formula>0.29</formula>
    </cfRule>
  </conditionalFormatting>
  <conditionalFormatting sqref="V31">
    <cfRule type="cellIs" dxfId="1553" priority="73" operator="greaterThan">
      <formula>1</formula>
    </cfRule>
    <cfRule type="cellIs" dxfId="1552" priority="74" operator="greaterThan">
      <formula>0.89</formula>
    </cfRule>
    <cfRule type="cellIs" dxfId="1551" priority="75" operator="greaterThan">
      <formula>0.69</formula>
    </cfRule>
    <cfRule type="cellIs" dxfId="1550" priority="76" operator="greaterThan">
      <formula>0.49</formula>
    </cfRule>
    <cfRule type="cellIs" dxfId="1549" priority="77" operator="greaterThan">
      <formula>0.29</formula>
    </cfRule>
    <cfRule type="cellIs" dxfId="1548" priority="78" operator="lessThan">
      <formula>0.29</formula>
    </cfRule>
  </conditionalFormatting>
  <conditionalFormatting sqref="H34">
    <cfRule type="cellIs" dxfId="1547" priority="67" operator="greaterThan">
      <formula>1</formula>
    </cfRule>
    <cfRule type="cellIs" dxfId="1546" priority="68" operator="greaterThan">
      <formula>0.89</formula>
    </cfRule>
    <cfRule type="cellIs" dxfId="1545" priority="69" operator="greaterThan">
      <formula>0.69</formula>
    </cfRule>
    <cfRule type="cellIs" dxfId="1544" priority="70" operator="greaterThan">
      <formula>0.49</formula>
    </cfRule>
    <cfRule type="cellIs" dxfId="1543" priority="71" operator="greaterThan">
      <formula>0.29</formula>
    </cfRule>
    <cfRule type="cellIs" dxfId="1542" priority="72" operator="lessThan">
      <formula>0.29</formula>
    </cfRule>
  </conditionalFormatting>
  <conditionalFormatting sqref="L34">
    <cfRule type="cellIs" dxfId="1541" priority="61" operator="greaterThan">
      <formula>1</formula>
    </cfRule>
    <cfRule type="cellIs" dxfId="1540" priority="62" operator="greaterThan">
      <formula>0.89</formula>
    </cfRule>
    <cfRule type="cellIs" dxfId="1539" priority="63" operator="greaterThan">
      <formula>0.69</formula>
    </cfRule>
    <cfRule type="cellIs" dxfId="1538" priority="64" operator="greaterThan">
      <formula>0.49</formula>
    </cfRule>
    <cfRule type="cellIs" dxfId="1537" priority="65" operator="greaterThan">
      <formula>0.29</formula>
    </cfRule>
    <cfRule type="cellIs" dxfId="1536" priority="66" operator="lessThan">
      <formula>0.29</formula>
    </cfRule>
  </conditionalFormatting>
  <conditionalFormatting sqref="M34">
    <cfRule type="cellIs" dxfId="1535" priority="55" operator="greaterThan">
      <formula>1</formula>
    </cfRule>
    <cfRule type="cellIs" dxfId="1534" priority="56" operator="greaterThan">
      <formula>0.89</formula>
    </cfRule>
    <cfRule type="cellIs" dxfId="1533" priority="57" operator="greaterThan">
      <formula>0.69</formula>
    </cfRule>
    <cfRule type="cellIs" dxfId="1532" priority="58" operator="greaterThan">
      <formula>0.49</formula>
    </cfRule>
    <cfRule type="cellIs" dxfId="1531" priority="59" operator="greaterThan">
      <formula>0.29</formula>
    </cfRule>
    <cfRule type="cellIs" dxfId="1530" priority="60" operator="lessThan">
      <formula>0.29</formula>
    </cfRule>
  </conditionalFormatting>
  <conditionalFormatting sqref="Q34">
    <cfRule type="cellIs" dxfId="1529" priority="49" operator="greaterThan">
      <formula>1</formula>
    </cfRule>
    <cfRule type="cellIs" dxfId="1528" priority="50" operator="greaterThan">
      <formula>0.89</formula>
    </cfRule>
    <cfRule type="cellIs" dxfId="1527" priority="51" operator="greaterThan">
      <formula>0.69</formula>
    </cfRule>
    <cfRule type="cellIs" dxfId="1526" priority="52" operator="greaterThan">
      <formula>0.49</formula>
    </cfRule>
    <cfRule type="cellIs" dxfId="1525" priority="53" operator="greaterThan">
      <formula>0.29</formula>
    </cfRule>
    <cfRule type="cellIs" dxfId="1524" priority="54" operator="lessThan">
      <formula>0.29</formula>
    </cfRule>
  </conditionalFormatting>
  <conditionalFormatting sqref="U34">
    <cfRule type="cellIs" dxfId="1523" priority="43" operator="greaterThan">
      <formula>1</formula>
    </cfRule>
    <cfRule type="cellIs" dxfId="1522" priority="44" operator="greaterThan">
      <formula>0.89</formula>
    </cfRule>
    <cfRule type="cellIs" dxfId="1521" priority="45" operator="greaterThan">
      <formula>0.69</formula>
    </cfRule>
    <cfRule type="cellIs" dxfId="1520" priority="46" operator="greaterThan">
      <formula>0.49</formula>
    </cfRule>
    <cfRule type="cellIs" dxfId="1519" priority="47" operator="greaterThan">
      <formula>0.29</formula>
    </cfRule>
    <cfRule type="cellIs" dxfId="1518" priority="48" operator="lessThan">
      <formula>0.29</formula>
    </cfRule>
  </conditionalFormatting>
  <conditionalFormatting sqref="V34">
    <cfRule type="cellIs" dxfId="1517" priority="37" operator="greaterThan">
      <formula>1</formula>
    </cfRule>
    <cfRule type="cellIs" dxfId="1516" priority="38" operator="greaterThan">
      <formula>0.89</formula>
    </cfRule>
    <cfRule type="cellIs" dxfId="1515" priority="39" operator="greaterThan">
      <formula>0.69</formula>
    </cfRule>
    <cfRule type="cellIs" dxfId="1514" priority="40" operator="greaterThan">
      <formula>0.49</formula>
    </cfRule>
    <cfRule type="cellIs" dxfId="1513" priority="41" operator="greaterThan">
      <formula>0.29</formula>
    </cfRule>
    <cfRule type="cellIs" dxfId="1512" priority="42" operator="lessThan">
      <formula>0.29</formula>
    </cfRule>
  </conditionalFormatting>
  <conditionalFormatting sqref="H37">
    <cfRule type="cellIs" dxfId="1511" priority="31" operator="greaterThan">
      <formula>1</formula>
    </cfRule>
    <cfRule type="cellIs" dxfId="1510" priority="32" operator="greaterThan">
      <formula>0.89</formula>
    </cfRule>
    <cfRule type="cellIs" dxfId="1509" priority="33" operator="greaterThan">
      <formula>0.69</formula>
    </cfRule>
    <cfRule type="cellIs" dxfId="1508" priority="34" operator="greaterThan">
      <formula>0.49</formula>
    </cfRule>
    <cfRule type="cellIs" dxfId="1507" priority="35" operator="greaterThan">
      <formula>0.29</formula>
    </cfRule>
    <cfRule type="cellIs" dxfId="1506" priority="36" operator="lessThan">
      <formula>0.29</formula>
    </cfRule>
  </conditionalFormatting>
  <conditionalFormatting sqref="L37">
    <cfRule type="cellIs" dxfId="1505" priority="25" operator="greaterThan">
      <formula>1</formula>
    </cfRule>
    <cfRule type="cellIs" dxfId="1504" priority="26" operator="greaterThan">
      <formula>0.89</formula>
    </cfRule>
    <cfRule type="cellIs" dxfId="1503" priority="27" operator="greaterThan">
      <formula>0.69</formula>
    </cfRule>
    <cfRule type="cellIs" dxfId="1502" priority="28" operator="greaterThan">
      <formula>0.49</formula>
    </cfRule>
    <cfRule type="cellIs" dxfId="1501" priority="29" operator="greaterThan">
      <formula>0.29</formula>
    </cfRule>
    <cfRule type="cellIs" dxfId="1500" priority="30" operator="lessThan">
      <formula>0.29</formula>
    </cfRule>
  </conditionalFormatting>
  <conditionalFormatting sqref="M37">
    <cfRule type="cellIs" dxfId="1499" priority="19" operator="greaterThan">
      <formula>1</formula>
    </cfRule>
    <cfRule type="cellIs" dxfId="1498" priority="20" operator="greaterThan">
      <formula>0.89</formula>
    </cfRule>
    <cfRule type="cellIs" dxfId="1497" priority="21" operator="greaterThan">
      <formula>0.69</formula>
    </cfRule>
    <cfRule type="cellIs" dxfId="1496" priority="22" operator="greaterThan">
      <formula>0.49</formula>
    </cfRule>
    <cfRule type="cellIs" dxfId="1495" priority="23" operator="greaterThan">
      <formula>0.29</formula>
    </cfRule>
    <cfRule type="cellIs" dxfId="1494" priority="24" operator="lessThan">
      <formula>0.29</formula>
    </cfRule>
  </conditionalFormatting>
  <conditionalFormatting sqref="Q37">
    <cfRule type="cellIs" dxfId="1493" priority="13" operator="greaterThan">
      <formula>1</formula>
    </cfRule>
    <cfRule type="cellIs" dxfId="1492" priority="14" operator="greaterThan">
      <formula>0.89</formula>
    </cfRule>
    <cfRule type="cellIs" dxfId="1491" priority="15" operator="greaterThan">
      <formula>0.69</formula>
    </cfRule>
    <cfRule type="cellIs" dxfId="1490" priority="16" operator="greaterThan">
      <formula>0.49</formula>
    </cfRule>
    <cfRule type="cellIs" dxfId="1489" priority="17" operator="greaterThan">
      <formula>0.29</formula>
    </cfRule>
    <cfRule type="cellIs" dxfId="1488" priority="18" operator="lessThan">
      <formula>0.29</formula>
    </cfRule>
  </conditionalFormatting>
  <conditionalFormatting sqref="U37">
    <cfRule type="cellIs" dxfId="1487" priority="7" operator="greaterThan">
      <formula>1</formula>
    </cfRule>
    <cfRule type="cellIs" dxfId="1486" priority="8" operator="greaterThan">
      <formula>0.89</formula>
    </cfRule>
    <cfRule type="cellIs" dxfId="1485" priority="9" operator="greaterThan">
      <formula>0.69</formula>
    </cfRule>
    <cfRule type="cellIs" dxfId="1484" priority="10" operator="greaterThan">
      <formula>0.49</formula>
    </cfRule>
    <cfRule type="cellIs" dxfId="1483" priority="11" operator="greaterThan">
      <formula>0.29</formula>
    </cfRule>
    <cfRule type="cellIs" dxfId="1482" priority="12" operator="lessThan">
      <formula>0.29</formula>
    </cfRule>
  </conditionalFormatting>
  <conditionalFormatting sqref="V37">
    <cfRule type="cellIs" dxfId="1481" priority="1" operator="greaterThan">
      <formula>1</formula>
    </cfRule>
    <cfRule type="cellIs" dxfId="1480" priority="2" operator="greaterThan">
      <formula>0.89</formula>
    </cfRule>
    <cfRule type="cellIs" dxfId="1479" priority="3" operator="greaterThan">
      <formula>0.69</formula>
    </cfRule>
    <cfRule type="cellIs" dxfId="1478" priority="4" operator="greaterThan">
      <formula>0.49</formula>
    </cfRule>
    <cfRule type="cellIs" dxfId="1477" priority="5" operator="greaterThan">
      <formula>0.29</formula>
    </cfRule>
    <cfRule type="cellIs" dxfId="1476" priority="6"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9 L5:L9 L14">
      <formula1>0.0001</formula1>
      <formula2>100000000</formula2>
    </dataValidation>
    <dataValidation type="list" allowBlank="1" showInputMessage="1" showErrorMessage="1" sqref="J5:J9 J14">
      <formula1>Frecuencia</formula1>
    </dataValidation>
    <dataValidation type="list" allowBlank="1" showInputMessage="1" showErrorMessage="1" sqref="F11 F5:F9 F14 F16">
      <formula1>Tipo</formula1>
    </dataValidation>
    <dataValidation type="list" allowBlank="1" showInputMessage="1" showErrorMessage="1" sqref="E11 E5:E9 E14 E16">
      <formula1>Dimension</formula1>
    </dataValidation>
  </dataValidations>
  <pageMargins left="0.25" right="0.25" top="0.75" bottom="0.75" header="0.3" footer="0.3"/>
  <pageSetup paperSize="9" orientation="landscape"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47"/>
  <sheetViews>
    <sheetView topLeftCell="A22" zoomScale="60" zoomScaleNormal="60" workbookViewId="0">
      <selection activeCell="G46" sqref="G46"/>
    </sheetView>
  </sheetViews>
  <sheetFormatPr baseColWidth="10" defaultRowHeight="15"/>
  <cols>
    <col min="1" max="1" width="21.140625" style="1" customWidth="1"/>
    <col min="2" max="2" width="24.7109375" customWidth="1"/>
    <col min="3" max="3" width="20.28515625" customWidth="1"/>
    <col min="4" max="4" width="28.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2470</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20.75" customHeight="1">
      <c r="A5" s="8" t="s">
        <v>18</v>
      </c>
      <c r="B5" s="118" t="s">
        <v>2471</v>
      </c>
      <c r="C5" s="10"/>
      <c r="D5" s="10"/>
      <c r="E5" s="10"/>
      <c r="F5" s="10"/>
      <c r="G5" s="10"/>
      <c r="H5" s="11"/>
      <c r="I5" s="12"/>
      <c r="J5" s="13"/>
      <c r="K5" s="10"/>
      <c r="L5" s="12"/>
      <c r="M5" s="10"/>
      <c r="N5" s="13"/>
      <c r="O5" s="14"/>
      <c r="P5" s="15"/>
      <c r="Q5" s="2"/>
      <c r="R5" s="3"/>
      <c r="S5" s="3"/>
      <c r="T5" s="3"/>
      <c r="U5" s="3"/>
      <c r="V5" s="3"/>
      <c r="W5" s="3"/>
    </row>
    <row r="6" spans="1:23" ht="147.75" customHeight="1" thickBot="1">
      <c r="A6" s="119" t="s">
        <v>20</v>
      </c>
      <c r="B6" s="120" t="s">
        <v>2472</v>
      </c>
      <c r="C6" s="121"/>
      <c r="D6" s="121"/>
      <c r="E6" s="121"/>
      <c r="F6" s="121"/>
      <c r="G6" s="121"/>
      <c r="H6" s="122"/>
      <c r="I6" s="123"/>
      <c r="J6" s="124"/>
      <c r="K6" s="121"/>
      <c r="L6" s="123"/>
      <c r="M6" s="121"/>
      <c r="N6" s="124"/>
      <c r="O6" s="125"/>
      <c r="P6" s="126"/>
      <c r="Q6" s="2"/>
      <c r="R6" s="3"/>
      <c r="S6" s="3"/>
      <c r="T6" s="3"/>
      <c r="U6" s="3"/>
      <c r="V6" s="3"/>
      <c r="W6" s="3"/>
    </row>
    <row r="7" spans="1:23" ht="63.75" customHeight="1">
      <c r="A7" s="8" t="s">
        <v>22</v>
      </c>
      <c r="B7" s="127" t="s">
        <v>2473</v>
      </c>
      <c r="C7" s="10"/>
      <c r="D7" s="10"/>
      <c r="E7" s="10"/>
      <c r="F7" s="10"/>
      <c r="G7" s="10"/>
      <c r="H7" s="11"/>
      <c r="I7" s="12"/>
      <c r="J7" s="13"/>
      <c r="K7" s="10"/>
      <c r="L7" s="128"/>
      <c r="M7" s="14"/>
      <c r="N7" s="13"/>
      <c r="O7" s="14"/>
      <c r="P7" s="15"/>
      <c r="Q7" s="2"/>
      <c r="R7" s="3"/>
      <c r="S7" s="3"/>
      <c r="T7" s="3"/>
      <c r="U7" s="3"/>
      <c r="V7" s="3"/>
      <c r="W7" s="3"/>
    </row>
    <row r="8" spans="1:23" ht="105" customHeight="1">
      <c r="A8" s="33" t="s">
        <v>24</v>
      </c>
      <c r="B8" s="307" t="s">
        <v>2474</v>
      </c>
      <c r="C8" s="35" t="s">
        <v>2475</v>
      </c>
      <c r="D8" s="35" t="s">
        <v>2476</v>
      </c>
      <c r="E8" s="35" t="s">
        <v>1094</v>
      </c>
      <c r="F8" s="35" t="s">
        <v>29</v>
      </c>
      <c r="G8" s="35" t="s">
        <v>2477</v>
      </c>
      <c r="H8" s="42">
        <v>51</v>
      </c>
      <c r="I8" s="42">
        <v>51</v>
      </c>
      <c r="J8" s="35" t="s">
        <v>136</v>
      </c>
      <c r="K8" s="35" t="s">
        <v>137</v>
      </c>
      <c r="L8" s="37">
        <v>1</v>
      </c>
      <c r="M8" s="35" t="s">
        <v>2478</v>
      </c>
      <c r="N8" s="35" t="s">
        <v>2479</v>
      </c>
      <c r="O8" s="43">
        <v>0</v>
      </c>
      <c r="P8" s="40" t="s">
        <v>140</v>
      </c>
      <c r="Q8" s="2"/>
      <c r="R8" s="3"/>
      <c r="S8" s="3"/>
      <c r="T8" s="3"/>
      <c r="U8" s="3"/>
      <c r="V8" s="3"/>
      <c r="W8" s="3"/>
    </row>
    <row r="9" spans="1:23" ht="92.25" customHeight="1">
      <c r="A9" s="33" t="s">
        <v>36</v>
      </c>
      <c r="B9" s="41" t="s">
        <v>2480</v>
      </c>
      <c r="C9" s="70" t="s">
        <v>2481</v>
      </c>
      <c r="D9" s="70" t="s">
        <v>2482</v>
      </c>
      <c r="E9" s="70" t="s">
        <v>1094</v>
      </c>
      <c r="F9" s="70" t="s">
        <v>29</v>
      </c>
      <c r="G9" s="35" t="s">
        <v>2483</v>
      </c>
      <c r="H9" s="241">
        <v>51</v>
      </c>
      <c r="I9" s="241">
        <v>51</v>
      </c>
      <c r="J9" s="70" t="s">
        <v>136</v>
      </c>
      <c r="K9" s="70" t="s">
        <v>137</v>
      </c>
      <c r="L9" s="242">
        <v>1</v>
      </c>
      <c r="M9" s="70" t="s">
        <v>2484</v>
      </c>
      <c r="N9" s="35" t="s">
        <v>2485</v>
      </c>
      <c r="O9" s="69">
        <v>0</v>
      </c>
      <c r="P9" s="40" t="s">
        <v>140</v>
      </c>
      <c r="Q9" s="2"/>
      <c r="R9" s="3"/>
      <c r="S9" s="3"/>
      <c r="T9" s="3"/>
      <c r="U9" s="3"/>
      <c r="V9" s="3"/>
      <c r="W9" s="3"/>
    </row>
    <row r="10" spans="1:23" ht="160.5" customHeight="1" thickBot="1">
      <c r="A10" s="49" t="s">
        <v>41</v>
      </c>
      <c r="B10" s="243" t="s">
        <v>2486</v>
      </c>
      <c r="C10" s="18" t="s">
        <v>2487</v>
      </c>
      <c r="D10" s="18" t="s">
        <v>2488</v>
      </c>
      <c r="E10" s="18" t="s">
        <v>1094</v>
      </c>
      <c r="F10" s="18" t="s">
        <v>29</v>
      </c>
      <c r="G10" s="35" t="s">
        <v>2489</v>
      </c>
      <c r="H10" s="19">
        <v>12</v>
      </c>
      <c r="I10" s="19">
        <v>30</v>
      </c>
      <c r="J10" s="18" t="s">
        <v>136</v>
      </c>
      <c r="K10" s="18" t="s">
        <v>137</v>
      </c>
      <c r="L10" s="190">
        <v>0.4</v>
      </c>
      <c r="M10" s="18" t="s">
        <v>2490</v>
      </c>
      <c r="N10" s="35" t="s">
        <v>2491</v>
      </c>
      <c r="O10" s="55">
        <v>0</v>
      </c>
      <c r="P10" s="40" t="s">
        <v>140</v>
      </c>
      <c r="Q10" s="2"/>
      <c r="R10" s="3"/>
      <c r="S10" s="3"/>
      <c r="T10" s="3"/>
      <c r="U10" s="3"/>
      <c r="V10" s="3"/>
      <c r="W10" s="3"/>
    </row>
    <row r="11" spans="1:23" ht="86.25" customHeight="1">
      <c r="A11" s="8" t="s">
        <v>53</v>
      </c>
      <c r="B11" s="233" t="s">
        <v>2492</v>
      </c>
      <c r="C11" s="14"/>
      <c r="D11" s="14"/>
      <c r="E11" s="14"/>
      <c r="F11" s="14"/>
      <c r="G11" s="14"/>
      <c r="H11" s="58"/>
      <c r="I11" s="14"/>
      <c r="J11" s="59"/>
      <c r="K11" s="14"/>
      <c r="L11" s="60"/>
      <c r="M11" s="59"/>
      <c r="N11" s="61"/>
      <c r="O11" s="131"/>
      <c r="P11" s="132"/>
      <c r="Q11" s="2"/>
      <c r="R11" s="3"/>
      <c r="S11" s="3"/>
      <c r="T11" s="3"/>
      <c r="U11" s="3"/>
      <c r="V11" s="3"/>
      <c r="W11" s="3"/>
    </row>
    <row r="12" spans="1:23" ht="146.25" customHeight="1" thickBot="1">
      <c r="A12" s="49" t="s">
        <v>55</v>
      </c>
      <c r="B12" s="177" t="s">
        <v>2493</v>
      </c>
      <c r="C12" s="50" t="s">
        <v>2494</v>
      </c>
      <c r="D12" s="51" t="s">
        <v>2495</v>
      </c>
      <c r="E12" s="51" t="s">
        <v>1094</v>
      </c>
      <c r="F12" s="51" t="s">
        <v>29</v>
      </c>
      <c r="G12" s="35" t="s">
        <v>2496</v>
      </c>
      <c r="H12" s="52">
        <v>20</v>
      </c>
      <c r="I12" s="53">
        <v>40</v>
      </c>
      <c r="J12" s="51" t="s">
        <v>136</v>
      </c>
      <c r="K12" s="51" t="s">
        <v>137</v>
      </c>
      <c r="L12" s="54">
        <v>0.5</v>
      </c>
      <c r="M12" s="18" t="s">
        <v>2497</v>
      </c>
      <c r="N12" s="55" t="s">
        <v>2498</v>
      </c>
      <c r="O12" s="50">
        <v>0</v>
      </c>
      <c r="P12" s="56" t="s">
        <v>140</v>
      </c>
      <c r="Q12" s="2"/>
      <c r="R12" s="3"/>
      <c r="S12" s="3"/>
      <c r="T12" s="3"/>
      <c r="U12" s="3"/>
      <c r="V12" s="3"/>
      <c r="W12" s="3"/>
    </row>
    <row r="13" spans="1:23" ht="104.25" customHeight="1">
      <c r="A13" s="8" t="s">
        <v>243</v>
      </c>
      <c r="B13" s="321" t="s">
        <v>2499</v>
      </c>
      <c r="C13" s="14"/>
      <c r="D13" s="14"/>
      <c r="E13" s="14"/>
      <c r="F13" s="14"/>
      <c r="G13" s="14"/>
      <c r="H13" s="58"/>
      <c r="I13" s="14"/>
      <c r="J13" s="59"/>
      <c r="K13" s="14"/>
      <c r="L13" s="60"/>
      <c r="M13" s="59"/>
      <c r="N13" s="61"/>
      <c r="O13" s="61"/>
      <c r="P13" s="62"/>
      <c r="Q13" s="2"/>
      <c r="R13" s="3"/>
      <c r="S13" s="3"/>
      <c r="T13" s="3"/>
      <c r="U13" s="3"/>
      <c r="V13" s="3"/>
      <c r="W13" s="3"/>
    </row>
    <row r="14" spans="1:23" ht="114" customHeight="1">
      <c r="A14" s="33" t="s">
        <v>164</v>
      </c>
      <c r="B14" s="133" t="s">
        <v>2500</v>
      </c>
      <c r="C14" s="43" t="s">
        <v>2501</v>
      </c>
      <c r="D14" s="35" t="s">
        <v>2502</v>
      </c>
      <c r="E14" s="35" t="s">
        <v>1094</v>
      </c>
      <c r="F14" s="35" t="s">
        <v>29</v>
      </c>
      <c r="G14" s="35" t="s">
        <v>2503</v>
      </c>
      <c r="H14" s="64">
        <v>48</v>
      </c>
      <c r="I14" s="65">
        <v>60</v>
      </c>
      <c r="J14" s="35" t="s">
        <v>136</v>
      </c>
      <c r="K14" s="35" t="s">
        <v>137</v>
      </c>
      <c r="L14" s="66">
        <v>0.8</v>
      </c>
      <c r="M14" s="35" t="s">
        <v>2504</v>
      </c>
      <c r="N14" s="482" t="s">
        <v>2505</v>
      </c>
      <c r="O14" s="43">
        <v>0</v>
      </c>
      <c r="P14" s="40" t="s">
        <v>140</v>
      </c>
      <c r="Q14" s="2"/>
      <c r="R14" s="3"/>
      <c r="S14" s="3"/>
      <c r="T14" s="3"/>
      <c r="U14" s="3"/>
      <c r="V14" s="3"/>
      <c r="W14" s="3"/>
    </row>
    <row r="15" spans="1:23" ht="161.25" customHeight="1" thickBot="1">
      <c r="A15" s="24" t="s">
        <v>170</v>
      </c>
      <c r="B15" s="173" t="s">
        <v>2506</v>
      </c>
      <c r="C15" s="45" t="s">
        <v>2507</v>
      </c>
      <c r="D15" s="26" t="s">
        <v>2508</v>
      </c>
      <c r="E15" s="26" t="s">
        <v>1094</v>
      </c>
      <c r="F15" s="26" t="s">
        <v>29</v>
      </c>
      <c r="G15" s="26" t="s">
        <v>2509</v>
      </c>
      <c r="H15" s="46">
        <v>200</v>
      </c>
      <c r="I15" s="31">
        <v>250</v>
      </c>
      <c r="J15" s="26" t="s">
        <v>136</v>
      </c>
      <c r="K15" s="26" t="s">
        <v>137</v>
      </c>
      <c r="L15" s="47">
        <v>0.8</v>
      </c>
      <c r="M15" s="26" t="s">
        <v>2510</v>
      </c>
      <c r="N15" s="45" t="s">
        <v>2511</v>
      </c>
      <c r="O15" s="45">
        <v>0</v>
      </c>
      <c r="P15" s="48" t="s">
        <v>140</v>
      </c>
      <c r="Q15" s="2"/>
      <c r="R15" s="3"/>
      <c r="S15" s="3"/>
      <c r="T15" s="3"/>
      <c r="U15" s="3"/>
      <c r="V15" s="3"/>
      <c r="W15" s="3"/>
    </row>
    <row r="16" spans="1:23" ht="61.5" customHeight="1">
      <c r="A16" s="8" t="s">
        <v>244</v>
      </c>
      <c r="B16" s="321" t="s">
        <v>2512</v>
      </c>
      <c r="C16" s="14"/>
      <c r="D16" s="14"/>
      <c r="E16" s="14"/>
      <c r="F16" s="14"/>
      <c r="G16" s="14"/>
      <c r="H16" s="58"/>
      <c r="I16" s="14"/>
      <c r="J16" s="59"/>
      <c r="K16" s="14"/>
      <c r="L16" s="60"/>
      <c r="M16" s="59"/>
      <c r="N16" s="61"/>
      <c r="O16" s="61"/>
      <c r="P16" s="62"/>
      <c r="Q16" s="2"/>
      <c r="R16" s="3"/>
      <c r="S16" s="3"/>
      <c r="T16" s="3"/>
      <c r="U16" s="3"/>
      <c r="V16" s="3"/>
      <c r="W16" s="3"/>
    </row>
    <row r="17" spans="1:23" ht="116.25" customHeight="1" thickBot="1">
      <c r="A17" s="16" t="s">
        <v>189</v>
      </c>
      <c r="B17" s="177" t="s">
        <v>2514</v>
      </c>
      <c r="C17" s="55" t="s">
        <v>2515</v>
      </c>
      <c r="D17" s="51" t="s">
        <v>2516</v>
      </c>
      <c r="E17" s="18" t="s">
        <v>1094</v>
      </c>
      <c r="F17" s="18" t="s">
        <v>29</v>
      </c>
      <c r="G17" s="18" t="s">
        <v>2517</v>
      </c>
      <c r="H17" s="75">
        <v>888</v>
      </c>
      <c r="I17" s="22">
        <v>888</v>
      </c>
      <c r="J17" s="18" t="s">
        <v>136</v>
      </c>
      <c r="K17" s="18" t="s">
        <v>137</v>
      </c>
      <c r="L17" s="76">
        <v>1</v>
      </c>
      <c r="M17" s="18" t="s">
        <v>2518</v>
      </c>
      <c r="N17" s="787" t="s">
        <v>2513</v>
      </c>
      <c r="O17" s="55">
        <v>0</v>
      </c>
      <c r="P17" s="56" t="s">
        <v>140</v>
      </c>
      <c r="Q17" s="2"/>
      <c r="R17" s="3"/>
      <c r="S17" s="3"/>
      <c r="T17" s="3"/>
      <c r="U17" s="3"/>
      <c r="V17" s="3"/>
      <c r="W17" s="3"/>
    </row>
    <row r="18" spans="1:23" ht="30" customHeight="1"/>
    <row r="19" spans="1:23" ht="30" customHeight="1" thickBot="1"/>
    <row r="20" spans="1:23" ht="22.5" customHeight="1" thickBot="1">
      <c r="A20" s="1535" t="s">
        <v>75</v>
      </c>
      <c r="B20" s="1536"/>
      <c r="C20" s="1536"/>
      <c r="D20" s="1537"/>
      <c r="E20" s="1527" t="s">
        <v>76</v>
      </c>
      <c r="F20" s="1524" t="s">
        <v>77</v>
      </c>
      <c r="G20" s="1527" t="s">
        <v>78</v>
      </c>
      <c r="H20" s="1524" t="s">
        <v>79</v>
      </c>
      <c r="I20" s="1527" t="s">
        <v>80</v>
      </c>
      <c r="J20" s="1524" t="s">
        <v>81</v>
      </c>
      <c r="K20" s="1527" t="s">
        <v>82</v>
      </c>
      <c r="L20" s="1524" t="s">
        <v>79</v>
      </c>
      <c r="M20" s="1527" t="s">
        <v>83</v>
      </c>
      <c r="N20" s="1524" t="s">
        <v>84</v>
      </c>
      <c r="O20" s="1527" t="s">
        <v>85</v>
      </c>
      <c r="P20" s="1524" t="s">
        <v>86</v>
      </c>
      <c r="Q20" s="1527" t="s">
        <v>79</v>
      </c>
      <c r="R20" s="1524" t="s">
        <v>87</v>
      </c>
      <c r="S20" s="1527" t="s">
        <v>88</v>
      </c>
      <c r="T20" s="1524" t="s">
        <v>89</v>
      </c>
      <c r="U20" s="1527" t="s">
        <v>79</v>
      </c>
      <c r="V20" s="1524" t="s">
        <v>90</v>
      </c>
    </row>
    <row r="21" spans="1:23" ht="30" customHeight="1" thickBot="1">
      <c r="A21" s="77" t="s">
        <v>91</v>
      </c>
      <c r="B21" s="78" t="s">
        <v>92</v>
      </c>
      <c r="C21" s="79" t="s">
        <v>93</v>
      </c>
      <c r="D21" s="80" t="s">
        <v>94</v>
      </c>
      <c r="E21" s="1528"/>
      <c r="F21" s="1525"/>
      <c r="G21" s="1528"/>
      <c r="H21" s="1525"/>
      <c r="I21" s="1528"/>
      <c r="J21" s="1525"/>
      <c r="K21" s="1528"/>
      <c r="L21" s="1525"/>
      <c r="M21" s="1528"/>
      <c r="N21" s="1525"/>
      <c r="O21" s="1528"/>
      <c r="P21" s="1525"/>
      <c r="Q21" s="1528"/>
      <c r="R21" s="1525"/>
      <c r="S21" s="1528"/>
      <c r="T21" s="1525"/>
      <c r="U21" s="1528"/>
      <c r="V21" s="1525"/>
    </row>
    <row r="22" spans="1:23" ht="30" customHeight="1" thickBot="1">
      <c r="A22" s="1538"/>
      <c r="B22" s="1540" t="s">
        <v>95</v>
      </c>
      <c r="C22" s="1541"/>
      <c r="D22" s="1542"/>
      <c r="E22" s="1528"/>
      <c r="F22" s="1525"/>
      <c r="G22" s="1528"/>
      <c r="H22" s="1525"/>
      <c r="I22" s="1528"/>
      <c r="J22" s="1525"/>
      <c r="K22" s="1528"/>
      <c r="L22" s="1525"/>
      <c r="M22" s="1528"/>
      <c r="N22" s="1525"/>
      <c r="O22" s="1528"/>
      <c r="P22" s="1525"/>
      <c r="Q22" s="1528"/>
      <c r="R22" s="1525"/>
      <c r="S22" s="1528"/>
      <c r="T22" s="1525"/>
      <c r="U22" s="1528"/>
      <c r="V22" s="1525"/>
    </row>
    <row r="23" spans="1:23" ht="12" customHeight="1" thickBot="1">
      <c r="A23" s="1539"/>
      <c r="B23" s="81"/>
      <c r="C23" s="81"/>
      <c r="D23" s="1543"/>
      <c r="E23" s="1529"/>
      <c r="F23" s="1526"/>
      <c r="G23" s="1529"/>
      <c r="H23" s="1526"/>
      <c r="I23" s="1529"/>
      <c r="J23" s="1526"/>
      <c r="K23" s="1529"/>
      <c r="L23" s="1526"/>
      <c r="M23" s="1529"/>
      <c r="N23" s="1526"/>
      <c r="O23" s="1529"/>
      <c r="P23" s="1526"/>
      <c r="Q23" s="1529"/>
      <c r="R23" s="1526"/>
      <c r="S23" s="1529"/>
      <c r="T23" s="1526"/>
      <c r="U23" s="1529"/>
      <c r="V23" s="1526"/>
    </row>
    <row r="24" spans="1:23" ht="45.75" customHeight="1" thickBot="1">
      <c r="A24" s="82" t="s">
        <v>96</v>
      </c>
      <c r="B24" s="785" t="s">
        <v>97</v>
      </c>
      <c r="C24" s="82" t="s">
        <v>98</v>
      </c>
      <c r="D24" s="84" t="s">
        <v>99</v>
      </c>
      <c r="E24" s="1513" t="s">
        <v>100</v>
      </c>
      <c r="F24" s="1513"/>
      <c r="G24" s="1514"/>
      <c r="H24" s="85">
        <f>H25/H26</f>
        <v>0.9285714285714286</v>
      </c>
      <c r="I24" s="1512" t="s">
        <v>100</v>
      </c>
      <c r="J24" s="1513"/>
      <c r="K24" s="1514"/>
      <c r="L24" s="85">
        <f>L25/L26</f>
        <v>1.1428571428571428</v>
      </c>
      <c r="M24" s="86">
        <f>M25/M26</f>
        <v>1.0357142857142858</v>
      </c>
      <c r="N24" s="1512" t="s">
        <v>100</v>
      </c>
      <c r="O24" s="1513"/>
      <c r="P24" s="1514"/>
      <c r="Q24" s="85">
        <f>Q25/Q26</f>
        <v>0</v>
      </c>
      <c r="R24" s="1512" t="s">
        <v>100</v>
      </c>
      <c r="S24" s="1513"/>
      <c r="T24" s="1514"/>
      <c r="U24" s="85">
        <f>U25/U26</f>
        <v>0</v>
      </c>
      <c r="V24" s="86">
        <f>V25/V26</f>
        <v>0.56862745098039214</v>
      </c>
    </row>
    <row r="25" spans="1:23" ht="30" customHeight="1">
      <c r="A25" s="1555" t="str">
        <f>B7</f>
        <v xml:space="preserve">Los Reglamentos municipales han sido actualizados. </v>
      </c>
      <c r="B25" s="1570" t="str">
        <f>B8</f>
        <v xml:space="preserve">Revisar con cada dependencia municipal su reglamento en materia.    </v>
      </c>
      <c r="C25" s="1563" t="str">
        <f>C8</f>
        <v>Porcentaje de revisiones realizadas a las dependencias</v>
      </c>
      <c r="D25" s="727" t="s">
        <v>763</v>
      </c>
      <c r="E25" s="348">
        <v>4</v>
      </c>
      <c r="F25" s="349">
        <v>6</v>
      </c>
      <c r="G25" s="350">
        <v>3</v>
      </c>
      <c r="H25" s="108">
        <f>SUM(E25:G25)</f>
        <v>13</v>
      </c>
      <c r="I25" s="348">
        <v>5</v>
      </c>
      <c r="J25" s="349">
        <v>5</v>
      </c>
      <c r="K25" s="350">
        <v>6</v>
      </c>
      <c r="L25" s="108">
        <f>SUM(I25:K25)</f>
        <v>16</v>
      </c>
      <c r="M25" s="109">
        <f>+H25+L25</f>
        <v>29</v>
      </c>
      <c r="N25" s="105"/>
      <c r="O25" s="106"/>
      <c r="P25" s="107"/>
      <c r="Q25" s="108">
        <f>SUM(N25:P25)</f>
        <v>0</v>
      </c>
      <c r="R25" s="105"/>
      <c r="S25" s="106"/>
      <c r="T25" s="107"/>
      <c r="U25" s="108">
        <f>SUM(R25:T25)</f>
        <v>0</v>
      </c>
      <c r="V25" s="109">
        <f>+H25+L25+Q25+U25</f>
        <v>29</v>
      </c>
    </row>
    <row r="26" spans="1:23" ht="34.5" customHeight="1" thickBot="1">
      <c r="A26" s="1556"/>
      <c r="B26" s="1571"/>
      <c r="C26" s="1564"/>
      <c r="D26" s="766" t="s">
        <v>2519</v>
      </c>
      <c r="E26" s="356">
        <v>5</v>
      </c>
      <c r="F26" s="357">
        <v>4</v>
      </c>
      <c r="G26" s="358">
        <v>5</v>
      </c>
      <c r="H26" s="112">
        <f>SUM(E26:G26)</f>
        <v>14</v>
      </c>
      <c r="I26" s="356">
        <v>5</v>
      </c>
      <c r="J26" s="357">
        <v>4</v>
      </c>
      <c r="K26" s="358">
        <v>5</v>
      </c>
      <c r="L26" s="112">
        <f>SUM(I26:K26)</f>
        <v>14</v>
      </c>
      <c r="M26" s="113">
        <f>+H26+L26</f>
        <v>28</v>
      </c>
      <c r="N26" s="167">
        <v>4</v>
      </c>
      <c r="O26" s="166">
        <v>5</v>
      </c>
      <c r="P26" s="165">
        <v>4</v>
      </c>
      <c r="Q26" s="112">
        <f>SUM(N26:P26)</f>
        <v>13</v>
      </c>
      <c r="R26" s="167">
        <v>4</v>
      </c>
      <c r="S26" s="166">
        <v>4</v>
      </c>
      <c r="T26" s="165">
        <v>2</v>
      </c>
      <c r="U26" s="112">
        <f>SUM(R26:T26)</f>
        <v>10</v>
      </c>
      <c r="V26" s="113">
        <f>+H26+L26+Q26+U26</f>
        <v>51</v>
      </c>
    </row>
    <row r="27" spans="1:23" ht="42.75" customHeight="1" thickBot="1">
      <c r="A27" s="1556"/>
      <c r="B27" s="786" t="s">
        <v>103</v>
      </c>
      <c r="C27" s="82" t="s">
        <v>98</v>
      </c>
      <c r="D27" s="101" t="s">
        <v>104</v>
      </c>
      <c r="E27" s="1502" t="s">
        <v>100</v>
      </c>
      <c r="F27" s="1502"/>
      <c r="G27" s="1503"/>
      <c r="H27" s="102">
        <f>H28/H29</f>
        <v>0.33333333333333331</v>
      </c>
      <c r="I27" s="1504" t="s">
        <v>100</v>
      </c>
      <c r="J27" s="1502"/>
      <c r="K27" s="1503"/>
      <c r="L27" s="102" t="e">
        <f>L28/L29</f>
        <v>#DIV/0!</v>
      </c>
      <c r="M27" s="103">
        <f>M28/M29</f>
        <v>0.33333333333333331</v>
      </c>
      <c r="N27" s="1487" t="s">
        <v>100</v>
      </c>
      <c r="O27" s="1488"/>
      <c r="P27" s="1489"/>
      <c r="Q27" s="102" t="e">
        <f>Q28/Q29</f>
        <v>#DIV/0!</v>
      </c>
      <c r="R27" s="1487" t="s">
        <v>100</v>
      </c>
      <c r="S27" s="1488"/>
      <c r="T27" s="1489"/>
      <c r="U27" s="102" t="e">
        <f>U28/U29</f>
        <v>#DIV/0!</v>
      </c>
      <c r="V27" s="103">
        <f>V28/V29</f>
        <v>0.33333333333333331</v>
      </c>
    </row>
    <row r="28" spans="1:23" ht="30" customHeight="1">
      <c r="A28" s="1556"/>
      <c r="B28" s="1498" t="str">
        <f>B9</f>
        <v>Identificar en Secretaría General los reglamentos vigentes</v>
      </c>
      <c r="C28" s="1498" t="str">
        <f>C9</f>
        <v xml:space="preserve">Porcentaje de Reglamentos Municipales vigentes. </v>
      </c>
      <c r="D28" s="727" t="s">
        <v>2520</v>
      </c>
      <c r="E28" s="348">
        <v>17</v>
      </c>
      <c r="F28" s="349">
        <v>0</v>
      </c>
      <c r="G28" s="350">
        <v>0</v>
      </c>
      <c r="H28" s="108">
        <f>SUM(E28:G28)</f>
        <v>17</v>
      </c>
      <c r="I28" s="348"/>
      <c r="J28" s="349"/>
      <c r="K28" s="350"/>
      <c r="L28" s="108">
        <f>SUM(I28:K28)</f>
        <v>0</v>
      </c>
      <c r="M28" s="109">
        <f>+H28+L28</f>
        <v>17</v>
      </c>
      <c r="N28" s="105"/>
      <c r="O28" s="106"/>
      <c r="P28" s="107"/>
      <c r="Q28" s="108">
        <f>SUM(N28:P28)</f>
        <v>0</v>
      </c>
      <c r="R28" s="105"/>
      <c r="S28" s="106"/>
      <c r="T28" s="107"/>
      <c r="U28" s="108">
        <f>SUM(R28:T28)</f>
        <v>0</v>
      </c>
      <c r="V28" s="109">
        <f>+H28+L28+Q28+U28</f>
        <v>17</v>
      </c>
    </row>
    <row r="29" spans="1:23" ht="30" customHeight="1" thickBot="1">
      <c r="A29" s="1556"/>
      <c r="B29" s="1499"/>
      <c r="C29" s="1499"/>
      <c r="D29" s="766" t="s">
        <v>2521</v>
      </c>
      <c r="E29" s="356">
        <v>17</v>
      </c>
      <c r="F29" s="357">
        <v>17</v>
      </c>
      <c r="G29" s="358">
        <v>17</v>
      </c>
      <c r="H29" s="112">
        <f>SUM(E29:G29)</f>
        <v>51</v>
      </c>
      <c r="I29" s="356"/>
      <c r="J29" s="357"/>
      <c r="K29" s="358"/>
      <c r="L29" s="112">
        <f>SUM(I29:K29)</f>
        <v>0</v>
      </c>
      <c r="M29" s="113">
        <f>+H29+L29</f>
        <v>51</v>
      </c>
      <c r="N29" s="167"/>
      <c r="O29" s="166"/>
      <c r="P29" s="165"/>
      <c r="Q29" s="112">
        <f>SUM(N29:P29)</f>
        <v>0</v>
      </c>
      <c r="R29" s="167"/>
      <c r="S29" s="166"/>
      <c r="T29" s="165"/>
      <c r="U29" s="112">
        <f>SUM(R29:T29)</f>
        <v>0</v>
      </c>
      <c r="V29" s="113">
        <f>+H29+L29+Q29+U29</f>
        <v>51</v>
      </c>
    </row>
    <row r="30" spans="1:23" ht="30" customHeight="1" thickBot="1">
      <c r="A30" s="1556"/>
      <c r="B30" s="786" t="s">
        <v>107</v>
      </c>
      <c r="C30" s="82" t="s">
        <v>98</v>
      </c>
      <c r="D30" s="101" t="s">
        <v>104</v>
      </c>
      <c r="E30" s="1502" t="s">
        <v>100</v>
      </c>
      <c r="F30" s="1502"/>
      <c r="G30" s="1503"/>
      <c r="H30" s="102">
        <f>H31/H32</f>
        <v>0.66666666666666663</v>
      </c>
      <c r="I30" s="1504" t="s">
        <v>100</v>
      </c>
      <c r="J30" s="1502"/>
      <c r="K30" s="1503"/>
      <c r="L30" s="102">
        <f>L31/L32</f>
        <v>0.66666666666666663</v>
      </c>
      <c r="M30" s="103">
        <f>M31/M32</f>
        <v>0.66666666666666663</v>
      </c>
      <c r="N30" s="1487" t="s">
        <v>100</v>
      </c>
      <c r="O30" s="1488"/>
      <c r="P30" s="1489"/>
      <c r="Q30" s="102">
        <f>Q31/Q32</f>
        <v>0</v>
      </c>
      <c r="R30" s="1487" t="s">
        <v>100</v>
      </c>
      <c r="S30" s="1488"/>
      <c r="T30" s="1489"/>
      <c r="U30" s="102">
        <f>U31/U32</f>
        <v>0</v>
      </c>
      <c r="V30" s="103">
        <f>V31/V32</f>
        <v>0.33333333333333331</v>
      </c>
    </row>
    <row r="31" spans="1:23" ht="42.75" customHeight="1">
      <c r="A31" s="1556"/>
      <c r="B31" s="1498" t="str">
        <f>B10</f>
        <v xml:space="preserve">Actualizar o crear los reglamentos municipales.  </v>
      </c>
      <c r="C31" s="1498" t="str">
        <f>C10</f>
        <v xml:space="preserve">Porcentaje de reglamentos creados y/o actualizados </v>
      </c>
      <c r="D31" s="390" t="s">
        <v>2522</v>
      </c>
      <c r="E31" s="348">
        <v>1</v>
      </c>
      <c r="F31" s="349">
        <v>2</v>
      </c>
      <c r="G31" s="350">
        <v>1</v>
      </c>
      <c r="H31" s="108">
        <f>SUM(E31:G31)</f>
        <v>4</v>
      </c>
      <c r="I31" s="348">
        <v>1</v>
      </c>
      <c r="J31" s="349">
        <v>2</v>
      </c>
      <c r="K31" s="350">
        <v>3</v>
      </c>
      <c r="L31" s="108">
        <f>SUM(I31:K31)</f>
        <v>6</v>
      </c>
      <c r="M31" s="109">
        <f>+H31+L31</f>
        <v>10</v>
      </c>
      <c r="N31" s="105"/>
      <c r="O31" s="106"/>
      <c r="P31" s="107"/>
      <c r="Q31" s="108">
        <f>SUM(N31:P31)</f>
        <v>0</v>
      </c>
      <c r="R31" s="105"/>
      <c r="S31" s="106"/>
      <c r="T31" s="107"/>
      <c r="U31" s="108">
        <f>SUM(R31:T31)</f>
        <v>0</v>
      </c>
      <c r="V31" s="109">
        <f>+H31+L31+Q31+U31</f>
        <v>10</v>
      </c>
    </row>
    <row r="32" spans="1:23" ht="52.5" customHeight="1" thickBot="1">
      <c r="A32" s="1557"/>
      <c r="B32" s="1499"/>
      <c r="C32" s="1499"/>
      <c r="D32" s="766" t="s">
        <v>2523</v>
      </c>
      <c r="E32" s="356">
        <v>1</v>
      </c>
      <c r="F32" s="357">
        <v>2</v>
      </c>
      <c r="G32" s="358">
        <v>3</v>
      </c>
      <c r="H32" s="112">
        <f>SUM(E32:G32)</f>
        <v>6</v>
      </c>
      <c r="I32" s="356">
        <v>3</v>
      </c>
      <c r="J32" s="357">
        <v>3</v>
      </c>
      <c r="K32" s="358">
        <v>3</v>
      </c>
      <c r="L32" s="112">
        <f>SUM(I32:K32)</f>
        <v>9</v>
      </c>
      <c r="M32" s="113">
        <f>+H32+L32</f>
        <v>15</v>
      </c>
      <c r="N32" s="167">
        <v>3</v>
      </c>
      <c r="O32" s="166">
        <v>3</v>
      </c>
      <c r="P32" s="165">
        <v>3</v>
      </c>
      <c r="Q32" s="112">
        <f>SUM(N32:P32)</f>
        <v>9</v>
      </c>
      <c r="R32" s="167">
        <v>3</v>
      </c>
      <c r="S32" s="166">
        <v>2</v>
      </c>
      <c r="T32" s="165">
        <v>1</v>
      </c>
      <c r="U32" s="112">
        <f>SUM(R32:T32)</f>
        <v>6</v>
      </c>
      <c r="V32" s="113">
        <f>+H32+L32+Q32+U32</f>
        <v>30</v>
      </c>
    </row>
    <row r="33" spans="1:25" ht="42" customHeight="1" thickBot="1">
      <c r="A33" s="82" t="s">
        <v>113</v>
      </c>
      <c r="B33" s="785" t="s">
        <v>114</v>
      </c>
      <c r="C33" s="82" t="s">
        <v>98</v>
      </c>
      <c r="D33" s="101" t="s">
        <v>104</v>
      </c>
      <c r="E33" s="1502" t="s">
        <v>100</v>
      </c>
      <c r="F33" s="1502"/>
      <c r="G33" s="1503"/>
      <c r="H33" s="102">
        <f>H34/H35</f>
        <v>8.3333333333333339</v>
      </c>
      <c r="I33" s="1504" t="s">
        <v>100</v>
      </c>
      <c r="J33" s="1502"/>
      <c r="K33" s="1503"/>
      <c r="L33" s="102">
        <f>L34/L35</f>
        <v>1.0909090909090908</v>
      </c>
      <c r="M33" s="103">
        <f>M34/M35</f>
        <v>4.3499999999999996</v>
      </c>
      <c r="N33" s="1487" t="s">
        <v>100</v>
      </c>
      <c r="O33" s="1488"/>
      <c r="P33" s="1489"/>
      <c r="Q33" s="102">
        <f>Q34/Q35</f>
        <v>0</v>
      </c>
      <c r="R33" s="1487" t="s">
        <v>100</v>
      </c>
      <c r="S33" s="1488"/>
      <c r="T33" s="1489"/>
      <c r="U33" s="102">
        <f>U34/U35</f>
        <v>0</v>
      </c>
      <c r="V33" s="103">
        <f>V34/V35</f>
        <v>2.1749999999999998</v>
      </c>
    </row>
    <row r="34" spans="1:25" ht="47.25" customHeight="1">
      <c r="A34" s="1633" t="str">
        <f>B11</f>
        <v>Se ha  trabajado en la regularización de inmuebles propiedad del Municipio, que no cuentan con título de propiedad</v>
      </c>
      <c r="B34" s="1568" t="str">
        <f>B12</f>
        <v xml:space="preserve">Iniciar los trámites necesarios para regularizar propiedades Municipales sin título de propiedad. </v>
      </c>
      <c r="C34" s="1563" t="str">
        <f>C12</f>
        <v>Porcentaje de inmuebles municipales en proceso de regularización.</v>
      </c>
      <c r="D34" s="390" t="s">
        <v>2524</v>
      </c>
      <c r="E34" s="348">
        <v>15</v>
      </c>
      <c r="F34" s="349">
        <v>30</v>
      </c>
      <c r="G34" s="350">
        <v>30</v>
      </c>
      <c r="H34" s="108">
        <f>SUM(E34:G34)</f>
        <v>75</v>
      </c>
      <c r="I34" s="348">
        <v>4</v>
      </c>
      <c r="J34" s="349">
        <v>3</v>
      </c>
      <c r="K34" s="350">
        <v>5</v>
      </c>
      <c r="L34" s="108">
        <f>SUM(I34:K34)</f>
        <v>12</v>
      </c>
      <c r="M34" s="109">
        <f>+H34+L34</f>
        <v>87</v>
      </c>
      <c r="N34" s="105"/>
      <c r="O34" s="106"/>
      <c r="P34" s="107"/>
      <c r="Q34" s="108">
        <f>SUM(N34:P34)</f>
        <v>0</v>
      </c>
      <c r="R34" s="105"/>
      <c r="S34" s="106"/>
      <c r="T34" s="107"/>
      <c r="U34" s="108">
        <f>SUM(R34:T34)</f>
        <v>0</v>
      </c>
      <c r="V34" s="109">
        <f>+H34+L34+Q34+U34</f>
        <v>87</v>
      </c>
    </row>
    <row r="35" spans="1:25" ht="71.25" customHeight="1" thickBot="1">
      <c r="A35" s="1842"/>
      <c r="B35" s="1569"/>
      <c r="C35" s="1564"/>
      <c r="D35" s="766" t="s">
        <v>2525</v>
      </c>
      <c r="E35" s="356">
        <v>3</v>
      </c>
      <c r="F35" s="357">
        <v>3</v>
      </c>
      <c r="G35" s="358">
        <v>3</v>
      </c>
      <c r="H35" s="112">
        <f>SUM(E35:G35)</f>
        <v>9</v>
      </c>
      <c r="I35" s="356">
        <v>3</v>
      </c>
      <c r="J35" s="357">
        <v>4</v>
      </c>
      <c r="K35" s="358">
        <v>4</v>
      </c>
      <c r="L35" s="112">
        <f>SUM(I35:K35)</f>
        <v>11</v>
      </c>
      <c r="M35" s="113">
        <f>+H35+L35</f>
        <v>20</v>
      </c>
      <c r="N35" s="167">
        <v>4</v>
      </c>
      <c r="O35" s="166">
        <v>4</v>
      </c>
      <c r="P35" s="165">
        <v>3</v>
      </c>
      <c r="Q35" s="112">
        <f>SUM(N35:P35)</f>
        <v>11</v>
      </c>
      <c r="R35" s="167">
        <v>3</v>
      </c>
      <c r="S35" s="166">
        <v>3</v>
      </c>
      <c r="T35" s="165">
        <v>3</v>
      </c>
      <c r="U35" s="112">
        <f>SUM(R35:T35)</f>
        <v>9</v>
      </c>
      <c r="V35" s="113">
        <f>+H35+L35+Q35+U35</f>
        <v>40</v>
      </c>
    </row>
    <row r="36" spans="1:25" ht="39.75" customHeight="1" thickBot="1">
      <c r="A36" s="82" t="s">
        <v>218</v>
      </c>
      <c r="B36" s="785" t="s">
        <v>219</v>
      </c>
      <c r="C36" s="82" t="s">
        <v>98</v>
      </c>
      <c r="D36" s="101" t="s">
        <v>104</v>
      </c>
      <c r="E36" s="1502" t="s">
        <v>100</v>
      </c>
      <c r="F36" s="1502"/>
      <c r="G36" s="1503"/>
      <c r="H36" s="102">
        <f>H37/H38</f>
        <v>2.4</v>
      </c>
      <c r="I36" s="1504" t="s">
        <v>100</v>
      </c>
      <c r="J36" s="1502"/>
      <c r="K36" s="1503"/>
      <c r="L36" s="102">
        <f>L37/L38</f>
        <v>0.93333333333333335</v>
      </c>
      <c r="M36" s="103">
        <f>M37/M38</f>
        <v>1.6666666666666667</v>
      </c>
      <c r="N36" s="1487" t="s">
        <v>100</v>
      </c>
      <c r="O36" s="1488"/>
      <c r="P36" s="1489"/>
      <c r="Q36" s="102">
        <f>Q37/Q38</f>
        <v>0</v>
      </c>
      <c r="R36" s="1487" t="s">
        <v>100</v>
      </c>
      <c r="S36" s="1488"/>
      <c r="T36" s="1489"/>
      <c r="U36" s="102">
        <f>U37/U38</f>
        <v>0</v>
      </c>
      <c r="V36" s="103">
        <f>V37/V38</f>
        <v>0.83333333333333337</v>
      </c>
    </row>
    <row r="37" spans="1:25" ht="39.75" customHeight="1">
      <c r="A37" s="1555" t="str">
        <f>B13</f>
        <v>Se ha logrado seguridad jurídica en las obligaciones contraídas por el Municipio de Arandas, Jalisco</v>
      </c>
      <c r="B37" s="1570" t="s">
        <v>2500</v>
      </c>
      <c r="C37" s="1563" t="str">
        <f>C14</f>
        <v>Porcentaje de iniciativas aprobadas para firma de convenio o contrato</v>
      </c>
      <c r="D37" s="390" t="s">
        <v>2128</v>
      </c>
      <c r="E37" s="348">
        <v>18</v>
      </c>
      <c r="F37" s="349">
        <v>8</v>
      </c>
      <c r="G37" s="350">
        <v>10</v>
      </c>
      <c r="H37" s="108">
        <f>SUM(E37:G37)</f>
        <v>36</v>
      </c>
      <c r="I37" s="348">
        <v>0</v>
      </c>
      <c r="J37" s="349">
        <v>3</v>
      </c>
      <c r="K37" s="350">
        <v>11</v>
      </c>
      <c r="L37" s="108">
        <f>SUM(I37:K37)</f>
        <v>14</v>
      </c>
      <c r="M37" s="109">
        <f>+H37+L37</f>
        <v>50</v>
      </c>
      <c r="N37" s="105"/>
      <c r="O37" s="106"/>
      <c r="P37" s="107"/>
      <c r="Q37" s="108">
        <f>SUM(N37:P37)</f>
        <v>0</v>
      </c>
      <c r="R37" s="105"/>
      <c r="S37" s="106"/>
      <c r="T37" s="107"/>
      <c r="U37" s="108">
        <f>SUM(R37:T37)</f>
        <v>0</v>
      </c>
      <c r="V37" s="109">
        <f>+H37+L37+Q37+U37</f>
        <v>50</v>
      </c>
    </row>
    <row r="38" spans="1:25" ht="39.75" customHeight="1" thickBot="1">
      <c r="A38" s="1556"/>
      <c r="B38" s="1571"/>
      <c r="C38" s="1564"/>
      <c r="D38" s="766" t="s">
        <v>2526</v>
      </c>
      <c r="E38" s="356">
        <v>5</v>
      </c>
      <c r="F38" s="357">
        <v>5</v>
      </c>
      <c r="G38" s="358">
        <v>5</v>
      </c>
      <c r="H38" s="112">
        <f>SUM(E38:G38)</f>
        <v>15</v>
      </c>
      <c r="I38" s="356">
        <v>5</v>
      </c>
      <c r="J38" s="357">
        <v>5</v>
      </c>
      <c r="K38" s="358">
        <v>5</v>
      </c>
      <c r="L38" s="112">
        <f>SUM(I38:K38)</f>
        <v>15</v>
      </c>
      <c r="M38" s="113">
        <f>+H38+L38</f>
        <v>30</v>
      </c>
      <c r="N38" s="167">
        <v>5</v>
      </c>
      <c r="O38" s="166">
        <v>5</v>
      </c>
      <c r="P38" s="165">
        <v>5</v>
      </c>
      <c r="Q38" s="112">
        <f>SUM(N38:P38)</f>
        <v>15</v>
      </c>
      <c r="R38" s="167">
        <v>5</v>
      </c>
      <c r="S38" s="166">
        <v>5</v>
      </c>
      <c r="T38" s="165">
        <v>5</v>
      </c>
      <c r="U38" s="112">
        <f>SUM(R38:T38)</f>
        <v>15</v>
      </c>
      <c r="V38" s="113">
        <f>+H38+L38+Q38+U38</f>
        <v>60</v>
      </c>
    </row>
    <row r="39" spans="1:25" ht="30" customHeight="1" thickBot="1">
      <c r="A39" s="1556"/>
      <c r="B39" s="786" t="s">
        <v>223</v>
      </c>
      <c r="C39" s="82" t="s">
        <v>98</v>
      </c>
      <c r="D39" s="101" t="s">
        <v>104</v>
      </c>
      <c r="E39" s="1502" t="s">
        <v>100</v>
      </c>
      <c r="F39" s="1502"/>
      <c r="G39" s="1503"/>
      <c r="H39" s="102">
        <f>H40/H41</f>
        <v>0.5714285714285714</v>
      </c>
      <c r="I39" s="1504" t="s">
        <v>100</v>
      </c>
      <c r="J39" s="1502"/>
      <c r="K39" s="1503"/>
      <c r="L39" s="102">
        <f>L40/L41</f>
        <v>6.6666666666666666E-2</v>
      </c>
      <c r="M39" s="103">
        <f>M40/M41</f>
        <v>0.33846153846153848</v>
      </c>
      <c r="N39" s="1487" t="s">
        <v>100</v>
      </c>
      <c r="O39" s="1488"/>
      <c r="P39" s="1489"/>
      <c r="Q39" s="102">
        <f>Q40/Q41</f>
        <v>0</v>
      </c>
      <c r="R39" s="1487" t="s">
        <v>100</v>
      </c>
      <c r="S39" s="1488"/>
      <c r="T39" s="1489"/>
      <c r="U39" s="102">
        <f>U40/U41</f>
        <v>0</v>
      </c>
      <c r="V39" s="103">
        <f>V40/V41</f>
        <v>0.17599999999999999</v>
      </c>
      <c r="Y39" t="s">
        <v>331</v>
      </c>
    </row>
    <row r="40" spans="1:25" ht="44.25" customHeight="1">
      <c r="A40" s="1556"/>
      <c r="B40" s="1570" t="str">
        <f>B15</f>
        <v>Redactar y revisar los contratos o convenios  suscritos en nombre del Municipio de Arandas, Jalisco</v>
      </c>
      <c r="C40" s="1563" t="str">
        <f>C15</f>
        <v xml:space="preserve">Porcentaje de contratos y convenios suscritos por el Municipio de Arandas. </v>
      </c>
      <c r="D40" s="390" t="s">
        <v>2527</v>
      </c>
      <c r="E40" s="348">
        <v>18</v>
      </c>
      <c r="F40" s="349">
        <v>12</v>
      </c>
      <c r="G40" s="350">
        <v>10</v>
      </c>
      <c r="H40" s="108">
        <f>SUM(E40:G40)</f>
        <v>40</v>
      </c>
      <c r="I40" s="348">
        <v>0</v>
      </c>
      <c r="J40" s="349">
        <v>3</v>
      </c>
      <c r="K40" s="350">
        <v>1</v>
      </c>
      <c r="L40" s="108">
        <f>SUM(I40:K40)</f>
        <v>4</v>
      </c>
      <c r="M40" s="109">
        <f>+H40+L40</f>
        <v>44</v>
      </c>
      <c r="N40" s="105"/>
      <c r="O40" s="106"/>
      <c r="P40" s="107"/>
      <c r="Q40" s="108">
        <f>SUM(N40:P40)</f>
        <v>0</v>
      </c>
      <c r="R40" s="105"/>
      <c r="S40" s="106"/>
      <c r="T40" s="107"/>
      <c r="U40" s="108">
        <f>SUM(R40:T40)</f>
        <v>0</v>
      </c>
      <c r="V40" s="109">
        <f>+H40+L40+Q40+U40</f>
        <v>44</v>
      </c>
      <c r="Y40" t="s">
        <v>331</v>
      </c>
    </row>
    <row r="41" spans="1:25" ht="45.75" customHeight="1" thickBot="1">
      <c r="A41" s="1556"/>
      <c r="B41" s="1571"/>
      <c r="C41" s="1564"/>
      <c r="D41" s="766" t="s">
        <v>2528</v>
      </c>
      <c r="E41" s="356">
        <v>30</v>
      </c>
      <c r="F41" s="357">
        <v>20</v>
      </c>
      <c r="G41" s="358">
        <v>20</v>
      </c>
      <c r="H41" s="112">
        <f>SUM(E41:G41)</f>
        <v>70</v>
      </c>
      <c r="I41" s="356">
        <v>20</v>
      </c>
      <c r="J41" s="357">
        <v>20</v>
      </c>
      <c r="K41" s="358">
        <v>20</v>
      </c>
      <c r="L41" s="112">
        <f>SUM(I41:K41)</f>
        <v>60</v>
      </c>
      <c r="M41" s="113">
        <f>+H41+L41</f>
        <v>130</v>
      </c>
      <c r="N41" s="167">
        <v>20</v>
      </c>
      <c r="O41" s="166">
        <v>20</v>
      </c>
      <c r="P41" s="165">
        <v>20</v>
      </c>
      <c r="Q41" s="112">
        <f>SUM(N41:P41)</f>
        <v>60</v>
      </c>
      <c r="R41" s="167">
        <v>20</v>
      </c>
      <c r="S41" s="166">
        <v>20</v>
      </c>
      <c r="T41" s="165">
        <v>20</v>
      </c>
      <c r="U41" s="112">
        <f>SUM(R41:T41)</f>
        <v>60</v>
      </c>
      <c r="V41" s="113">
        <f>+H41+L41+Q41+U41</f>
        <v>250</v>
      </c>
    </row>
    <row r="42" spans="1:25" ht="39.75" customHeight="1" thickBot="1">
      <c r="A42" s="82" t="s">
        <v>231</v>
      </c>
      <c r="B42" s="785" t="s">
        <v>261</v>
      </c>
      <c r="C42" s="82" t="s">
        <v>98</v>
      </c>
      <c r="D42" s="101" t="s">
        <v>104</v>
      </c>
      <c r="E42" s="1502" t="s">
        <v>100</v>
      </c>
      <c r="F42" s="1502"/>
      <c r="G42" s="1503"/>
      <c r="H42" s="102">
        <f>H43/H44</f>
        <v>1.0090090090090089</v>
      </c>
      <c r="I42" s="1504" t="s">
        <v>100</v>
      </c>
      <c r="J42" s="1502"/>
      <c r="K42" s="1503"/>
      <c r="L42" s="102">
        <f>L43/L44</f>
        <v>1.0540540540540539</v>
      </c>
      <c r="M42" s="103">
        <f>M43/M44</f>
        <v>1.0315315315315314</v>
      </c>
      <c r="N42" s="1487" t="s">
        <v>100</v>
      </c>
      <c r="O42" s="1488"/>
      <c r="P42" s="1489"/>
      <c r="Q42" s="102">
        <f>Q43/Q44</f>
        <v>0</v>
      </c>
      <c r="R42" s="1487" t="s">
        <v>100</v>
      </c>
      <c r="S42" s="1488"/>
      <c r="T42" s="1489"/>
      <c r="U42" s="102">
        <f>U43/U44</f>
        <v>0</v>
      </c>
      <c r="V42" s="103">
        <f>V43/V44</f>
        <v>0.51576576576576572</v>
      </c>
    </row>
    <row r="43" spans="1:25" ht="54" customHeight="1">
      <c r="A43" s="1556"/>
      <c r="B43" s="1570" t="str">
        <f>B17</f>
        <v>Dar contestación en tiempo y forma a los diferentes requerimientos de los juicios en activo</v>
      </c>
      <c r="C43" s="1563" t="str">
        <f>C17</f>
        <v>Porcentaje de requerimientos de los juicios en activo contestados en tiempo y forma</v>
      </c>
      <c r="D43" s="390" t="s">
        <v>2529</v>
      </c>
      <c r="E43" s="348">
        <v>75</v>
      </c>
      <c r="F43" s="349">
        <v>75</v>
      </c>
      <c r="G43" s="350">
        <v>74</v>
      </c>
      <c r="H43" s="108">
        <f>SUM(E43:G43)</f>
        <v>224</v>
      </c>
      <c r="I43" s="348">
        <v>78</v>
      </c>
      <c r="J43" s="349">
        <v>78</v>
      </c>
      <c r="K43" s="350">
        <v>78</v>
      </c>
      <c r="L43" s="108">
        <f>SUM(I43:K43)</f>
        <v>234</v>
      </c>
      <c r="M43" s="109">
        <f>+H43+L43</f>
        <v>458</v>
      </c>
      <c r="N43" s="105"/>
      <c r="O43" s="106"/>
      <c r="P43" s="107"/>
      <c r="Q43" s="108">
        <f>SUM(N43:P43)</f>
        <v>0</v>
      </c>
      <c r="R43" s="105"/>
      <c r="S43" s="106"/>
      <c r="T43" s="107"/>
      <c r="U43" s="108">
        <f>SUM(R43:T43)</f>
        <v>0</v>
      </c>
      <c r="V43" s="109">
        <f>+H43+L43+Q43+U43</f>
        <v>458</v>
      </c>
    </row>
    <row r="44" spans="1:25" ht="47.25" customHeight="1" thickBot="1">
      <c r="A44" s="1557"/>
      <c r="B44" s="1571"/>
      <c r="C44" s="1564"/>
      <c r="D44" s="766" t="s">
        <v>2530</v>
      </c>
      <c r="E44" s="356">
        <v>74</v>
      </c>
      <c r="F44" s="357">
        <v>74</v>
      </c>
      <c r="G44" s="358">
        <v>74</v>
      </c>
      <c r="H44" s="112">
        <f>SUM(E44:G44)</f>
        <v>222</v>
      </c>
      <c r="I44" s="356">
        <v>74</v>
      </c>
      <c r="J44" s="357">
        <v>74</v>
      </c>
      <c r="K44" s="358">
        <v>74</v>
      </c>
      <c r="L44" s="112">
        <f>SUM(I44:K44)</f>
        <v>222</v>
      </c>
      <c r="M44" s="113">
        <f>+H44+L44</f>
        <v>444</v>
      </c>
      <c r="N44" s="167">
        <v>74</v>
      </c>
      <c r="O44" s="166">
        <v>74</v>
      </c>
      <c r="P44" s="165">
        <v>74</v>
      </c>
      <c r="Q44" s="112">
        <f>SUM(N44:P44)</f>
        <v>222</v>
      </c>
      <c r="R44" s="167">
        <v>74</v>
      </c>
      <c r="S44" s="166">
        <v>74</v>
      </c>
      <c r="T44" s="165">
        <v>74</v>
      </c>
      <c r="U44" s="112">
        <f>SUM(R44:T44)</f>
        <v>222</v>
      </c>
      <c r="V44" s="113">
        <f>+H44+L44+Q44+U44</f>
        <v>888</v>
      </c>
    </row>
    <row r="45" spans="1:25" ht="23.25" customHeight="1" thickBot="1">
      <c r="A45" s="1613" t="s">
        <v>234</v>
      </c>
      <c r="B45" s="1614"/>
      <c r="C45" s="261" t="s">
        <v>98</v>
      </c>
      <c r="D45" s="262" t="s">
        <v>104</v>
      </c>
      <c r="E45" s="1502" t="s">
        <v>100</v>
      </c>
      <c r="F45" s="1502"/>
      <c r="G45" s="1503"/>
      <c r="H45" s="263" t="e">
        <f>H46/H47</f>
        <v>#DIV/0!</v>
      </c>
      <c r="I45" s="1504" t="s">
        <v>100</v>
      </c>
      <c r="J45" s="1502"/>
      <c r="K45" s="1503"/>
      <c r="L45" s="263" t="e">
        <f>L46/L47</f>
        <v>#DIV/0!</v>
      </c>
      <c r="M45" s="264" t="e">
        <f>M46/M47</f>
        <v>#DIV/0!</v>
      </c>
      <c r="N45" s="1504" t="s">
        <v>100</v>
      </c>
      <c r="O45" s="1502"/>
      <c r="P45" s="1503"/>
      <c r="Q45" s="263" t="e">
        <f>Q46/Q47</f>
        <v>#DIV/0!</v>
      </c>
      <c r="R45" s="1504" t="s">
        <v>100</v>
      </c>
      <c r="S45" s="1502"/>
      <c r="T45" s="1503"/>
      <c r="U45" s="263" t="e">
        <f>U46/U47</f>
        <v>#DIV/0!</v>
      </c>
      <c r="V45" s="264" t="e">
        <f>V46/V47</f>
        <v>#DIV/0!</v>
      </c>
    </row>
    <row r="46" spans="1:25" ht="36" customHeight="1">
      <c r="A46" s="1605" t="s">
        <v>1779</v>
      </c>
      <c r="B46" s="1606"/>
      <c r="C46" s="1596" t="s">
        <v>124</v>
      </c>
      <c r="D46" s="444" t="s">
        <v>125</v>
      </c>
      <c r="E46" s="348"/>
      <c r="F46" s="349"/>
      <c r="G46" s="350"/>
      <c r="H46" s="351">
        <f>SUM(E46:G46)</f>
        <v>0</v>
      </c>
      <c r="I46" s="348"/>
      <c r="J46" s="349"/>
      <c r="K46" s="350"/>
      <c r="L46" s="351">
        <f>SUM(I46:K46)</f>
        <v>0</v>
      </c>
      <c r="M46" s="352">
        <f>+H46+L46</f>
        <v>0</v>
      </c>
      <c r="N46" s="348"/>
      <c r="O46" s="349"/>
      <c r="P46" s="350"/>
      <c r="Q46" s="351">
        <f>SUM(N46:P46)</f>
        <v>0</v>
      </c>
      <c r="R46" s="348"/>
      <c r="S46" s="349"/>
      <c r="T46" s="350"/>
      <c r="U46" s="351">
        <f>SUM(R46:T46)</f>
        <v>0</v>
      </c>
      <c r="V46" s="352">
        <f>+H46+L46+Q46+U46</f>
        <v>0</v>
      </c>
    </row>
    <row r="47" spans="1:25" ht="36" customHeight="1" thickBot="1">
      <c r="A47" s="1607"/>
      <c r="B47" s="1608"/>
      <c r="C47" s="1597"/>
      <c r="D47" s="445" t="s">
        <v>126</v>
      </c>
      <c r="E47" s="356"/>
      <c r="F47" s="357"/>
      <c r="G47" s="358"/>
      <c r="H47" s="353">
        <f>SUM(E47:G47)</f>
        <v>0</v>
      </c>
      <c r="I47" s="356"/>
      <c r="J47" s="357"/>
      <c r="K47" s="358"/>
      <c r="L47" s="353">
        <f>SUM(I47:K47)</f>
        <v>0</v>
      </c>
      <c r="M47" s="354">
        <f>+H47+L47</f>
        <v>0</v>
      </c>
      <c r="N47" s="356"/>
      <c r="O47" s="357"/>
      <c r="P47" s="358"/>
      <c r="Q47" s="353">
        <f>SUM(N47:P47)</f>
        <v>0</v>
      </c>
      <c r="R47" s="356"/>
      <c r="S47" s="357"/>
      <c r="T47" s="358"/>
      <c r="U47" s="353">
        <f>SUM(R47:T47)</f>
        <v>0</v>
      </c>
      <c r="V47" s="354">
        <f>+H47+L47+Q47+U47</f>
        <v>0</v>
      </c>
    </row>
  </sheetData>
  <protectedRanges>
    <protectedRange sqref="N43:P43 R43:T43 N46:P47 R46:T47" name="Rango3"/>
    <protectedRange sqref="N34:P34 R34:T34 N37:P37 R37:T37 N40:P40 R40:T40" name="Rango2"/>
    <protectedRange sqref="N25:P25 R25:T25 N28:P28 R28:T28 N31:P32 R31:T31" name="Rango1"/>
    <protectedRange sqref="E43:G43 E46:G47" name="Rango3_2"/>
    <protectedRange sqref="E34:G34 E37:G37 E40:G40" name="Rango2_2"/>
    <protectedRange sqref="E25:G25 E28:G28 E31:G31" name="Rango1_2"/>
    <protectedRange sqref="I43:K43 I46:K47" name="Rango3_1"/>
    <protectedRange sqref="I34:K34 I37:K37 I40:K40" name="Rango2_1"/>
    <protectedRange sqref="I25:K25 I28:K28 I31:K31" name="Rango1_1"/>
  </protectedRanges>
  <mergeCells count="78">
    <mergeCell ref="A1:B1"/>
    <mergeCell ref="C1:P1"/>
    <mergeCell ref="A3:P3"/>
    <mergeCell ref="A20:D20"/>
    <mergeCell ref="E20:E23"/>
    <mergeCell ref="F20:F23"/>
    <mergeCell ref="G20:G23"/>
    <mergeCell ref="H20:H23"/>
    <mergeCell ref="I20:I23"/>
    <mergeCell ref="J20:J23"/>
    <mergeCell ref="A22:A23"/>
    <mergeCell ref="B22:C22"/>
    <mergeCell ref="D22:D23"/>
    <mergeCell ref="V20:V23"/>
    <mergeCell ref="K20:K23"/>
    <mergeCell ref="L20:L23"/>
    <mergeCell ref="M20:M23"/>
    <mergeCell ref="N20:N23"/>
    <mergeCell ref="O20:O23"/>
    <mergeCell ref="P20:P23"/>
    <mergeCell ref="Q20:Q23"/>
    <mergeCell ref="R20:R23"/>
    <mergeCell ref="S20:S23"/>
    <mergeCell ref="T20:T23"/>
    <mergeCell ref="U20:U23"/>
    <mergeCell ref="E24:G24"/>
    <mergeCell ref="I24:K24"/>
    <mergeCell ref="R24:T24"/>
    <mergeCell ref="A25:A32"/>
    <mergeCell ref="B25:B26"/>
    <mergeCell ref="C25:C26"/>
    <mergeCell ref="E27:G27"/>
    <mergeCell ref="I27:K27"/>
    <mergeCell ref="N27:P27"/>
    <mergeCell ref="R27:T27"/>
    <mergeCell ref="B28:B29"/>
    <mergeCell ref="C28:C29"/>
    <mergeCell ref="N24:P24"/>
    <mergeCell ref="E30:G30"/>
    <mergeCell ref="I30:K30"/>
    <mergeCell ref="N30:P30"/>
    <mergeCell ref="R30:T30"/>
    <mergeCell ref="B31:B32"/>
    <mergeCell ref="C31:C32"/>
    <mergeCell ref="E33:G33"/>
    <mergeCell ref="I33:K33"/>
    <mergeCell ref="N33:P33"/>
    <mergeCell ref="R33:T33"/>
    <mergeCell ref="A34:A35"/>
    <mergeCell ref="B34:B35"/>
    <mergeCell ref="C34:C35"/>
    <mergeCell ref="E36:G36"/>
    <mergeCell ref="I36:K36"/>
    <mergeCell ref="N36:P36"/>
    <mergeCell ref="R36:T36"/>
    <mergeCell ref="A37:A41"/>
    <mergeCell ref="B37:B38"/>
    <mergeCell ref="C37:C38"/>
    <mergeCell ref="E39:G39"/>
    <mergeCell ref="I39:K39"/>
    <mergeCell ref="N39:P39"/>
    <mergeCell ref="R39:T39"/>
    <mergeCell ref="B40:B41"/>
    <mergeCell ref="C40:C41"/>
    <mergeCell ref="E42:G42"/>
    <mergeCell ref="I42:K42"/>
    <mergeCell ref="N42:P42"/>
    <mergeCell ref="R42:T42"/>
    <mergeCell ref="N45:P45"/>
    <mergeCell ref="R45:T45"/>
    <mergeCell ref="E45:G45"/>
    <mergeCell ref="I45:K45"/>
    <mergeCell ref="A46:B47"/>
    <mergeCell ref="C46:C47"/>
    <mergeCell ref="A43:A44"/>
    <mergeCell ref="B43:B44"/>
    <mergeCell ref="C43:C44"/>
    <mergeCell ref="A45:B45"/>
  </mergeCells>
  <conditionalFormatting sqref="H24">
    <cfRule type="cellIs" dxfId="1475" priority="283" operator="greaterThan">
      <formula>1</formula>
    </cfRule>
    <cfRule type="cellIs" dxfId="1474" priority="284" operator="greaterThan">
      <formula>0.89</formula>
    </cfRule>
    <cfRule type="cellIs" dxfId="1473" priority="285" operator="greaterThan">
      <formula>0.69</formula>
    </cfRule>
    <cfRule type="cellIs" dxfId="1472" priority="286" operator="greaterThan">
      <formula>0.49</formula>
    </cfRule>
    <cfRule type="cellIs" dxfId="1471" priority="287" operator="greaterThan">
      <formula>0.29</formula>
    </cfRule>
    <cfRule type="cellIs" dxfId="1470" priority="288" operator="lessThan">
      <formula>0.29</formula>
    </cfRule>
  </conditionalFormatting>
  <conditionalFormatting sqref="L24">
    <cfRule type="cellIs" dxfId="1469" priority="277" operator="greaterThan">
      <formula>1</formula>
    </cfRule>
    <cfRule type="cellIs" dxfId="1468" priority="278" operator="greaterThan">
      <formula>0.89</formula>
    </cfRule>
    <cfRule type="cellIs" dxfId="1467" priority="279" operator="greaterThan">
      <formula>0.69</formula>
    </cfRule>
    <cfRule type="cellIs" dxfId="1466" priority="280" operator="greaterThan">
      <formula>0.49</formula>
    </cfRule>
    <cfRule type="cellIs" dxfId="1465" priority="281" operator="greaterThan">
      <formula>0.29</formula>
    </cfRule>
    <cfRule type="cellIs" dxfId="1464" priority="282" operator="lessThan">
      <formula>0.29</formula>
    </cfRule>
  </conditionalFormatting>
  <conditionalFormatting sqref="M24">
    <cfRule type="cellIs" dxfId="1463" priority="271" operator="greaterThan">
      <formula>1</formula>
    </cfRule>
    <cfRule type="cellIs" dxfId="1462" priority="272" operator="greaterThan">
      <formula>0.89</formula>
    </cfRule>
    <cfRule type="cellIs" dxfId="1461" priority="273" operator="greaterThan">
      <formula>0.69</formula>
    </cfRule>
    <cfRule type="cellIs" dxfId="1460" priority="274" operator="greaterThan">
      <formula>0.49</formula>
    </cfRule>
    <cfRule type="cellIs" dxfId="1459" priority="275" operator="greaterThan">
      <formula>0.29</formula>
    </cfRule>
    <cfRule type="cellIs" dxfId="1458" priority="276" operator="lessThan">
      <formula>0.29</formula>
    </cfRule>
  </conditionalFormatting>
  <conditionalFormatting sqref="Q24">
    <cfRule type="cellIs" dxfId="1457" priority="265" operator="greaterThan">
      <formula>1</formula>
    </cfRule>
    <cfRule type="cellIs" dxfId="1456" priority="266" operator="greaterThan">
      <formula>0.89</formula>
    </cfRule>
    <cfRule type="cellIs" dxfId="1455" priority="267" operator="greaterThan">
      <formula>0.69</formula>
    </cfRule>
    <cfRule type="cellIs" dxfId="1454" priority="268" operator="greaterThan">
      <formula>0.49</formula>
    </cfRule>
    <cfRule type="cellIs" dxfId="1453" priority="269" operator="greaterThan">
      <formula>0.29</formula>
    </cfRule>
    <cfRule type="cellIs" dxfId="1452" priority="270" operator="lessThan">
      <formula>0.29</formula>
    </cfRule>
  </conditionalFormatting>
  <conditionalFormatting sqref="U24">
    <cfRule type="cellIs" dxfId="1451" priority="259" operator="greaterThan">
      <formula>1</formula>
    </cfRule>
    <cfRule type="cellIs" dxfId="1450" priority="260" operator="greaterThan">
      <formula>0.89</formula>
    </cfRule>
    <cfRule type="cellIs" dxfId="1449" priority="261" operator="greaterThan">
      <formula>0.69</formula>
    </cfRule>
    <cfRule type="cellIs" dxfId="1448" priority="262" operator="greaterThan">
      <formula>0.49</formula>
    </cfRule>
    <cfRule type="cellIs" dxfId="1447" priority="263" operator="greaterThan">
      <formula>0.29</formula>
    </cfRule>
    <cfRule type="cellIs" dxfId="1446" priority="264" operator="lessThan">
      <formula>0.29</formula>
    </cfRule>
  </conditionalFormatting>
  <conditionalFormatting sqref="V24">
    <cfRule type="cellIs" dxfId="1445" priority="253" operator="greaterThan">
      <formula>1</formula>
    </cfRule>
    <cfRule type="cellIs" dxfId="1444" priority="254" operator="greaterThan">
      <formula>0.89</formula>
    </cfRule>
    <cfRule type="cellIs" dxfId="1443" priority="255" operator="greaterThan">
      <formula>0.69</formula>
    </cfRule>
    <cfRule type="cellIs" dxfId="1442" priority="256" operator="greaterThan">
      <formula>0.49</formula>
    </cfRule>
    <cfRule type="cellIs" dxfId="1441" priority="257" operator="greaterThan">
      <formula>0.29</formula>
    </cfRule>
    <cfRule type="cellIs" dxfId="1440" priority="258" operator="lessThan">
      <formula>0.29</formula>
    </cfRule>
  </conditionalFormatting>
  <conditionalFormatting sqref="V36">
    <cfRule type="cellIs" dxfId="1439" priority="145" operator="greaterThan">
      <formula>1</formula>
    </cfRule>
    <cfRule type="cellIs" dxfId="1438" priority="146" operator="greaterThan">
      <formula>0.89</formula>
    </cfRule>
    <cfRule type="cellIs" dxfId="1437" priority="147" operator="greaterThan">
      <formula>0.69</formula>
    </cfRule>
    <cfRule type="cellIs" dxfId="1436" priority="148" operator="greaterThan">
      <formula>0.49</formula>
    </cfRule>
    <cfRule type="cellIs" dxfId="1435" priority="149" operator="greaterThan">
      <formula>0.29</formula>
    </cfRule>
    <cfRule type="cellIs" dxfId="1434" priority="150" operator="lessThan">
      <formula>0.29</formula>
    </cfRule>
  </conditionalFormatting>
  <conditionalFormatting sqref="H27">
    <cfRule type="cellIs" dxfId="1433" priority="247" operator="greaterThan">
      <formula>1</formula>
    </cfRule>
    <cfRule type="cellIs" dxfId="1432" priority="248" operator="greaterThan">
      <formula>0.89</formula>
    </cfRule>
    <cfRule type="cellIs" dxfId="1431" priority="249" operator="greaterThan">
      <formula>0.69</formula>
    </cfRule>
    <cfRule type="cellIs" dxfId="1430" priority="250" operator="greaterThan">
      <formula>0.49</formula>
    </cfRule>
    <cfRule type="cellIs" dxfId="1429" priority="251" operator="greaterThan">
      <formula>0.29</formula>
    </cfRule>
    <cfRule type="cellIs" dxfId="1428" priority="252" operator="lessThan">
      <formula>0.29</formula>
    </cfRule>
  </conditionalFormatting>
  <conditionalFormatting sqref="L27">
    <cfRule type="cellIs" dxfId="1427" priority="241" operator="greaterThan">
      <formula>1</formula>
    </cfRule>
    <cfRule type="cellIs" dxfId="1426" priority="242" operator="greaterThan">
      <formula>0.89</formula>
    </cfRule>
    <cfRule type="cellIs" dxfId="1425" priority="243" operator="greaterThan">
      <formula>0.69</formula>
    </cfRule>
    <cfRule type="cellIs" dxfId="1424" priority="244" operator="greaterThan">
      <formula>0.49</formula>
    </cfRule>
    <cfRule type="cellIs" dxfId="1423" priority="245" operator="greaterThan">
      <formula>0.29</formula>
    </cfRule>
    <cfRule type="cellIs" dxfId="1422" priority="246" operator="lessThan">
      <formula>0.29</formula>
    </cfRule>
  </conditionalFormatting>
  <conditionalFormatting sqref="M27">
    <cfRule type="cellIs" dxfId="1421" priority="235" operator="greaterThan">
      <formula>1</formula>
    </cfRule>
    <cfRule type="cellIs" dxfId="1420" priority="236" operator="greaterThan">
      <formula>0.89</formula>
    </cfRule>
    <cfRule type="cellIs" dxfId="1419" priority="237" operator="greaterThan">
      <formula>0.69</formula>
    </cfRule>
    <cfRule type="cellIs" dxfId="1418" priority="238" operator="greaterThan">
      <formula>0.49</formula>
    </cfRule>
    <cfRule type="cellIs" dxfId="1417" priority="239" operator="greaterThan">
      <formula>0.29</formula>
    </cfRule>
    <cfRule type="cellIs" dxfId="1416" priority="240" operator="lessThan">
      <formula>0.29</formula>
    </cfRule>
  </conditionalFormatting>
  <conditionalFormatting sqref="Q27">
    <cfRule type="cellIs" dxfId="1415" priority="229" operator="greaterThan">
      <formula>1</formula>
    </cfRule>
    <cfRule type="cellIs" dxfId="1414" priority="230" operator="greaterThan">
      <formula>0.89</formula>
    </cfRule>
    <cfRule type="cellIs" dxfId="1413" priority="231" operator="greaterThan">
      <formula>0.69</formula>
    </cfRule>
    <cfRule type="cellIs" dxfId="1412" priority="232" operator="greaterThan">
      <formula>0.49</formula>
    </cfRule>
    <cfRule type="cellIs" dxfId="1411" priority="233" operator="greaterThan">
      <formula>0.29</formula>
    </cfRule>
    <cfRule type="cellIs" dxfId="1410" priority="234" operator="lessThan">
      <formula>0.29</formula>
    </cfRule>
  </conditionalFormatting>
  <conditionalFormatting sqref="U27">
    <cfRule type="cellIs" dxfId="1409" priority="223" operator="greaterThan">
      <formula>1</formula>
    </cfRule>
    <cfRule type="cellIs" dxfId="1408" priority="224" operator="greaterThan">
      <formula>0.89</formula>
    </cfRule>
    <cfRule type="cellIs" dxfId="1407" priority="225" operator="greaterThan">
      <formula>0.69</formula>
    </cfRule>
    <cfRule type="cellIs" dxfId="1406" priority="226" operator="greaterThan">
      <formula>0.49</formula>
    </cfRule>
    <cfRule type="cellIs" dxfId="1405" priority="227" operator="greaterThan">
      <formula>0.29</formula>
    </cfRule>
    <cfRule type="cellIs" dxfId="1404" priority="228" operator="lessThan">
      <formula>0.29</formula>
    </cfRule>
  </conditionalFormatting>
  <conditionalFormatting sqref="V27">
    <cfRule type="cellIs" dxfId="1403" priority="217" operator="greaterThan">
      <formula>1</formula>
    </cfRule>
    <cfRule type="cellIs" dxfId="1402" priority="218" operator="greaterThan">
      <formula>0.89</formula>
    </cfRule>
    <cfRule type="cellIs" dxfId="1401" priority="219" operator="greaterThan">
      <formula>0.69</formula>
    </cfRule>
    <cfRule type="cellIs" dxfId="1400" priority="220" operator="greaterThan">
      <formula>0.49</formula>
    </cfRule>
    <cfRule type="cellIs" dxfId="1399" priority="221" operator="greaterThan">
      <formula>0.29</formula>
    </cfRule>
    <cfRule type="cellIs" dxfId="1398" priority="222" operator="lessThan">
      <formula>0.29</formula>
    </cfRule>
  </conditionalFormatting>
  <conditionalFormatting sqref="H33">
    <cfRule type="cellIs" dxfId="1397" priority="211" operator="greaterThan">
      <formula>1</formula>
    </cfRule>
    <cfRule type="cellIs" dxfId="1396" priority="212" operator="greaterThan">
      <formula>0.89</formula>
    </cfRule>
    <cfRule type="cellIs" dxfId="1395" priority="213" operator="greaterThan">
      <formula>0.69</formula>
    </cfRule>
    <cfRule type="cellIs" dxfId="1394" priority="214" operator="greaterThan">
      <formula>0.49</formula>
    </cfRule>
    <cfRule type="cellIs" dxfId="1393" priority="215" operator="greaterThan">
      <formula>0.29</formula>
    </cfRule>
    <cfRule type="cellIs" dxfId="1392" priority="216" operator="lessThan">
      <formula>0.29</formula>
    </cfRule>
  </conditionalFormatting>
  <conditionalFormatting sqref="L33">
    <cfRule type="cellIs" dxfId="1391" priority="205" operator="greaterThan">
      <formula>1</formula>
    </cfRule>
    <cfRule type="cellIs" dxfId="1390" priority="206" operator="greaterThan">
      <formula>0.89</formula>
    </cfRule>
    <cfRule type="cellIs" dxfId="1389" priority="207" operator="greaterThan">
      <formula>0.69</formula>
    </cfRule>
    <cfRule type="cellIs" dxfId="1388" priority="208" operator="greaterThan">
      <formula>0.49</formula>
    </cfRule>
    <cfRule type="cellIs" dxfId="1387" priority="209" operator="greaterThan">
      <formula>0.29</formula>
    </cfRule>
    <cfRule type="cellIs" dxfId="1386" priority="210" operator="lessThan">
      <formula>0.29</formula>
    </cfRule>
  </conditionalFormatting>
  <conditionalFormatting sqref="M33">
    <cfRule type="cellIs" dxfId="1385" priority="199" operator="greaterThan">
      <formula>1</formula>
    </cfRule>
    <cfRule type="cellIs" dxfId="1384" priority="200" operator="greaterThan">
      <formula>0.89</formula>
    </cfRule>
    <cfRule type="cellIs" dxfId="1383" priority="201" operator="greaterThan">
      <formula>0.69</formula>
    </cfRule>
    <cfRule type="cellIs" dxfId="1382" priority="202" operator="greaterThan">
      <formula>0.49</formula>
    </cfRule>
    <cfRule type="cellIs" dxfId="1381" priority="203" operator="greaterThan">
      <formula>0.29</formula>
    </cfRule>
    <cfRule type="cellIs" dxfId="1380" priority="204" operator="lessThan">
      <formula>0.29</formula>
    </cfRule>
  </conditionalFormatting>
  <conditionalFormatting sqref="Q33">
    <cfRule type="cellIs" dxfId="1379" priority="193" operator="greaterThan">
      <formula>1</formula>
    </cfRule>
    <cfRule type="cellIs" dxfId="1378" priority="194" operator="greaterThan">
      <formula>0.89</formula>
    </cfRule>
    <cfRule type="cellIs" dxfId="1377" priority="195" operator="greaterThan">
      <formula>0.69</formula>
    </cfRule>
    <cfRule type="cellIs" dxfId="1376" priority="196" operator="greaterThan">
      <formula>0.49</formula>
    </cfRule>
    <cfRule type="cellIs" dxfId="1375" priority="197" operator="greaterThan">
      <formula>0.29</formula>
    </cfRule>
    <cfRule type="cellIs" dxfId="1374" priority="198" operator="lessThan">
      <formula>0.29</formula>
    </cfRule>
  </conditionalFormatting>
  <conditionalFormatting sqref="U33">
    <cfRule type="cellIs" dxfId="1373" priority="187" operator="greaterThan">
      <formula>1</formula>
    </cfRule>
    <cfRule type="cellIs" dxfId="1372" priority="188" operator="greaterThan">
      <formula>0.89</formula>
    </cfRule>
    <cfRule type="cellIs" dxfId="1371" priority="189" operator="greaterThan">
      <formula>0.69</formula>
    </cfRule>
    <cfRule type="cellIs" dxfId="1370" priority="190" operator="greaterThan">
      <formula>0.49</formula>
    </cfRule>
    <cfRule type="cellIs" dxfId="1369" priority="191" operator="greaterThan">
      <formula>0.29</formula>
    </cfRule>
    <cfRule type="cellIs" dxfId="1368" priority="192" operator="lessThan">
      <formula>0.29</formula>
    </cfRule>
  </conditionalFormatting>
  <conditionalFormatting sqref="V33">
    <cfRule type="cellIs" dxfId="1367" priority="181" operator="greaterThan">
      <formula>1</formula>
    </cfRule>
    <cfRule type="cellIs" dxfId="1366" priority="182" operator="greaterThan">
      <formula>0.89</formula>
    </cfRule>
    <cfRule type="cellIs" dxfId="1365" priority="183" operator="greaterThan">
      <formula>0.69</formula>
    </cfRule>
    <cfRule type="cellIs" dxfId="1364" priority="184" operator="greaterThan">
      <formula>0.49</formula>
    </cfRule>
    <cfRule type="cellIs" dxfId="1363" priority="185" operator="greaterThan">
      <formula>0.29</formula>
    </cfRule>
    <cfRule type="cellIs" dxfId="1362" priority="186" operator="lessThan">
      <formula>0.29</formula>
    </cfRule>
  </conditionalFormatting>
  <conditionalFormatting sqref="H36">
    <cfRule type="cellIs" dxfId="1361" priority="175" operator="greaterThan">
      <formula>1</formula>
    </cfRule>
    <cfRule type="cellIs" dxfId="1360" priority="176" operator="greaterThan">
      <formula>0.89</formula>
    </cfRule>
    <cfRule type="cellIs" dxfId="1359" priority="177" operator="greaterThan">
      <formula>0.69</formula>
    </cfRule>
    <cfRule type="cellIs" dxfId="1358" priority="178" operator="greaterThan">
      <formula>0.49</formula>
    </cfRule>
    <cfRule type="cellIs" dxfId="1357" priority="179" operator="greaterThan">
      <formula>0.29</formula>
    </cfRule>
    <cfRule type="cellIs" dxfId="1356" priority="180" operator="lessThan">
      <formula>0.29</formula>
    </cfRule>
  </conditionalFormatting>
  <conditionalFormatting sqref="L36">
    <cfRule type="cellIs" dxfId="1355" priority="169" operator="greaterThan">
      <formula>1</formula>
    </cfRule>
    <cfRule type="cellIs" dxfId="1354" priority="170" operator="greaterThan">
      <formula>0.89</formula>
    </cfRule>
    <cfRule type="cellIs" dxfId="1353" priority="171" operator="greaterThan">
      <formula>0.69</formula>
    </cfRule>
    <cfRule type="cellIs" dxfId="1352" priority="172" operator="greaterThan">
      <formula>0.49</formula>
    </cfRule>
    <cfRule type="cellIs" dxfId="1351" priority="173" operator="greaterThan">
      <formula>0.29</formula>
    </cfRule>
    <cfRule type="cellIs" dxfId="1350" priority="174" operator="lessThan">
      <formula>0.29</formula>
    </cfRule>
  </conditionalFormatting>
  <conditionalFormatting sqref="M36">
    <cfRule type="cellIs" dxfId="1349" priority="163" operator="greaterThan">
      <formula>1</formula>
    </cfRule>
    <cfRule type="cellIs" dxfId="1348" priority="164" operator="greaterThan">
      <formula>0.89</formula>
    </cfRule>
    <cfRule type="cellIs" dxfId="1347" priority="165" operator="greaterThan">
      <formula>0.69</formula>
    </cfRule>
    <cfRule type="cellIs" dxfId="1346" priority="166" operator="greaterThan">
      <formula>0.49</formula>
    </cfRule>
    <cfRule type="cellIs" dxfId="1345" priority="167" operator="greaterThan">
      <formula>0.29</formula>
    </cfRule>
    <cfRule type="cellIs" dxfId="1344" priority="168" operator="lessThan">
      <formula>0.29</formula>
    </cfRule>
  </conditionalFormatting>
  <conditionalFormatting sqref="Q36">
    <cfRule type="cellIs" dxfId="1343" priority="157" operator="greaterThan">
      <formula>1</formula>
    </cfRule>
    <cfRule type="cellIs" dxfId="1342" priority="158" operator="greaterThan">
      <formula>0.89</formula>
    </cfRule>
    <cfRule type="cellIs" dxfId="1341" priority="159" operator="greaterThan">
      <formula>0.69</formula>
    </cfRule>
    <cfRule type="cellIs" dxfId="1340" priority="160" operator="greaterThan">
      <formula>0.49</formula>
    </cfRule>
    <cfRule type="cellIs" dxfId="1339" priority="161" operator="greaterThan">
      <formula>0.29</formula>
    </cfRule>
    <cfRule type="cellIs" dxfId="1338" priority="162" operator="lessThan">
      <formula>0.29</formula>
    </cfRule>
  </conditionalFormatting>
  <conditionalFormatting sqref="U36">
    <cfRule type="cellIs" dxfId="1337" priority="151" operator="greaterThan">
      <formula>1</formula>
    </cfRule>
    <cfRule type="cellIs" dxfId="1336" priority="152" operator="greaterThan">
      <formula>0.89</formula>
    </cfRule>
    <cfRule type="cellIs" dxfId="1335" priority="153" operator="greaterThan">
      <formula>0.69</formula>
    </cfRule>
    <cfRule type="cellIs" dxfId="1334" priority="154" operator="greaterThan">
      <formula>0.49</formula>
    </cfRule>
    <cfRule type="cellIs" dxfId="1333" priority="155" operator="greaterThan">
      <formula>0.29</formula>
    </cfRule>
    <cfRule type="cellIs" dxfId="1332" priority="156" operator="lessThan">
      <formula>0.29</formula>
    </cfRule>
  </conditionalFormatting>
  <conditionalFormatting sqref="V39">
    <cfRule type="cellIs" dxfId="1331" priority="109" operator="greaterThan">
      <formula>1</formula>
    </cfRule>
    <cfRule type="cellIs" dxfId="1330" priority="110" operator="greaterThan">
      <formula>0.89</formula>
    </cfRule>
    <cfRule type="cellIs" dxfId="1329" priority="111" operator="greaterThan">
      <formula>0.69</formula>
    </cfRule>
    <cfRule type="cellIs" dxfId="1328" priority="112" operator="greaterThan">
      <formula>0.49</formula>
    </cfRule>
    <cfRule type="cellIs" dxfId="1327" priority="113" operator="greaterThan">
      <formula>0.29</formula>
    </cfRule>
    <cfRule type="cellIs" dxfId="1326" priority="114" operator="lessThan">
      <formula>0.29</formula>
    </cfRule>
  </conditionalFormatting>
  <conditionalFormatting sqref="H39">
    <cfRule type="cellIs" dxfId="1325" priority="139" operator="greaterThan">
      <formula>1</formula>
    </cfRule>
    <cfRule type="cellIs" dxfId="1324" priority="140" operator="greaterThan">
      <formula>0.89</formula>
    </cfRule>
    <cfRule type="cellIs" dxfId="1323" priority="141" operator="greaterThan">
      <formula>0.69</formula>
    </cfRule>
    <cfRule type="cellIs" dxfId="1322" priority="142" operator="greaterThan">
      <formula>0.49</formula>
    </cfRule>
    <cfRule type="cellIs" dxfId="1321" priority="143" operator="greaterThan">
      <formula>0.29</formula>
    </cfRule>
    <cfRule type="cellIs" dxfId="1320" priority="144" operator="lessThan">
      <formula>0.29</formula>
    </cfRule>
  </conditionalFormatting>
  <conditionalFormatting sqref="L39">
    <cfRule type="cellIs" dxfId="1319" priority="133" operator="greaterThan">
      <formula>1</formula>
    </cfRule>
    <cfRule type="cellIs" dxfId="1318" priority="134" operator="greaterThan">
      <formula>0.89</formula>
    </cfRule>
    <cfRule type="cellIs" dxfId="1317" priority="135" operator="greaterThan">
      <formula>0.69</formula>
    </cfRule>
    <cfRule type="cellIs" dxfId="1316" priority="136" operator="greaterThan">
      <formula>0.49</formula>
    </cfRule>
    <cfRule type="cellIs" dxfId="1315" priority="137" operator="greaterThan">
      <formula>0.29</formula>
    </cfRule>
    <cfRule type="cellIs" dxfId="1314" priority="138" operator="lessThan">
      <formula>0.29</formula>
    </cfRule>
  </conditionalFormatting>
  <conditionalFormatting sqref="M39">
    <cfRule type="cellIs" dxfId="1313" priority="127" operator="greaterThan">
      <formula>1</formula>
    </cfRule>
    <cfRule type="cellIs" dxfId="1312" priority="128" operator="greaterThan">
      <formula>0.89</formula>
    </cfRule>
    <cfRule type="cellIs" dxfId="1311" priority="129" operator="greaterThan">
      <formula>0.69</formula>
    </cfRule>
    <cfRule type="cellIs" dxfId="1310" priority="130" operator="greaterThan">
      <formula>0.49</formula>
    </cfRule>
    <cfRule type="cellIs" dxfId="1309" priority="131" operator="greaterThan">
      <formula>0.29</formula>
    </cfRule>
    <cfRule type="cellIs" dxfId="1308" priority="132" operator="lessThan">
      <formula>0.29</formula>
    </cfRule>
  </conditionalFormatting>
  <conditionalFormatting sqref="Q39">
    <cfRule type="cellIs" dxfId="1307" priority="121" operator="greaterThan">
      <formula>1</formula>
    </cfRule>
    <cfRule type="cellIs" dxfId="1306" priority="122" operator="greaterThan">
      <formula>0.89</formula>
    </cfRule>
    <cfRule type="cellIs" dxfId="1305" priority="123" operator="greaterThan">
      <formula>0.69</formula>
    </cfRule>
    <cfRule type="cellIs" dxfId="1304" priority="124" operator="greaterThan">
      <formula>0.49</formula>
    </cfRule>
    <cfRule type="cellIs" dxfId="1303" priority="125" operator="greaterThan">
      <formula>0.29</formula>
    </cfRule>
    <cfRule type="cellIs" dxfId="1302" priority="126" operator="lessThan">
      <formula>0.29</formula>
    </cfRule>
  </conditionalFormatting>
  <conditionalFormatting sqref="U39">
    <cfRule type="cellIs" dxfId="1301" priority="115" operator="greaterThan">
      <formula>1</formula>
    </cfRule>
    <cfRule type="cellIs" dxfId="1300" priority="116" operator="greaterThan">
      <formula>0.89</formula>
    </cfRule>
    <cfRule type="cellIs" dxfId="1299" priority="117" operator="greaterThan">
      <formula>0.69</formula>
    </cfRule>
    <cfRule type="cellIs" dxfId="1298" priority="118" operator="greaterThan">
      <formula>0.49</formula>
    </cfRule>
    <cfRule type="cellIs" dxfId="1297" priority="119" operator="greaterThan">
      <formula>0.29</formula>
    </cfRule>
    <cfRule type="cellIs" dxfId="1296" priority="120" operator="lessThan">
      <formula>0.29</formula>
    </cfRule>
  </conditionalFormatting>
  <conditionalFormatting sqref="V30">
    <cfRule type="cellIs" dxfId="1295" priority="73" operator="greaterThan">
      <formula>1</formula>
    </cfRule>
    <cfRule type="cellIs" dxfId="1294" priority="74" operator="greaterThan">
      <formula>0.89</formula>
    </cfRule>
    <cfRule type="cellIs" dxfId="1293" priority="75" operator="greaterThan">
      <formula>0.69</formula>
    </cfRule>
    <cfRule type="cellIs" dxfId="1292" priority="76" operator="greaterThan">
      <formula>0.49</formula>
    </cfRule>
    <cfRule type="cellIs" dxfId="1291" priority="77" operator="greaterThan">
      <formula>0.29</formula>
    </cfRule>
    <cfRule type="cellIs" dxfId="1290" priority="78" operator="lessThan">
      <formula>0.29</formula>
    </cfRule>
  </conditionalFormatting>
  <conditionalFormatting sqref="H30">
    <cfRule type="cellIs" dxfId="1289" priority="103" operator="greaterThan">
      <formula>1</formula>
    </cfRule>
    <cfRule type="cellIs" dxfId="1288" priority="104" operator="greaterThan">
      <formula>0.89</formula>
    </cfRule>
    <cfRule type="cellIs" dxfId="1287" priority="105" operator="greaterThan">
      <formula>0.69</formula>
    </cfRule>
    <cfRule type="cellIs" dxfId="1286" priority="106" operator="greaterThan">
      <formula>0.49</formula>
    </cfRule>
    <cfRule type="cellIs" dxfId="1285" priority="107" operator="greaterThan">
      <formula>0.29</formula>
    </cfRule>
    <cfRule type="cellIs" dxfId="1284" priority="108" operator="lessThan">
      <formula>0.29</formula>
    </cfRule>
  </conditionalFormatting>
  <conditionalFormatting sqref="L30">
    <cfRule type="cellIs" dxfId="1283" priority="97" operator="greaterThan">
      <formula>1</formula>
    </cfRule>
    <cfRule type="cellIs" dxfId="1282" priority="98" operator="greaterThan">
      <formula>0.89</formula>
    </cfRule>
    <cfRule type="cellIs" dxfId="1281" priority="99" operator="greaterThan">
      <formula>0.69</formula>
    </cfRule>
    <cfRule type="cellIs" dxfId="1280" priority="100" operator="greaterThan">
      <formula>0.49</formula>
    </cfRule>
    <cfRule type="cellIs" dxfId="1279" priority="101" operator="greaterThan">
      <formula>0.29</formula>
    </cfRule>
    <cfRule type="cellIs" dxfId="1278" priority="102" operator="lessThan">
      <formula>0.29</formula>
    </cfRule>
  </conditionalFormatting>
  <conditionalFormatting sqref="M30">
    <cfRule type="cellIs" dxfId="1277" priority="91" operator="greaterThan">
      <formula>1</formula>
    </cfRule>
    <cfRule type="cellIs" dxfId="1276" priority="92" operator="greaterThan">
      <formula>0.89</formula>
    </cfRule>
    <cfRule type="cellIs" dxfId="1275" priority="93" operator="greaterThan">
      <formula>0.69</formula>
    </cfRule>
    <cfRule type="cellIs" dxfId="1274" priority="94" operator="greaterThan">
      <formula>0.49</formula>
    </cfRule>
    <cfRule type="cellIs" dxfId="1273" priority="95" operator="greaterThan">
      <formula>0.29</formula>
    </cfRule>
    <cfRule type="cellIs" dxfId="1272" priority="96" operator="lessThan">
      <formula>0.29</formula>
    </cfRule>
  </conditionalFormatting>
  <conditionalFormatting sqref="Q30">
    <cfRule type="cellIs" dxfId="1271" priority="85" operator="greaterThan">
      <formula>1</formula>
    </cfRule>
    <cfRule type="cellIs" dxfId="1270" priority="86" operator="greaterThan">
      <formula>0.89</formula>
    </cfRule>
    <cfRule type="cellIs" dxfId="1269" priority="87" operator="greaterThan">
      <formula>0.69</formula>
    </cfRule>
    <cfRule type="cellIs" dxfId="1268" priority="88" operator="greaterThan">
      <formula>0.49</formula>
    </cfRule>
    <cfRule type="cellIs" dxfId="1267" priority="89" operator="greaterThan">
      <formula>0.29</formula>
    </cfRule>
    <cfRule type="cellIs" dxfId="1266" priority="90" operator="lessThan">
      <formula>0.29</formula>
    </cfRule>
  </conditionalFormatting>
  <conditionalFormatting sqref="U30">
    <cfRule type="cellIs" dxfId="1265" priority="79" operator="greaterThan">
      <formula>1</formula>
    </cfRule>
    <cfRule type="cellIs" dxfId="1264" priority="80" operator="greaterThan">
      <formula>0.89</formula>
    </cfRule>
    <cfRule type="cellIs" dxfId="1263" priority="81" operator="greaterThan">
      <formula>0.69</formula>
    </cfRule>
    <cfRule type="cellIs" dxfId="1262" priority="82" operator="greaterThan">
      <formula>0.49</formula>
    </cfRule>
    <cfRule type="cellIs" dxfId="1261" priority="83" operator="greaterThan">
      <formula>0.29</formula>
    </cfRule>
    <cfRule type="cellIs" dxfId="1260" priority="84" operator="lessThan">
      <formula>0.29</formula>
    </cfRule>
  </conditionalFormatting>
  <conditionalFormatting sqref="V45">
    <cfRule type="cellIs" dxfId="1259" priority="37" operator="greaterThan">
      <formula>1</formula>
    </cfRule>
    <cfRule type="cellIs" dxfId="1258" priority="38" operator="greaterThan">
      <formula>0.89</formula>
    </cfRule>
    <cfRule type="cellIs" dxfId="1257" priority="39" operator="greaterThan">
      <formula>0.69</formula>
    </cfRule>
    <cfRule type="cellIs" dxfId="1256" priority="40" operator="greaterThan">
      <formula>0.49</formula>
    </cfRule>
    <cfRule type="cellIs" dxfId="1255" priority="41" operator="greaterThan">
      <formula>0.29</formula>
    </cfRule>
    <cfRule type="cellIs" dxfId="1254" priority="42" operator="lessThan">
      <formula>0.29</formula>
    </cfRule>
  </conditionalFormatting>
  <conditionalFormatting sqref="H45">
    <cfRule type="cellIs" dxfId="1253" priority="67" operator="greaterThan">
      <formula>1</formula>
    </cfRule>
    <cfRule type="cellIs" dxfId="1252" priority="68" operator="greaterThan">
      <formula>0.89</formula>
    </cfRule>
    <cfRule type="cellIs" dxfId="1251" priority="69" operator="greaterThan">
      <formula>0.69</formula>
    </cfRule>
    <cfRule type="cellIs" dxfId="1250" priority="70" operator="greaterThan">
      <formula>0.49</formula>
    </cfRule>
    <cfRule type="cellIs" dxfId="1249" priority="71" operator="greaterThan">
      <formula>0.29</formula>
    </cfRule>
    <cfRule type="cellIs" dxfId="1248" priority="72" operator="lessThan">
      <formula>0.29</formula>
    </cfRule>
  </conditionalFormatting>
  <conditionalFormatting sqref="L45">
    <cfRule type="cellIs" dxfId="1247" priority="61" operator="greaterThan">
      <formula>1</formula>
    </cfRule>
    <cfRule type="cellIs" dxfId="1246" priority="62" operator="greaterThan">
      <formula>0.89</formula>
    </cfRule>
    <cfRule type="cellIs" dxfId="1245" priority="63" operator="greaterThan">
      <formula>0.69</formula>
    </cfRule>
    <cfRule type="cellIs" dxfId="1244" priority="64" operator="greaterThan">
      <formula>0.49</formula>
    </cfRule>
    <cfRule type="cellIs" dxfId="1243" priority="65" operator="greaterThan">
      <formula>0.29</formula>
    </cfRule>
    <cfRule type="cellIs" dxfId="1242" priority="66" operator="lessThan">
      <formula>0.29</formula>
    </cfRule>
  </conditionalFormatting>
  <conditionalFormatting sqref="M45">
    <cfRule type="cellIs" dxfId="1241" priority="55" operator="greaterThan">
      <formula>1</formula>
    </cfRule>
    <cfRule type="cellIs" dxfId="1240" priority="56" operator="greaterThan">
      <formula>0.89</formula>
    </cfRule>
    <cfRule type="cellIs" dxfId="1239" priority="57" operator="greaterThan">
      <formula>0.69</formula>
    </cfRule>
    <cfRule type="cellIs" dxfId="1238" priority="58" operator="greaterThan">
      <formula>0.49</formula>
    </cfRule>
    <cfRule type="cellIs" dxfId="1237" priority="59" operator="greaterThan">
      <formula>0.29</formula>
    </cfRule>
    <cfRule type="cellIs" dxfId="1236" priority="60" operator="lessThan">
      <formula>0.29</formula>
    </cfRule>
  </conditionalFormatting>
  <conditionalFormatting sqref="Q45">
    <cfRule type="cellIs" dxfId="1235" priority="49" operator="greaterThan">
      <formula>1</formula>
    </cfRule>
    <cfRule type="cellIs" dxfId="1234" priority="50" operator="greaterThan">
      <formula>0.89</formula>
    </cfRule>
    <cfRule type="cellIs" dxfId="1233" priority="51" operator="greaterThan">
      <formula>0.69</formula>
    </cfRule>
    <cfRule type="cellIs" dxfId="1232" priority="52" operator="greaterThan">
      <formula>0.49</formula>
    </cfRule>
    <cfRule type="cellIs" dxfId="1231" priority="53" operator="greaterThan">
      <formula>0.29</formula>
    </cfRule>
    <cfRule type="cellIs" dxfId="1230" priority="54" operator="lessThan">
      <formula>0.29</formula>
    </cfRule>
  </conditionalFormatting>
  <conditionalFormatting sqref="U45">
    <cfRule type="cellIs" dxfId="1229" priority="43" operator="greaterThan">
      <formula>1</formula>
    </cfRule>
    <cfRule type="cellIs" dxfId="1228" priority="44" operator="greaterThan">
      <formula>0.89</formula>
    </cfRule>
    <cfRule type="cellIs" dxfId="1227" priority="45" operator="greaterThan">
      <formula>0.69</formula>
    </cfRule>
    <cfRule type="cellIs" dxfId="1226" priority="46" operator="greaterThan">
      <formula>0.49</formula>
    </cfRule>
    <cfRule type="cellIs" dxfId="1225" priority="47" operator="greaterThan">
      <formula>0.29</formula>
    </cfRule>
    <cfRule type="cellIs" dxfId="1224" priority="48" operator="lessThan">
      <formula>0.29</formula>
    </cfRule>
  </conditionalFormatting>
  <conditionalFormatting sqref="V42">
    <cfRule type="cellIs" dxfId="1223" priority="1" operator="greaterThan">
      <formula>1</formula>
    </cfRule>
    <cfRule type="cellIs" dxfId="1222" priority="2" operator="greaterThan">
      <formula>0.89</formula>
    </cfRule>
    <cfRule type="cellIs" dxfId="1221" priority="3" operator="greaterThan">
      <formula>0.69</formula>
    </cfRule>
    <cfRule type="cellIs" dxfId="1220" priority="4" operator="greaterThan">
      <formula>0.49</formula>
    </cfRule>
    <cfRule type="cellIs" dxfId="1219" priority="5" operator="greaterThan">
      <formula>0.29</formula>
    </cfRule>
    <cfRule type="cellIs" dxfId="1218" priority="6" operator="lessThan">
      <formula>0.29</formula>
    </cfRule>
  </conditionalFormatting>
  <conditionalFormatting sqref="H42">
    <cfRule type="cellIs" dxfId="1217" priority="31" operator="greaterThan">
      <formula>1</formula>
    </cfRule>
    <cfRule type="cellIs" dxfId="1216" priority="32" operator="greaterThan">
      <formula>0.89</formula>
    </cfRule>
    <cfRule type="cellIs" dxfId="1215" priority="33" operator="greaterThan">
      <formula>0.69</formula>
    </cfRule>
    <cfRule type="cellIs" dxfId="1214" priority="34" operator="greaterThan">
      <formula>0.49</formula>
    </cfRule>
    <cfRule type="cellIs" dxfId="1213" priority="35" operator="greaterThan">
      <formula>0.29</formula>
    </cfRule>
    <cfRule type="cellIs" dxfId="1212" priority="36" operator="lessThan">
      <formula>0.29</formula>
    </cfRule>
  </conditionalFormatting>
  <conditionalFormatting sqref="L42">
    <cfRule type="cellIs" dxfId="1211" priority="25" operator="greaterThan">
      <formula>1</formula>
    </cfRule>
    <cfRule type="cellIs" dxfId="1210" priority="26" operator="greaterThan">
      <formula>0.89</formula>
    </cfRule>
    <cfRule type="cellIs" dxfId="1209" priority="27" operator="greaterThan">
      <formula>0.69</formula>
    </cfRule>
    <cfRule type="cellIs" dxfId="1208" priority="28" operator="greaterThan">
      <formula>0.49</formula>
    </cfRule>
    <cfRule type="cellIs" dxfId="1207" priority="29" operator="greaterThan">
      <formula>0.29</formula>
    </cfRule>
    <cfRule type="cellIs" dxfId="1206" priority="30" operator="lessThan">
      <formula>0.29</formula>
    </cfRule>
  </conditionalFormatting>
  <conditionalFormatting sqref="M42">
    <cfRule type="cellIs" dxfId="1205" priority="19" operator="greaterThan">
      <formula>1</formula>
    </cfRule>
    <cfRule type="cellIs" dxfId="1204" priority="20" operator="greaterThan">
      <formula>0.89</formula>
    </cfRule>
    <cfRule type="cellIs" dxfId="1203" priority="21" operator="greaterThan">
      <formula>0.69</formula>
    </cfRule>
    <cfRule type="cellIs" dxfId="1202" priority="22" operator="greaterThan">
      <formula>0.49</formula>
    </cfRule>
    <cfRule type="cellIs" dxfId="1201" priority="23" operator="greaterThan">
      <formula>0.29</formula>
    </cfRule>
    <cfRule type="cellIs" dxfId="1200" priority="24" operator="lessThan">
      <formula>0.29</formula>
    </cfRule>
  </conditionalFormatting>
  <conditionalFormatting sqref="Q42">
    <cfRule type="cellIs" dxfId="1199" priority="13" operator="greaterThan">
      <formula>1</formula>
    </cfRule>
    <cfRule type="cellIs" dxfId="1198" priority="14" operator="greaterThan">
      <formula>0.89</formula>
    </cfRule>
    <cfRule type="cellIs" dxfId="1197" priority="15" operator="greaterThan">
      <formula>0.69</formula>
    </cfRule>
    <cfRule type="cellIs" dxfId="1196" priority="16" operator="greaterThan">
      <formula>0.49</formula>
    </cfRule>
    <cfRule type="cellIs" dxfId="1195" priority="17" operator="greaterThan">
      <formula>0.29</formula>
    </cfRule>
    <cfRule type="cellIs" dxfId="1194" priority="18" operator="lessThan">
      <formula>0.29</formula>
    </cfRule>
  </conditionalFormatting>
  <conditionalFormatting sqref="U42">
    <cfRule type="cellIs" dxfId="1193" priority="7" operator="greaterThan">
      <formula>1</formula>
    </cfRule>
    <cfRule type="cellIs" dxfId="1192" priority="8" operator="greaterThan">
      <formula>0.89</formula>
    </cfRule>
    <cfRule type="cellIs" dxfId="1191" priority="9" operator="greaterThan">
      <formula>0.69</formula>
    </cfRule>
    <cfRule type="cellIs" dxfId="1190" priority="10" operator="greaterThan">
      <formula>0.49</formula>
    </cfRule>
    <cfRule type="cellIs" dxfId="1189" priority="11" operator="greaterThan">
      <formula>0.29</formula>
    </cfRule>
    <cfRule type="cellIs" dxfId="1188"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10 L5:L10">
      <formula1>0.0001</formula1>
      <formula2>100000000</formula2>
    </dataValidation>
    <dataValidation type="list" allowBlank="1" showInputMessage="1" showErrorMessage="1" sqref="J5:J10 J14:J15 J12 J17">
      <formula1>Frecuencia</formula1>
    </dataValidation>
    <dataValidation type="list" allowBlank="1" showInputMessage="1" showErrorMessage="1" sqref="F5:F10 F14:F15 F12 F17">
      <formula1>Tipo</formula1>
    </dataValidation>
    <dataValidation type="list" allowBlank="1" showInputMessage="1" showErrorMessage="1" sqref="E5:E10 E14:E15 E12 E17">
      <formula1>Dimension</formula1>
    </dataValidation>
  </dataValidations>
  <pageMargins left="0.25" right="0.25" top="0.75" bottom="0.75" header="0.3" footer="0.3"/>
  <pageSetup paperSize="9" orientation="landscape"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96"/>
  <sheetViews>
    <sheetView topLeftCell="C69" zoomScale="60" zoomScaleNormal="60" workbookViewId="0">
      <selection activeCell="G82" sqref="G82"/>
    </sheetView>
  </sheetViews>
  <sheetFormatPr baseColWidth="10" defaultRowHeight="15"/>
  <cols>
    <col min="1" max="1" width="21.140625" style="1" customWidth="1"/>
    <col min="2" max="2" width="34.28515625" customWidth="1"/>
    <col min="3" max="3" width="28" customWidth="1"/>
    <col min="4" max="4" width="25" customWidth="1"/>
    <col min="5" max="5" width="16.42578125" customWidth="1"/>
    <col min="6" max="6" width="10.7109375" customWidth="1"/>
    <col min="7" max="7" width="16.5703125" customWidth="1"/>
    <col min="8" max="8" width="16.140625" customWidth="1"/>
    <col min="9" max="9" width="18.85546875" customWidth="1"/>
    <col min="10" max="10" width="14.28515625" customWidth="1"/>
    <col min="11" max="11" width="12.42578125" customWidth="1"/>
    <col min="12" max="12" width="9.85546875" customWidth="1"/>
    <col min="13" max="13" width="16.140625" customWidth="1"/>
    <col min="14" max="14" width="13.85546875" customWidth="1"/>
    <col min="15" max="15" width="10.7109375" customWidth="1"/>
    <col min="16" max="16" width="15.5703125" customWidth="1"/>
    <col min="17" max="17" width="9.85546875" customWidth="1"/>
    <col min="18" max="21" width="10.7109375" customWidth="1"/>
  </cols>
  <sheetData>
    <row r="1" spans="1:23" ht="28.5" customHeight="1">
      <c r="A1" s="1530" t="s">
        <v>0</v>
      </c>
      <c r="B1" s="1530"/>
      <c r="C1" s="1531" t="s">
        <v>934</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68.25" customHeight="1" thickBot="1">
      <c r="A4" s="397"/>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83.25" customHeight="1" thickBot="1">
      <c r="A5" s="398" t="s">
        <v>18</v>
      </c>
      <c r="B5" s="155" t="s">
        <v>935</v>
      </c>
      <c r="C5" s="399"/>
      <c r="D5" s="400"/>
      <c r="E5" s="401"/>
      <c r="F5" s="401"/>
      <c r="G5" s="401"/>
      <c r="H5" s="402"/>
      <c r="I5" s="403"/>
      <c r="J5" s="404"/>
      <c r="K5" s="401"/>
      <c r="L5" s="403"/>
      <c r="M5" s="401"/>
      <c r="N5" s="404"/>
      <c r="O5" s="147"/>
      <c r="P5" s="405"/>
      <c r="Q5" s="2"/>
      <c r="R5" s="3"/>
      <c r="S5" s="3"/>
      <c r="T5" s="3"/>
      <c r="U5" s="3"/>
      <c r="V5" s="3"/>
      <c r="W5" s="3"/>
    </row>
    <row r="6" spans="1:23" ht="76.5" customHeight="1" thickBot="1">
      <c r="A6" s="378" t="s">
        <v>20</v>
      </c>
      <c r="B6" s="406" t="s">
        <v>936</v>
      </c>
      <c r="C6" s="407"/>
      <c r="D6" s="149"/>
      <c r="E6" s="149"/>
      <c r="F6" s="149"/>
      <c r="G6" s="149"/>
      <c r="H6" s="393"/>
      <c r="I6" s="408"/>
      <c r="J6" s="409"/>
      <c r="K6" s="149"/>
      <c r="L6" s="408"/>
      <c r="M6" s="149"/>
      <c r="N6" s="409"/>
      <c r="O6" s="379"/>
      <c r="P6" s="410"/>
      <c r="Q6" s="2"/>
      <c r="R6" s="3"/>
      <c r="S6" s="3"/>
      <c r="T6" s="3"/>
      <c r="U6" s="3"/>
      <c r="V6" s="3"/>
      <c r="W6" s="3"/>
    </row>
    <row r="7" spans="1:23" ht="88.5" customHeight="1">
      <c r="A7" s="8" t="s">
        <v>937</v>
      </c>
      <c r="B7" s="194" t="s">
        <v>938</v>
      </c>
      <c r="C7" s="411"/>
      <c r="D7" s="411"/>
      <c r="E7" s="411"/>
      <c r="F7" s="411"/>
      <c r="G7" s="411"/>
      <c r="H7" s="412"/>
      <c r="I7" s="413"/>
      <c r="J7" s="414"/>
      <c r="K7" s="411"/>
      <c r="L7" s="415"/>
      <c r="M7" s="416"/>
      <c r="N7" s="414"/>
      <c r="O7" s="416"/>
      <c r="P7" s="417"/>
      <c r="Q7" s="2"/>
      <c r="R7" s="3"/>
      <c r="S7" s="3"/>
      <c r="T7" s="3"/>
      <c r="U7" s="3"/>
      <c r="V7" s="3"/>
      <c r="W7" s="3"/>
    </row>
    <row r="8" spans="1:23" ht="93.75" customHeight="1">
      <c r="A8" s="33" t="s">
        <v>24</v>
      </c>
      <c r="B8" s="418" t="s">
        <v>1244</v>
      </c>
      <c r="C8" s="134" t="s">
        <v>939</v>
      </c>
      <c r="D8" s="38" t="s">
        <v>940</v>
      </c>
      <c r="E8" s="134" t="s">
        <v>134</v>
      </c>
      <c r="F8" s="134" t="s">
        <v>29</v>
      </c>
      <c r="G8" s="38" t="s">
        <v>941</v>
      </c>
      <c r="H8" s="129">
        <v>850</v>
      </c>
      <c r="I8" s="129">
        <v>850</v>
      </c>
      <c r="J8" s="38" t="s">
        <v>136</v>
      </c>
      <c r="K8" s="38" t="s">
        <v>137</v>
      </c>
      <c r="L8" s="419">
        <v>1</v>
      </c>
      <c r="M8" s="38" t="s">
        <v>942</v>
      </c>
      <c r="N8" s="38" t="s">
        <v>943</v>
      </c>
      <c r="O8" s="134">
        <v>0</v>
      </c>
      <c r="P8" s="420" t="s">
        <v>140</v>
      </c>
      <c r="Q8" s="2"/>
      <c r="R8" s="3"/>
      <c r="S8" s="3"/>
      <c r="T8" s="3"/>
      <c r="U8" s="3"/>
      <c r="V8" s="3"/>
      <c r="W8" s="3"/>
    </row>
    <row r="9" spans="1:23" ht="92.25" customHeight="1">
      <c r="A9" s="67" t="s">
        <v>36</v>
      </c>
      <c r="B9" s="421" t="s">
        <v>944</v>
      </c>
      <c r="C9" s="134" t="s">
        <v>945</v>
      </c>
      <c r="D9" s="38" t="s">
        <v>946</v>
      </c>
      <c r="E9" s="134" t="s">
        <v>134</v>
      </c>
      <c r="F9" s="134" t="s">
        <v>29</v>
      </c>
      <c r="G9" s="38" t="s">
        <v>947</v>
      </c>
      <c r="H9" s="129">
        <v>540</v>
      </c>
      <c r="I9" s="422">
        <v>540</v>
      </c>
      <c r="J9" s="38" t="s">
        <v>136</v>
      </c>
      <c r="K9" s="38" t="s">
        <v>137</v>
      </c>
      <c r="L9" s="419">
        <v>1</v>
      </c>
      <c r="M9" s="38" t="s">
        <v>942</v>
      </c>
      <c r="N9" s="38" t="s">
        <v>943</v>
      </c>
      <c r="O9" s="136">
        <v>0</v>
      </c>
      <c r="P9" s="420" t="s">
        <v>140</v>
      </c>
      <c r="Q9" s="2"/>
      <c r="R9" s="3"/>
      <c r="S9" s="3"/>
      <c r="T9" s="3"/>
      <c r="U9" s="3"/>
      <c r="V9" s="3"/>
      <c r="W9" s="3"/>
    </row>
    <row r="10" spans="1:23" ht="91.5" customHeight="1">
      <c r="A10" s="67" t="s">
        <v>41</v>
      </c>
      <c r="B10" s="418" t="s">
        <v>948</v>
      </c>
      <c r="C10" s="134" t="s">
        <v>949</v>
      </c>
      <c r="D10" s="38" t="s">
        <v>1252</v>
      </c>
      <c r="E10" s="134" t="s">
        <v>134</v>
      </c>
      <c r="F10" s="134" t="s">
        <v>29</v>
      </c>
      <c r="G10" s="38" t="s">
        <v>950</v>
      </c>
      <c r="H10" s="129">
        <v>7850</v>
      </c>
      <c r="I10" s="129">
        <v>7850</v>
      </c>
      <c r="J10" s="38" t="s">
        <v>136</v>
      </c>
      <c r="K10" s="38" t="s">
        <v>137</v>
      </c>
      <c r="L10" s="419">
        <v>1</v>
      </c>
      <c r="M10" s="38" t="s">
        <v>942</v>
      </c>
      <c r="N10" s="38" t="s">
        <v>943</v>
      </c>
      <c r="O10" s="134">
        <v>0</v>
      </c>
      <c r="P10" s="420" t="s">
        <v>140</v>
      </c>
      <c r="Q10" s="2"/>
      <c r="R10" s="3"/>
      <c r="S10" s="3"/>
      <c r="T10" s="3"/>
      <c r="U10" s="3"/>
      <c r="V10" s="3"/>
      <c r="W10" s="3"/>
    </row>
    <row r="11" spans="1:23" ht="93" customHeight="1" thickBot="1">
      <c r="A11" s="16" t="s">
        <v>47</v>
      </c>
      <c r="B11" s="423" t="s">
        <v>951</v>
      </c>
      <c r="C11" s="213" t="s">
        <v>952</v>
      </c>
      <c r="D11" s="181" t="s">
        <v>953</v>
      </c>
      <c r="E11" s="213" t="s">
        <v>134</v>
      </c>
      <c r="F11" s="213" t="s">
        <v>29</v>
      </c>
      <c r="G11" s="181" t="s">
        <v>954</v>
      </c>
      <c r="H11" s="424">
        <v>240</v>
      </c>
      <c r="I11" s="424">
        <v>240</v>
      </c>
      <c r="J11" s="181" t="s">
        <v>136</v>
      </c>
      <c r="K11" s="181" t="s">
        <v>137</v>
      </c>
      <c r="L11" s="425">
        <v>1</v>
      </c>
      <c r="M11" s="181" t="s">
        <v>942</v>
      </c>
      <c r="N11" s="181" t="s">
        <v>943</v>
      </c>
      <c r="O11" s="213">
        <v>0</v>
      </c>
      <c r="P11" s="426" t="s">
        <v>140</v>
      </c>
      <c r="Q11" s="2"/>
      <c r="R11" s="3"/>
      <c r="S11" s="3"/>
      <c r="T11" s="3"/>
      <c r="U11" s="3"/>
      <c r="V11" s="3"/>
      <c r="W11" s="3"/>
    </row>
    <row r="12" spans="1:23" ht="56.25" customHeight="1">
      <c r="A12" s="8" t="s">
        <v>53</v>
      </c>
      <c r="B12" s="130" t="s">
        <v>955</v>
      </c>
      <c r="C12" s="416"/>
      <c r="D12" s="416"/>
      <c r="E12" s="416"/>
      <c r="F12" s="416"/>
      <c r="G12" s="416"/>
      <c r="H12" s="427"/>
      <c r="I12" s="416"/>
      <c r="J12" s="428"/>
      <c r="K12" s="416"/>
      <c r="L12" s="429"/>
      <c r="M12" s="428"/>
      <c r="N12" s="430"/>
      <c r="O12" s="431"/>
      <c r="P12" s="432"/>
      <c r="Q12" s="2"/>
      <c r="R12" s="3"/>
      <c r="S12" s="3"/>
      <c r="T12" s="3"/>
      <c r="U12" s="3"/>
      <c r="V12" s="3"/>
      <c r="W12" s="3"/>
    </row>
    <row r="13" spans="1:23" ht="92.25" customHeight="1">
      <c r="A13" s="33" t="s">
        <v>55</v>
      </c>
      <c r="B13" s="63" t="s">
        <v>956</v>
      </c>
      <c r="C13" s="134" t="s">
        <v>1245</v>
      </c>
      <c r="D13" s="38" t="s">
        <v>957</v>
      </c>
      <c r="E13" s="134" t="s">
        <v>134</v>
      </c>
      <c r="F13" s="134" t="s">
        <v>29</v>
      </c>
      <c r="G13" s="433" t="s">
        <v>958</v>
      </c>
      <c r="H13" s="434">
        <v>2650</v>
      </c>
      <c r="I13" s="435">
        <v>2650</v>
      </c>
      <c r="J13" s="38" t="s">
        <v>136</v>
      </c>
      <c r="K13" s="38" t="s">
        <v>137</v>
      </c>
      <c r="L13" s="419">
        <v>1</v>
      </c>
      <c r="M13" s="38" t="s">
        <v>959</v>
      </c>
      <c r="N13" s="134" t="s">
        <v>960</v>
      </c>
      <c r="O13" s="134">
        <v>0</v>
      </c>
      <c r="P13" s="420" t="s">
        <v>140</v>
      </c>
      <c r="Q13" s="2"/>
      <c r="R13" s="3"/>
      <c r="S13" s="3"/>
      <c r="T13" s="3"/>
      <c r="U13" s="3"/>
      <c r="V13" s="3"/>
      <c r="W13" s="3"/>
    </row>
    <row r="14" spans="1:23" ht="96" customHeight="1">
      <c r="A14" s="33" t="s">
        <v>64</v>
      </c>
      <c r="B14" s="63" t="s">
        <v>961</v>
      </c>
      <c r="C14" s="134" t="s">
        <v>1246</v>
      </c>
      <c r="D14" s="38" t="s">
        <v>962</v>
      </c>
      <c r="E14" s="134" t="s">
        <v>134</v>
      </c>
      <c r="F14" s="134" t="s">
        <v>29</v>
      </c>
      <c r="G14" s="38" t="s">
        <v>963</v>
      </c>
      <c r="H14" s="140">
        <v>200</v>
      </c>
      <c r="I14" s="183">
        <v>200</v>
      </c>
      <c r="J14" s="38" t="s">
        <v>136</v>
      </c>
      <c r="K14" s="38" t="s">
        <v>137</v>
      </c>
      <c r="L14" s="419">
        <v>1</v>
      </c>
      <c r="M14" s="38" t="s">
        <v>959</v>
      </c>
      <c r="N14" s="134" t="s">
        <v>960</v>
      </c>
      <c r="O14" s="134">
        <v>0</v>
      </c>
      <c r="P14" s="420" t="s">
        <v>140</v>
      </c>
      <c r="Q14" s="2"/>
      <c r="R14" s="3"/>
      <c r="S14" s="3"/>
      <c r="T14" s="3"/>
      <c r="U14" s="3"/>
      <c r="V14" s="3"/>
      <c r="W14" s="3"/>
    </row>
    <row r="15" spans="1:23" ht="141" customHeight="1" thickBot="1">
      <c r="A15" s="49" t="s">
        <v>69</v>
      </c>
      <c r="B15" s="74" t="s">
        <v>964</v>
      </c>
      <c r="C15" s="213" t="s">
        <v>1247</v>
      </c>
      <c r="D15" s="181" t="s">
        <v>965</v>
      </c>
      <c r="E15" s="222" t="s">
        <v>134</v>
      </c>
      <c r="F15" s="222" t="s">
        <v>29</v>
      </c>
      <c r="G15" s="139" t="s">
        <v>966</v>
      </c>
      <c r="H15" s="231">
        <v>120</v>
      </c>
      <c r="I15" s="436">
        <v>120</v>
      </c>
      <c r="J15" s="181" t="s">
        <v>136</v>
      </c>
      <c r="K15" s="181" t="s">
        <v>137</v>
      </c>
      <c r="L15" s="425">
        <v>1</v>
      </c>
      <c r="M15" s="181" t="s">
        <v>959</v>
      </c>
      <c r="N15" s="213" t="s">
        <v>960</v>
      </c>
      <c r="O15" s="222">
        <v>0</v>
      </c>
      <c r="P15" s="426" t="s">
        <v>140</v>
      </c>
      <c r="Q15" s="2"/>
      <c r="R15" s="3"/>
      <c r="S15" s="3"/>
      <c r="T15" s="3"/>
      <c r="U15" s="3"/>
      <c r="V15" s="3"/>
      <c r="W15" s="3"/>
    </row>
    <row r="16" spans="1:23" ht="104.25" customHeight="1">
      <c r="A16" s="8" t="s">
        <v>243</v>
      </c>
      <c r="B16" s="57" t="s">
        <v>967</v>
      </c>
      <c r="C16" s="416"/>
      <c r="D16" s="416"/>
      <c r="E16" s="416"/>
      <c r="F16" s="416"/>
      <c r="G16" s="416"/>
      <c r="H16" s="427"/>
      <c r="I16" s="416"/>
      <c r="J16" s="428"/>
      <c r="K16" s="416"/>
      <c r="L16" s="429"/>
      <c r="M16" s="428"/>
      <c r="N16" s="430"/>
      <c r="O16" s="430"/>
      <c r="P16" s="437"/>
      <c r="Q16" s="2"/>
      <c r="R16" s="3"/>
      <c r="S16" s="3"/>
      <c r="T16" s="3"/>
      <c r="U16" s="3"/>
      <c r="V16" s="3"/>
      <c r="W16" s="3"/>
    </row>
    <row r="17" spans="1:23" ht="84.75" customHeight="1">
      <c r="A17" s="33" t="s">
        <v>164</v>
      </c>
      <c r="B17" s="63" t="s">
        <v>1248</v>
      </c>
      <c r="C17" s="134" t="s">
        <v>1249</v>
      </c>
      <c r="D17" s="38" t="s">
        <v>1250</v>
      </c>
      <c r="E17" s="134" t="s">
        <v>134</v>
      </c>
      <c r="F17" s="134" t="s">
        <v>29</v>
      </c>
      <c r="G17" s="38" t="s">
        <v>1251</v>
      </c>
      <c r="H17" s="434">
        <v>282500</v>
      </c>
      <c r="I17" s="435">
        <v>282500</v>
      </c>
      <c r="J17" s="38" t="s">
        <v>136</v>
      </c>
      <c r="K17" s="38" t="s">
        <v>137</v>
      </c>
      <c r="L17" s="419">
        <v>1</v>
      </c>
      <c r="M17" s="38" t="s">
        <v>968</v>
      </c>
      <c r="N17" s="134" t="s">
        <v>960</v>
      </c>
      <c r="O17" s="134">
        <v>0</v>
      </c>
      <c r="P17" s="420" t="s">
        <v>853</v>
      </c>
      <c r="Q17" s="2"/>
      <c r="R17" s="3"/>
      <c r="S17" s="3"/>
      <c r="T17" s="3"/>
      <c r="U17" s="3"/>
      <c r="V17" s="3"/>
      <c r="W17" s="3"/>
    </row>
    <row r="18" spans="1:23" ht="84" customHeight="1">
      <c r="A18" s="33" t="s">
        <v>170</v>
      </c>
      <c r="B18" s="438" t="s">
        <v>969</v>
      </c>
      <c r="C18" s="134" t="s">
        <v>970</v>
      </c>
      <c r="D18" s="38" t="s">
        <v>971</v>
      </c>
      <c r="E18" s="134" t="s">
        <v>134</v>
      </c>
      <c r="F18" s="134" t="s">
        <v>29</v>
      </c>
      <c r="G18" s="38" t="s">
        <v>972</v>
      </c>
      <c r="H18" s="439">
        <v>6500</v>
      </c>
      <c r="I18" s="440">
        <v>6500</v>
      </c>
      <c r="J18" s="38" t="s">
        <v>136</v>
      </c>
      <c r="K18" s="38" t="s">
        <v>137</v>
      </c>
      <c r="L18" s="419">
        <v>1</v>
      </c>
      <c r="M18" s="38" t="s">
        <v>959</v>
      </c>
      <c r="N18" s="134" t="s">
        <v>960</v>
      </c>
      <c r="O18" s="136">
        <v>0</v>
      </c>
      <c r="P18" s="420" t="s">
        <v>853</v>
      </c>
      <c r="Q18" s="2"/>
      <c r="R18" s="3"/>
      <c r="S18" s="3"/>
      <c r="T18" s="3"/>
      <c r="U18" s="3"/>
      <c r="V18" s="3"/>
      <c r="W18" s="3"/>
    </row>
    <row r="19" spans="1:23" ht="80.25" customHeight="1">
      <c r="A19" s="33" t="s">
        <v>175</v>
      </c>
      <c r="B19" s="438" t="s">
        <v>973</v>
      </c>
      <c r="C19" s="134" t="s">
        <v>970</v>
      </c>
      <c r="D19" s="38" t="s">
        <v>971</v>
      </c>
      <c r="E19" s="134" t="s">
        <v>134</v>
      </c>
      <c r="F19" s="134" t="s">
        <v>29</v>
      </c>
      <c r="G19" s="38" t="s">
        <v>972</v>
      </c>
      <c r="H19" s="439">
        <v>1950</v>
      </c>
      <c r="I19" s="440">
        <v>1950</v>
      </c>
      <c r="J19" s="38" t="s">
        <v>136</v>
      </c>
      <c r="K19" s="38" t="s">
        <v>137</v>
      </c>
      <c r="L19" s="419">
        <v>1</v>
      </c>
      <c r="M19" s="38" t="s">
        <v>959</v>
      </c>
      <c r="N19" s="134" t="s">
        <v>960</v>
      </c>
      <c r="O19" s="136">
        <v>0</v>
      </c>
      <c r="P19" s="420" t="s">
        <v>853</v>
      </c>
      <c r="Q19" s="2"/>
      <c r="R19" s="3"/>
      <c r="S19" s="3"/>
      <c r="T19" s="3"/>
      <c r="U19" s="3"/>
      <c r="V19" s="3"/>
      <c r="W19" s="3"/>
    </row>
    <row r="20" spans="1:23" ht="79.5" customHeight="1">
      <c r="A20" s="33" t="s">
        <v>181</v>
      </c>
      <c r="B20" s="438" t="s">
        <v>974</v>
      </c>
      <c r="C20" s="134" t="s">
        <v>970</v>
      </c>
      <c r="D20" s="38" t="s">
        <v>971</v>
      </c>
      <c r="E20" s="134" t="s">
        <v>134</v>
      </c>
      <c r="F20" s="134" t="s">
        <v>29</v>
      </c>
      <c r="G20" s="38" t="s">
        <v>972</v>
      </c>
      <c r="H20" s="439">
        <v>6100</v>
      </c>
      <c r="I20" s="440">
        <v>6100</v>
      </c>
      <c r="J20" s="38" t="s">
        <v>136</v>
      </c>
      <c r="K20" s="38" t="s">
        <v>137</v>
      </c>
      <c r="L20" s="419">
        <v>1</v>
      </c>
      <c r="M20" s="38" t="s">
        <v>959</v>
      </c>
      <c r="N20" s="134" t="s">
        <v>960</v>
      </c>
      <c r="O20" s="136">
        <v>0</v>
      </c>
      <c r="P20" s="420" t="s">
        <v>853</v>
      </c>
      <c r="Q20" s="2"/>
      <c r="R20" s="3"/>
      <c r="S20" s="3"/>
      <c r="T20" s="3"/>
      <c r="U20" s="3"/>
      <c r="V20" s="3"/>
      <c r="W20" s="3"/>
    </row>
    <row r="21" spans="1:23" ht="80.25" customHeight="1">
      <c r="A21" s="33" t="s">
        <v>975</v>
      </c>
      <c r="B21" s="438" t="s">
        <v>976</v>
      </c>
      <c r="C21" s="134" t="s">
        <v>970</v>
      </c>
      <c r="D21" s="38" t="s">
        <v>971</v>
      </c>
      <c r="E21" s="134" t="s">
        <v>134</v>
      </c>
      <c r="F21" s="134" t="s">
        <v>29</v>
      </c>
      <c r="G21" s="38" t="s">
        <v>972</v>
      </c>
      <c r="H21" s="207">
        <v>750</v>
      </c>
      <c r="I21" s="208">
        <v>750</v>
      </c>
      <c r="J21" s="38" t="s">
        <v>136</v>
      </c>
      <c r="K21" s="38" t="s">
        <v>137</v>
      </c>
      <c r="L21" s="419">
        <v>1</v>
      </c>
      <c r="M21" s="38" t="s">
        <v>959</v>
      </c>
      <c r="N21" s="134" t="s">
        <v>960</v>
      </c>
      <c r="O21" s="136">
        <v>0</v>
      </c>
      <c r="P21" s="420" t="s">
        <v>853</v>
      </c>
      <c r="Q21" s="2"/>
      <c r="R21" s="3"/>
      <c r="S21" s="3"/>
      <c r="T21" s="3"/>
      <c r="U21" s="3"/>
      <c r="V21" s="3"/>
      <c r="W21" s="3"/>
    </row>
    <row r="22" spans="1:23" ht="82.5" customHeight="1">
      <c r="A22" s="33" t="s">
        <v>977</v>
      </c>
      <c r="B22" s="438" t="s">
        <v>978</v>
      </c>
      <c r="C22" s="134" t="s">
        <v>970</v>
      </c>
      <c r="D22" s="38" t="s">
        <v>971</v>
      </c>
      <c r="E22" s="134" t="s">
        <v>134</v>
      </c>
      <c r="F22" s="134" t="s">
        <v>29</v>
      </c>
      <c r="G22" s="38" t="s">
        <v>972</v>
      </c>
      <c r="H22" s="207">
        <v>700</v>
      </c>
      <c r="I22" s="208">
        <v>700</v>
      </c>
      <c r="J22" s="38" t="s">
        <v>136</v>
      </c>
      <c r="K22" s="38" t="s">
        <v>137</v>
      </c>
      <c r="L22" s="419">
        <v>1</v>
      </c>
      <c r="M22" s="38" t="s">
        <v>959</v>
      </c>
      <c r="N22" s="134" t="s">
        <v>960</v>
      </c>
      <c r="O22" s="136">
        <v>0</v>
      </c>
      <c r="P22" s="420" t="s">
        <v>853</v>
      </c>
      <c r="Q22" s="2"/>
      <c r="R22" s="3"/>
      <c r="S22" s="3"/>
      <c r="T22" s="3"/>
      <c r="U22" s="3"/>
      <c r="V22" s="3"/>
      <c r="W22" s="3"/>
    </row>
    <row r="23" spans="1:23" ht="108.75" customHeight="1">
      <c r="A23" s="33" t="s">
        <v>979</v>
      </c>
      <c r="B23" s="438" t="s">
        <v>980</v>
      </c>
      <c r="C23" s="134" t="s">
        <v>981</v>
      </c>
      <c r="D23" s="38" t="s">
        <v>982</v>
      </c>
      <c r="E23" s="134" t="s">
        <v>134</v>
      </c>
      <c r="F23" s="134" t="s">
        <v>29</v>
      </c>
      <c r="G23" s="38" t="s">
        <v>983</v>
      </c>
      <c r="H23" s="207">
        <v>1800</v>
      </c>
      <c r="I23" s="440">
        <v>1800</v>
      </c>
      <c r="J23" s="38" t="s">
        <v>136</v>
      </c>
      <c r="K23" s="38" t="s">
        <v>137</v>
      </c>
      <c r="L23" s="419">
        <v>1</v>
      </c>
      <c r="M23" s="38" t="s">
        <v>959</v>
      </c>
      <c r="N23" s="134" t="s">
        <v>960</v>
      </c>
      <c r="O23" s="136">
        <v>0</v>
      </c>
      <c r="P23" s="420" t="s">
        <v>853</v>
      </c>
      <c r="Q23" s="2"/>
      <c r="R23" s="3"/>
      <c r="S23" s="3"/>
      <c r="T23" s="3"/>
      <c r="U23" s="3"/>
      <c r="V23" s="3"/>
      <c r="W23" s="3"/>
    </row>
    <row r="24" spans="1:23" ht="87.75" customHeight="1" thickBot="1">
      <c r="A24" s="16" t="s">
        <v>984</v>
      </c>
      <c r="B24" s="392" t="s">
        <v>985</v>
      </c>
      <c r="C24" s="213" t="s">
        <v>986</v>
      </c>
      <c r="D24" s="181" t="s">
        <v>987</v>
      </c>
      <c r="E24" s="222" t="s">
        <v>134</v>
      </c>
      <c r="F24" s="222" t="s">
        <v>29</v>
      </c>
      <c r="G24" s="139" t="s">
        <v>988</v>
      </c>
      <c r="H24" s="441">
        <v>10350</v>
      </c>
      <c r="I24" s="442">
        <v>10350</v>
      </c>
      <c r="J24" s="181" t="s">
        <v>136</v>
      </c>
      <c r="K24" s="181" t="s">
        <v>137</v>
      </c>
      <c r="L24" s="425">
        <v>1</v>
      </c>
      <c r="M24" s="181" t="s">
        <v>968</v>
      </c>
      <c r="N24" s="213" t="s">
        <v>960</v>
      </c>
      <c r="O24" s="213">
        <v>0</v>
      </c>
      <c r="P24" s="426" t="s">
        <v>853</v>
      </c>
      <c r="Q24" s="2"/>
      <c r="R24" s="3"/>
      <c r="S24" s="3"/>
      <c r="T24" s="3"/>
      <c r="U24" s="3"/>
      <c r="V24" s="3"/>
      <c r="W24" s="3"/>
    </row>
    <row r="25" spans="1:23" ht="37.5" customHeight="1"/>
    <row r="26" spans="1:23" ht="39.75" customHeight="1" thickBot="1"/>
    <row r="27" spans="1:23" ht="30" customHeight="1" thickBot="1">
      <c r="A27" s="1535" t="s">
        <v>75</v>
      </c>
      <c r="B27" s="1536"/>
      <c r="C27" s="1536"/>
      <c r="D27" s="1537"/>
      <c r="E27" s="1527" t="s">
        <v>76</v>
      </c>
      <c r="F27" s="1524" t="s">
        <v>77</v>
      </c>
      <c r="G27" s="1527" t="s">
        <v>78</v>
      </c>
      <c r="H27" s="1524" t="s">
        <v>79</v>
      </c>
      <c r="I27" s="1527" t="s">
        <v>80</v>
      </c>
      <c r="J27" s="1524" t="s">
        <v>81</v>
      </c>
      <c r="K27" s="1527" t="s">
        <v>82</v>
      </c>
      <c r="L27" s="1524" t="s">
        <v>79</v>
      </c>
      <c r="M27" s="1527" t="s">
        <v>83</v>
      </c>
      <c r="N27" s="1524" t="s">
        <v>84</v>
      </c>
      <c r="O27" s="1527" t="s">
        <v>85</v>
      </c>
      <c r="P27" s="1524" t="s">
        <v>86</v>
      </c>
      <c r="Q27" s="1527" t="s">
        <v>79</v>
      </c>
      <c r="R27" s="1524" t="s">
        <v>87</v>
      </c>
      <c r="S27" s="1527" t="s">
        <v>88</v>
      </c>
      <c r="T27" s="1524" t="s">
        <v>89</v>
      </c>
      <c r="U27" s="1527" t="s">
        <v>79</v>
      </c>
      <c r="V27" s="1524" t="s">
        <v>90</v>
      </c>
    </row>
    <row r="28" spans="1:23" ht="33" customHeight="1" thickBot="1">
      <c r="A28" s="77" t="s">
        <v>91</v>
      </c>
      <c r="B28" s="78" t="s">
        <v>92</v>
      </c>
      <c r="C28" s="79" t="s">
        <v>93</v>
      </c>
      <c r="D28" s="80" t="s">
        <v>94</v>
      </c>
      <c r="E28" s="1528"/>
      <c r="F28" s="1525"/>
      <c r="G28" s="1528"/>
      <c r="H28" s="1525"/>
      <c r="I28" s="1528"/>
      <c r="J28" s="1525"/>
      <c r="K28" s="1528"/>
      <c r="L28" s="1525"/>
      <c r="M28" s="1528"/>
      <c r="N28" s="1525"/>
      <c r="O28" s="1528"/>
      <c r="P28" s="1525"/>
      <c r="Q28" s="1528"/>
      <c r="R28" s="1525"/>
      <c r="S28" s="1528"/>
      <c r="T28" s="1525"/>
      <c r="U28" s="1528"/>
      <c r="V28" s="1525"/>
    </row>
    <row r="29" spans="1:23" ht="33" customHeight="1" thickBot="1">
      <c r="A29" s="1538"/>
      <c r="B29" s="1540" t="s">
        <v>95</v>
      </c>
      <c r="C29" s="1541"/>
      <c r="D29" s="1542"/>
      <c r="E29" s="1528"/>
      <c r="F29" s="1525"/>
      <c r="G29" s="1528"/>
      <c r="H29" s="1525"/>
      <c r="I29" s="1528"/>
      <c r="J29" s="1525"/>
      <c r="K29" s="1528"/>
      <c r="L29" s="1525"/>
      <c r="M29" s="1528"/>
      <c r="N29" s="1525"/>
      <c r="O29" s="1528"/>
      <c r="P29" s="1525"/>
      <c r="Q29" s="1528"/>
      <c r="R29" s="1525"/>
      <c r="S29" s="1528"/>
      <c r="T29" s="1525"/>
      <c r="U29" s="1528"/>
      <c r="V29" s="1525"/>
    </row>
    <row r="30" spans="1:23" ht="8.25" customHeight="1" thickBot="1">
      <c r="A30" s="1539"/>
      <c r="B30" s="81"/>
      <c r="C30" s="81"/>
      <c r="D30" s="1543"/>
      <c r="E30" s="1529"/>
      <c r="F30" s="1526"/>
      <c r="G30" s="1529"/>
      <c r="H30" s="1526"/>
      <c r="I30" s="1529"/>
      <c r="J30" s="1526"/>
      <c r="K30" s="1529"/>
      <c r="L30" s="1526"/>
      <c r="M30" s="1529"/>
      <c r="N30" s="1526"/>
      <c r="O30" s="1529"/>
      <c r="P30" s="1526"/>
      <c r="Q30" s="1529"/>
      <c r="R30" s="1526"/>
      <c r="S30" s="1529"/>
      <c r="T30" s="1526"/>
      <c r="U30" s="1529"/>
      <c r="V30" s="1526"/>
    </row>
    <row r="31" spans="1:23" ht="42" customHeight="1" thickBot="1">
      <c r="A31" s="246" t="s">
        <v>96</v>
      </c>
      <c r="B31" s="359" t="s">
        <v>97</v>
      </c>
      <c r="C31" s="82" t="s">
        <v>98</v>
      </c>
      <c r="D31" s="84" t="s">
        <v>99</v>
      </c>
      <c r="E31" s="1487" t="s">
        <v>100</v>
      </c>
      <c r="F31" s="1488"/>
      <c r="G31" s="1489"/>
      <c r="H31" s="102">
        <f>H32/H33</f>
        <v>1.0380952380952382</v>
      </c>
      <c r="I31" s="1487" t="s">
        <v>100</v>
      </c>
      <c r="J31" s="1488"/>
      <c r="K31" s="1489"/>
      <c r="L31" s="102">
        <f>L32/L33</f>
        <v>0.77021276595744681</v>
      </c>
      <c r="M31" s="103">
        <f>M32/M33</f>
        <v>0.89662921348314606</v>
      </c>
      <c r="N31" s="1487" t="s">
        <v>100</v>
      </c>
      <c r="O31" s="1488"/>
      <c r="P31" s="1489"/>
      <c r="Q31" s="102">
        <f>Q32/Q33</f>
        <v>0.99444444444444446</v>
      </c>
      <c r="R31" s="1487" t="s">
        <v>100</v>
      </c>
      <c r="S31" s="1488"/>
      <c r="T31" s="1489"/>
      <c r="U31" s="102">
        <f>U32/U33</f>
        <v>0</v>
      </c>
      <c r="V31" s="103">
        <f>V32/V33</f>
        <v>0.68</v>
      </c>
    </row>
    <row r="32" spans="1:23" ht="34.5" customHeight="1">
      <c r="A32" s="1803" t="s">
        <v>938</v>
      </c>
      <c r="B32" s="1663" t="s">
        <v>1244</v>
      </c>
      <c r="C32" s="1844" t="s">
        <v>939</v>
      </c>
      <c r="D32" s="259" t="s">
        <v>989</v>
      </c>
      <c r="E32" s="348">
        <v>64</v>
      </c>
      <c r="F32" s="349">
        <v>81</v>
      </c>
      <c r="G32" s="350">
        <v>73</v>
      </c>
      <c r="H32" s="108">
        <f>SUM(E32:G32)</f>
        <v>218</v>
      </c>
      <c r="I32" s="348">
        <v>16</v>
      </c>
      <c r="J32" s="349">
        <v>74</v>
      </c>
      <c r="K32" s="350">
        <v>91</v>
      </c>
      <c r="L32" s="108">
        <f>SUM(I32:K32)</f>
        <v>181</v>
      </c>
      <c r="M32" s="109">
        <f>+H32+L32</f>
        <v>399</v>
      </c>
      <c r="N32" s="348">
        <v>94</v>
      </c>
      <c r="O32" s="349">
        <v>85</v>
      </c>
      <c r="P32" s="350"/>
      <c r="Q32" s="108">
        <f>SUM(N32:P32)</f>
        <v>179</v>
      </c>
      <c r="R32" s="105"/>
      <c r="S32" s="106"/>
      <c r="T32" s="107"/>
      <c r="U32" s="108">
        <f>SUM(R32:T32)</f>
        <v>0</v>
      </c>
      <c r="V32" s="109">
        <f>+H32+L32+Q32+U32</f>
        <v>578</v>
      </c>
    </row>
    <row r="33" spans="1:22" ht="41.25" customHeight="1" thickBot="1">
      <c r="A33" s="1843"/>
      <c r="B33" s="1664"/>
      <c r="C33" s="1845"/>
      <c r="D33" s="443" t="s">
        <v>208</v>
      </c>
      <c r="E33" s="904">
        <v>70</v>
      </c>
      <c r="F33" s="905">
        <v>70</v>
      </c>
      <c r="G33" s="906">
        <v>70</v>
      </c>
      <c r="H33" s="110">
        <f>SUM(E33:G33)</f>
        <v>210</v>
      </c>
      <c r="I33" s="904">
        <v>75</v>
      </c>
      <c r="J33" s="905">
        <v>80</v>
      </c>
      <c r="K33" s="906">
        <v>80</v>
      </c>
      <c r="L33" s="110">
        <f>SUM(I33:K33)</f>
        <v>235</v>
      </c>
      <c r="M33" s="111">
        <f>+H33+L33</f>
        <v>445</v>
      </c>
      <c r="N33" s="910">
        <v>60</v>
      </c>
      <c r="O33" s="911">
        <v>60</v>
      </c>
      <c r="P33" s="912">
        <v>60</v>
      </c>
      <c r="Q33" s="110">
        <f>SUM(N33:P33)</f>
        <v>180</v>
      </c>
      <c r="R33" s="872">
        <v>75</v>
      </c>
      <c r="S33" s="873">
        <v>75</v>
      </c>
      <c r="T33" s="874">
        <v>75</v>
      </c>
      <c r="U33" s="110">
        <f>SUM(R33:T33)</f>
        <v>225</v>
      </c>
      <c r="V33" s="111">
        <f>+H33+L33+Q33+U33</f>
        <v>850</v>
      </c>
    </row>
    <row r="34" spans="1:22" ht="36" customHeight="1" thickBot="1">
      <c r="A34" s="1843"/>
      <c r="B34" s="82" t="s">
        <v>103</v>
      </c>
      <c r="C34" s="82" t="s">
        <v>98</v>
      </c>
      <c r="D34" s="101" t="s">
        <v>104</v>
      </c>
      <c r="E34" s="1504" t="s">
        <v>100</v>
      </c>
      <c r="F34" s="1502"/>
      <c r="G34" s="1503"/>
      <c r="H34" s="102">
        <f>H35/H36</f>
        <v>1.0016666666666667</v>
      </c>
      <c r="I34" s="1504" t="s">
        <v>100</v>
      </c>
      <c r="J34" s="1502"/>
      <c r="K34" s="1503"/>
      <c r="L34" s="102">
        <f>L35/L36</f>
        <v>0.50266666666666671</v>
      </c>
      <c r="M34" s="103">
        <f>M35/M36</f>
        <v>0.72444444444444456</v>
      </c>
      <c r="N34" s="1590" t="s">
        <v>100</v>
      </c>
      <c r="O34" s="1588"/>
      <c r="P34" s="1589"/>
      <c r="Q34" s="102">
        <f>Q35/Q36</f>
        <v>0.48749999999999999</v>
      </c>
      <c r="R34" s="1487" t="s">
        <v>100</v>
      </c>
      <c r="S34" s="1488"/>
      <c r="T34" s="1489"/>
      <c r="U34" s="102">
        <f>U35/U36</f>
        <v>0</v>
      </c>
      <c r="V34" s="103">
        <f>V35/V36</f>
        <v>0.47055555555555562</v>
      </c>
    </row>
    <row r="35" spans="1:22" ht="36" customHeight="1">
      <c r="A35" s="1843"/>
      <c r="B35" s="1663" t="s">
        <v>944</v>
      </c>
      <c r="C35" s="1844" t="s">
        <v>945</v>
      </c>
      <c r="D35" s="259" t="s">
        <v>990</v>
      </c>
      <c r="E35" s="348">
        <v>39.5</v>
      </c>
      <c r="F35" s="349">
        <v>37.9</v>
      </c>
      <c r="G35" s="350">
        <v>42.8</v>
      </c>
      <c r="H35" s="108">
        <f>SUM(E35:G35)</f>
        <v>120.2</v>
      </c>
      <c r="I35" s="348">
        <v>6.1</v>
      </c>
      <c r="J35" s="349">
        <v>45</v>
      </c>
      <c r="K35" s="350">
        <v>24.3</v>
      </c>
      <c r="L35" s="108">
        <f>SUM(I35:K35)</f>
        <v>75.400000000000006</v>
      </c>
      <c r="M35" s="109">
        <f>+H35+L35</f>
        <v>195.60000000000002</v>
      </c>
      <c r="N35" s="348">
        <v>26</v>
      </c>
      <c r="O35" s="349">
        <v>32.5</v>
      </c>
      <c r="P35" s="350"/>
      <c r="Q35" s="108">
        <f>SUM(N35:P35)</f>
        <v>58.5</v>
      </c>
      <c r="R35" s="105"/>
      <c r="S35" s="106"/>
      <c r="T35" s="107"/>
      <c r="U35" s="108">
        <f>SUM(R35:T35)</f>
        <v>0</v>
      </c>
      <c r="V35" s="109">
        <f>+H35+L35+Q35+U35</f>
        <v>254.10000000000002</v>
      </c>
    </row>
    <row r="36" spans="1:22" ht="36" customHeight="1" thickBot="1">
      <c r="A36" s="1843"/>
      <c r="B36" s="1664"/>
      <c r="C36" s="1845"/>
      <c r="D36" s="443" t="s">
        <v>991</v>
      </c>
      <c r="E36" s="904">
        <v>40</v>
      </c>
      <c r="F36" s="905">
        <v>40</v>
      </c>
      <c r="G36" s="906">
        <v>40</v>
      </c>
      <c r="H36" s="110">
        <f>SUM(E36:G36)</f>
        <v>120</v>
      </c>
      <c r="I36" s="904">
        <v>50</v>
      </c>
      <c r="J36" s="905">
        <v>50</v>
      </c>
      <c r="K36" s="906">
        <v>50</v>
      </c>
      <c r="L36" s="110">
        <f>SUM(I36:K36)</f>
        <v>150</v>
      </c>
      <c r="M36" s="111">
        <f>+H36+L36</f>
        <v>270</v>
      </c>
      <c r="N36" s="910">
        <v>40</v>
      </c>
      <c r="O36" s="911">
        <v>40</v>
      </c>
      <c r="P36" s="912">
        <v>40</v>
      </c>
      <c r="Q36" s="110">
        <f>SUM(N36:P36)</f>
        <v>120</v>
      </c>
      <c r="R36" s="872">
        <v>50</v>
      </c>
      <c r="S36" s="873">
        <v>50</v>
      </c>
      <c r="T36" s="874">
        <v>50</v>
      </c>
      <c r="U36" s="110">
        <f>SUM(R36:T36)</f>
        <v>150</v>
      </c>
      <c r="V36" s="111">
        <f>+H36+L36+Q36+U36</f>
        <v>540</v>
      </c>
    </row>
    <row r="37" spans="1:22" ht="36" customHeight="1" thickBot="1">
      <c r="A37" s="1843"/>
      <c r="B37" s="82" t="s">
        <v>107</v>
      </c>
      <c r="C37" s="82" t="s">
        <v>98</v>
      </c>
      <c r="D37" s="101" t="s">
        <v>104</v>
      </c>
      <c r="E37" s="1504" t="s">
        <v>100</v>
      </c>
      <c r="F37" s="1502"/>
      <c r="G37" s="1503"/>
      <c r="H37" s="102">
        <f>H38/H39</f>
        <v>0.94791666666666663</v>
      </c>
      <c r="I37" s="1504" t="s">
        <v>100</v>
      </c>
      <c r="J37" s="1502"/>
      <c r="K37" s="1503"/>
      <c r="L37" s="102">
        <f>L38/L39</f>
        <v>0.59244444444444444</v>
      </c>
      <c r="M37" s="103">
        <f>M38/M39</f>
        <v>0.75611510791366909</v>
      </c>
      <c r="N37" s="1590" t="s">
        <v>100</v>
      </c>
      <c r="O37" s="1588"/>
      <c r="P37" s="1589"/>
      <c r="Q37" s="102">
        <f>Q38/Q39</f>
        <v>0.67454545454545456</v>
      </c>
      <c r="R37" s="1487" t="s">
        <v>100</v>
      </c>
      <c r="S37" s="1488"/>
      <c r="T37" s="1489"/>
      <c r="U37" s="102">
        <f>U38/U39</f>
        <v>0</v>
      </c>
      <c r="V37" s="103">
        <f>V38/V39</f>
        <v>0.54343949044585982</v>
      </c>
    </row>
    <row r="38" spans="1:22" ht="36" customHeight="1" thickBot="1">
      <c r="A38" s="1843"/>
      <c r="B38" s="1663" t="s">
        <v>948</v>
      </c>
      <c r="C38" s="1844" t="s">
        <v>949</v>
      </c>
      <c r="D38" s="259" t="s">
        <v>992</v>
      </c>
      <c r="E38" s="348">
        <v>602</v>
      </c>
      <c r="F38" s="349">
        <v>588</v>
      </c>
      <c r="G38" s="350">
        <v>630</v>
      </c>
      <c r="H38" s="108">
        <f>SUM(E38:G38)</f>
        <v>1820</v>
      </c>
      <c r="I38" s="348">
        <v>89</v>
      </c>
      <c r="J38" s="349">
        <v>688</v>
      </c>
      <c r="K38" s="350">
        <v>556</v>
      </c>
      <c r="L38" s="108">
        <f>SUM(I38:K38)</f>
        <v>1333</v>
      </c>
      <c r="M38" s="109">
        <f>+H38+L38</f>
        <v>3153</v>
      </c>
      <c r="N38" s="348">
        <v>582</v>
      </c>
      <c r="O38" s="349">
        <v>531</v>
      </c>
      <c r="P38" s="350"/>
      <c r="Q38" s="108">
        <f>SUM(N38:P38)</f>
        <v>1113</v>
      </c>
      <c r="R38" s="105"/>
      <c r="S38" s="106"/>
      <c r="T38" s="107"/>
      <c r="U38" s="108">
        <f>SUM(R38:T38)</f>
        <v>0</v>
      </c>
      <c r="V38" s="109">
        <f>+H38+L38+Q38+U38</f>
        <v>4266</v>
      </c>
    </row>
    <row r="39" spans="1:22" ht="36" customHeight="1" thickBot="1">
      <c r="A39" s="1843"/>
      <c r="B39" s="1664"/>
      <c r="C39" s="1845"/>
      <c r="D39" s="443" t="s">
        <v>993</v>
      </c>
      <c r="E39" s="904">
        <v>640</v>
      </c>
      <c r="F39" s="905">
        <v>640</v>
      </c>
      <c r="G39" s="906">
        <v>640</v>
      </c>
      <c r="H39" s="110">
        <f>SUM(E39:G39)</f>
        <v>1920</v>
      </c>
      <c r="I39" s="904">
        <v>750</v>
      </c>
      <c r="J39" s="905">
        <v>750</v>
      </c>
      <c r="K39" s="906">
        <v>750</v>
      </c>
      <c r="L39" s="110">
        <f>SUM(I39:K39)</f>
        <v>2250</v>
      </c>
      <c r="M39" s="111">
        <f>+H39+L39</f>
        <v>4170</v>
      </c>
      <c r="N39" s="910">
        <v>550</v>
      </c>
      <c r="O39" s="911">
        <v>550</v>
      </c>
      <c r="P39" s="912">
        <v>550</v>
      </c>
      <c r="Q39" s="110">
        <f>SUM(N39:P39)</f>
        <v>1650</v>
      </c>
      <c r="R39" s="872">
        <v>650</v>
      </c>
      <c r="S39" s="873">
        <v>680</v>
      </c>
      <c r="T39" s="874">
        <v>700</v>
      </c>
      <c r="U39" s="110">
        <f>SUM(R39:T39)</f>
        <v>2030</v>
      </c>
      <c r="V39" s="1408">
        <f>+H39+L39+Q39+U39</f>
        <v>7850</v>
      </c>
    </row>
    <row r="40" spans="1:22" ht="50.1" customHeight="1" thickBot="1">
      <c r="A40" s="1843"/>
      <c r="B40" s="82" t="s">
        <v>110</v>
      </c>
      <c r="C40" s="82" t="s">
        <v>98</v>
      </c>
      <c r="D40" s="101" t="s">
        <v>104</v>
      </c>
      <c r="E40" s="1504" t="s">
        <v>100</v>
      </c>
      <c r="F40" s="1502"/>
      <c r="G40" s="1503"/>
      <c r="H40" s="102">
        <f>H41/H42</f>
        <v>1.0833333333333333</v>
      </c>
      <c r="I40" s="1504" t="s">
        <v>100</v>
      </c>
      <c r="J40" s="1502"/>
      <c r="K40" s="1503"/>
      <c r="L40" s="102">
        <f>L41/L42</f>
        <v>0.8833333333333333</v>
      </c>
      <c r="M40" s="103">
        <f>M41/M42</f>
        <v>0.98333333333333328</v>
      </c>
      <c r="N40" s="1590" t="s">
        <v>100</v>
      </c>
      <c r="O40" s="1588"/>
      <c r="P40" s="1589"/>
      <c r="Q40" s="102">
        <f>Q41/Q42</f>
        <v>0.98333333333333328</v>
      </c>
      <c r="R40" s="1487" t="s">
        <v>100</v>
      </c>
      <c r="S40" s="1488"/>
      <c r="T40" s="1489"/>
      <c r="U40" s="102">
        <f>U41/U42</f>
        <v>0</v>
      </c>
      <c r="V40" s="103">
        <f>V41/V42</f>
        <v>0.73750000000000004</v>
      </c>
    </row>
    <row r="41" spans="1:22" ht="28.5" customHeight="1">
      <c r="A41" s="1843"/>
      <c r="B41" s="1663" t="s">
        <v>951</v>
      </c>
      <c r="C41" s="1844" t="s">
        <v>952</v>
      </c>
      <c r="D41" s="259" t="s">
        <v>994</v>
      </c>
      <c r="E41" s="348">
        <v>17</v>
      </c>
      <c r="F41" s="349">
        <v>25</v>
      </c>
      <c r="G41" s="350">
        <v>23</v>
      </c>
      <c r="H41" s="108">
        <f>SUM(E41:G41)</f>
        <v>65</v>
      </c>
      <c r="I41" s="348">
        <v>2</v>
      </c>
      <c r="J41" s="349">
        <v>23</v>
      </c>
      <c r="K41" s="350">
        <v>28</v>
      </c>
      <c r="L41" s="108">
        <f>SUM(I41:K41)</f>
        <v>53</v>
      </c>
      <c r="M41" s="109">
        <f>+H41+L41</f>
        <v>118</v>
      </c>
      <c r="N41" s="348">
        <v>27</v>
      </c>
      <c r="O41" s="349">
        <v>32</v>
      </c>
      <c r="P41" s="350"/>
      <c r="Q41" s="108">
        <f>SUM(N41:P41)</f>
        <v>59</v>
      </c>
      <c r="R41" s="105"/>
      <c r="S41" s="106"/>
      <c r="T41" s="107"/>
      <c r="U41" s="108">
        <f>SUM(R41:T41)</f>
        <v>0</v>
      </c>
      <c r="V41" s="109">
        <f>+H41+L41+Q41+U41</f>
        <v>177</v>
      </c>
    </row>
    <row r="42" spans="1:22" ht="32.25" customHeight="1" thickBot="1">
      <c r="A42" s="1804"/>
      <c r="B42" s="1664"/>
      <c r="C42" s="1845"/>
      <c r="D42" s="443" t="s">
        <v>995</v>
      </c>
      <c r="E42" s="904">
        <v>20</v>
      </c>
      <c r="F42" s="905">
        <v>20</v>
      </c>
      <c r="G42" s="906">
        <v>20</v>
      </c>
      <c r="H42" s="110">
        <f>SUM(E42:G42)</f>
        <v>60</v>
      </c>
      <c r="I42" s="904">
        <v>20</v>
      </c>
      <c r="J42" s="905">
        <v>20</v>
      </c>
      <c r="K42" s="906">
        <v>20</v>
      </c>
      <c r="L42" s="110">
        <f>SUM(I42:K42)</f>
        <v>60</v>
      </c>
      <c r="M42" s="111">
        <f>+H42+L42</f>
        <v>120</v>
      </c>
      <c r="N42" s="910">
        <v>20</v>
      </c>
      <c r="O42" s="911">
        <v>20</v>
      </c>
      <c r="P42" s="912">
        <v>20</v>
      </c>
      <c r="Q42" s="110">
        <f>SUM(N42:P42)</f>
        <v>60</v>
      </c>
      <c r="R42" s="872">
        <v>20</v>
      </c>
      <c r="S42" s="873">
        <v>20</v>
      </c>
      <c r="T42" s="874">
        <v>20</v>
      </c>
      <c r="U42" s="110">
        <f>SUM(R42:T42)</f>
        <v>60</v>
      </c>
      <c r="V42" s="111">
        <f>+H42+L42+Q42+U42</f>
        <v>240</v>
      </c>
    </row>
    <row r="43" spans="1:22" ht="50.1" customHeight="1" thickBot="1">
      <c r="A43" s="247" t="s">
        <v>113</v>
      </c>
      <c r="B43" s="359" t="s">
        <v>114</v>
      </c>
      <c r="C43" s="82" t="s">
        <v>98</v>
      </c>
      <c r="D43" s="101" t="s">
        <v>104</v>
      </c>
      <c r="E43" s="1504" t="s">
        <v>100</v>
      </c>
      <c r="F43" s="1502"/>
      <c r="G43" s="1503"/>
      <c r="H43" s="102">
        <f>H44/H45</f>
        <v>1.0851851851851853</v>
      </c>
      <c r="I43" s="1504" t="s">
        <v>100</v>
      </c>
      <c r="J43" s="1502"/>
      <c r="K43" s="1503"/>
      <c r="L43" s="102">
        <f>L44/L45</f>
        <v>0.82343750000000004</v>
      </c>
      <c r="M43" s="103">
        <f>M44/M45</f>
        <v>0.9432203389830508</v>
      </c>
      <c r="N43" s="1590" t="s">
        <v>100</v>
      </c>
      <c r="O43" s="1588"/>
      <c r="P43" s="1589"/>
      <c r="Q43" s="102">
        <f>Q44/Q45</f>
        <v>0.4777777777777778</v>
      </c>
      <c r="R43" s="1487" t="s">
        <v>100</v>
      </c>
      <c r="S43" s="1488"/>
      <c r="T43" s="1489"/>
      <c r="U43" s="102">
        <f>U44/U45</f>
        <v>0</v>
      </c>
      <c r="V43" s="103">
        <f>V44/V45</f>
        <v>0.54981132075471695</v>
      </c>
    </row>
    <row r="44" spans="1:22" ht="52.5" customHeight="1">
      <c r="A44" s="1641" t="s">
        <v>996</v>
      </c>
      <c r="B44" s="1846" t="s">
        <v>956</v>
      </c>
      <c r="C44" s="1844" t="s">
        <v>1245</v>
      </c>
      <c r="D44" s="259" t="s">
        <v>279</v>
      </c>
      <c r="E44" s="348">
        <v>203</v>
      </c>
      <c r="F44" s="349">
        <v>182</v>
      </c>
      <c r="G44" s="350">
        <v>201</v>
      </c>
      <c r="H44" s="108">
        <f>SUM(E44:G44)</f>
        <v>586</v>
      </c>
      <c r="I44" s="348">
        <v>138</v>
      </c>
      <c r="J44" s="349">
        <v>223</v>
      </c>
      <c r="K44" s="350">
        <v>166</v>
      </c>
      <c r="L44" s="108">
        <f>SUM(I44:K44)</f>
        <v>527</v>
      </c>
      <c r="M44" s="109">
        <f>+H44+L44</f>
        <v>1113</v>
      </c>
      <c r="N44" s="348">
        <v>155</v>
      </c>
      <c r="O44" s="349">
        <v>189</v>
      </c>
      <c r="P44" s="350"/>
      <c r="Q44" s="108">
        <f>SUM(N44:P44)</f>
        <v>344</v>
      </c>
      <c r="R44" s="105"/>
      <c r="S44" s="106"/>
      <c r="T44" s="107"/>
      <c r="U44" s="108">
        <f>SUM(R44:T44)</f>
        <v>0</v>
      </c>
      <c r="V44" s="109">
        <f>+H44+L44+Q44+U44</f>
        <v>1457</v>
      </c>
    </row>
    <row r="45" spans="1:22" ht="49.5" customHeight="1" thickBot="1">
      <c r="A45" s="1642"/>
      <c r="B45" s="1847"/>
      <c r="C45" s="1845"/>
      <c r="D45" s="443" t="s">
        <v>997</v>
      </c>
      <c r="E45" s="904">
        <v>180</v>
      </c>
      <c r="F45" s="905">
        <v>180</v>
      </c>
      <c r="G45" s="906">
        <v>180</v>
      </c>
      <c r="H45" s="110">
        <f>SUM(E45:G45)</f>
        <v>540</v>
      </c>
      <c r="I45" s="904">
        <v>220</v>
      </c>
      <c r="J45" s="905">
        <v>210</v>
      </c>
      <c r="K45" s="906">
        <v>210</v>
      </c>
      <c r="L45" s="110">
        <f>SUM(I45:K45)</f>
        <v>640</v>
      </c>
      <c r="M45" s="111">
        <f>+H45+L45</f>
        <v>1180</v>
      </c>
      <c r="N45" s="910">
        <v>240</v>
      </c>
      <c r="O45" s="911">
        <v>240</v>
      </c>
      <c r="P45" s="912">
        <v>240</v>
      </c>
      <c r="Q45" s="110">
        <f>SUM(N45:P45)</f>
        <v>720</v>
      </c>
      <c r="R45" s="872">
        <v>250</v>
      </c>
      <c r="S45" s="873">
        <v>250</v>
      </c>
      <c r="T45" s="874">
        <v>250</v>
      </c>
      <c r="U45" s="110">
        <f>SUM(R45:T45)</f>
        <v>750</v>
      </c>
      <c r="V45" s="111">
        <f>+H45+L45+Q45+U45</f>
        <v>2650</v>
      </c>
    </row>
    <row r="46" spans="1:22" ht="39.950000000000003" customHeight="1" thickBot="1">
      <c r="A46" s="1642"/>
      <c r="B46" s="360" t="s">
        <v>117</v>
      </c>
      <c r="C46" s="82" t="s">
        <v>98</v>
      </c>
      <c r="D46" s="101" t="s">
        <v>104</v>
      </c>
      <c r="E46" s="1504" t="s">
        <v>100</v>
      </c>
      <c r="F46" s="1502"/>
      <c r="G46" s="1503"/>
      <c r="H46" s="102">
        <f>H47/H48</f>
        <v>1.358974358974359</v>
      </c>
      <c r="I46" s="1504" t="s">
        <v>100</v>
      </c>
      <c r="J46" s="1502"/>
      <c r="K46" s="1503"/>
      <c r="L46" s="102">
        <f>L47/L48</f>
        <v>0.82758620689655171</v>
      </c>
      <c r="M46" s="103">
        <f>M47/M48</f>
        <v>1.0412371134020619</v>
      </c>
      <c r="N46" s="1590" t="s">
        <v>100</v>
      </c>
      <c r="O46" s="1588"/>
      <c r="P46" s="1589"/>
      <c r="Q46" s="102">
        <f>Q47/Q48</f>
        <v>0.58620689655172409</v>
      </c>
      <c r="R46" s="1487" t="s">
        <v>100</v>
      </c>
      <c r="S46" s="1488"/>
      <c r="T46" s="1489"/>
      <c r="U46" s="102">
        <f>U47/U48</f>
        <v>0</v>
      </c>
      <c r="V46" s="103">
        <f>V47/V48</f>
        <v>0.67500000000000004</v>
      </c>
    </row>
    <row r="47" spans="1:22" ht="39.950000000000003" customHeight="1">
      <c r="A47" s="1642"/>
      <c r="B47" s="1846" t="s">
        <v>961</v>
      </c>
      <c r="C47" s="1844" t="s">
        <v>1246</v>
      </c>
      <c r="D47" s="259" t="s">
        <v>998</v>
      </c>
      <c r="E47" s="348">
        <v>15</v>
      </c>
      <c r="F47" s="349">
        <v>17</v>
      </c>
      <c r="G47" s="350">
        <v>21</v>
      </c>
      <c r="H47" s="108">
        <f>SUM(E47:G47)</f>
        <v>53</v>
      </c>
      <c r="I47" s="348">
        <v>16</v>
      </c>
      <c r="J47" s="349">
        <v>18</v>
      </c>
      <c r="K47" s="350">
        <v>14</v>
      </c>
      <c r="L47" s="108">
        <f>SUM(I47:K47)</f>
        <v>48</v>
      </c>
      <c r="M47" s="109">
        <f>+H47+L47</f>
        <v>101</v>
      </c>
      <c r="N47" s="348">
        <v>16</v>
      </c>
      <c r="O47" s="349">
        <v>18</v>
      </c>
      <c r="P47" s="350"/>
      <c r="Q47" s="108">
        <f>SUM(N47:P47)</f>
        <v>34</v>
      </c>
      <c r="R47" s="105"/>
      <c r="S47" s="106"/>
      <c r="T47" s="107"/>
      <c r="U47" s="108">
        <f>SUM(R47:T47)</f>
        <v>0</v>
      </c>
      <c r="V47" s="109">
        <f>+H47+L47+Q47+U47</f>
        <v>135</v>
      </c>
    </row>
    <row r="48" spans="1:22" ht="39.950000000000003" customHeight="1" thickBot="1">
      <c r="A48" s="1642"/>
      <c r="B48" s="1847"/>
      <c r="C48" s="1845"/>
      <c r="D48" s="443" t="s">
        <v>999</v>
      </c>
      <c r="E48" s="904">
        <v>13</v>
      </c>
      <c r="F48" s="905">
        <v>13</v>
      </c>
      <c r="G48" s="906">
        <v>13</v>
      </c>
      <c r="H48" s="110">
        <f>SUM(E48:G48)</f>
        <v>39</v>
      </c>
      <c r="I48" s="904">
        <v>18</v>
      </c>
      <c r="J48" s="905">
        <v>20</v>
      </c>
      <c r="K48" s="906">
        <v>20</v>
      </c>
      <c r="L48" s="110">
        <f>SUM(I48:K48)</f>
        <v>58</v>
      </c>
      <c r="M48" s="111">
        <f>+H48+L48</f>
        <v>97</v>
      </c>
      <c r="N48" s="910">
        <v>20</v>
      </c>
      <c r="O48" s="911">
        <v>20</v>
      </c>
      <c r="P48" s="912">
        <v>18</v>
      </c>
      <c r="Q48" s="110">
        <f>SUM(N48:P48)</f>
        <v>58</v>
      </c>
      <c r="R48" s="872">
        <v>15</v>
      </c>
      <c r="S48" s="873">
        <v>15</v>
      </c>
      <c r="T48" s="874">
        <v>15</v>
      </c>
      <c r="U48" s="110">
        <f>SUM(R48:T48)</f>
        <v>45</v>
      </c>
      <c r="V48" s="111">
        <f>+H48+L48+Q48+U48</f>
        <v>200</v>
      </c>
    </row>
    <row r="49" spans="1:22" ht="44.1" customHeight="1" thickBot="1">
      <c r="A49" s="1642"/>
      <c r="B49" s="360" t="s">
        <v>120</v>
      </c>
      <c r="C49" s="82" t="s">
        <v>98</v>
      </c>
      <c r="D49" s="101" t="s">
        <v>104</v>
      </c>
      <c r="E49" s="1504" t="s">
        <v>100</v>
      </c>
      <c r="F49" s="1502"/>
      <c r="G49" s="1503"/>
      <c r="H49" s="102">
        <f>H50/H51</f>
        <v>1</v>
      </c>
      <c r="I49" s="1504" t="s">
        <v>100</v>
      </c>
      <c r="J49" s="1502"/>
      <c r="K49" s="1503"/>
      <c r="L49" s="102">
        <f>L50/L51</f>
        <v>0.78125</v>
      </c>
      <c r="M49" s="103">
        <f>M50/M51</f>
        <v>0.875</v>
      </c>
      <c r="N49" s="1590" t="s">
        <v>100</v>
      </c>
      <c r="O49" s="1588"/>
      <c r="P49" s="1589"/>
      <c r="Q49" s="102">
        <f>Q50/Q51</f>
        <v>0.61111111111111116</v>
      </c>
      <c r="R49" s="1487" t="s">
        <v>100</v>
      </c>
      <c r="S49" s="1488"/>
      <c r="T49" s="1489"/>
      <c r="U49" s="102">
        <f>U50/U51</f>
        <v>0</v>
      </c>
      <c r="V49" s="103">
        <f>V50/V51</f>
        <v>0.59166666666666667</v>
      </c>
    </row>
    <row r="50" spans="1:22" ht="44.1" customHeight="1">
      <c r="A50" s="1642"/>
      <c r="B50" s="1846" t="s">
        <v>1000</v>
      </c>
      <c r="C50" s="1844" t="s">
        <v>1247</v>
      </c>
      <c r="D50" s="259" t="s">
        <v>1001</v>
      </c>
      <c r="E50" s="348">
        <v>6</v>
      </c>
      <c r="F50" s="349">
        <v>11</v>
      </c>
      <c r="G50" s="350">
        <v>7</v>
      </c>
      <c r="H50" s="108">
        <f>SUM(E50:G50)</f>
        <v>24</v>
      </c>
      <c r="I50" s="348">
        <v>6</v>
      </c>
      <c r="J50" s="349">
        <v>10</v>
      </c>
      <c r="K50" s="350">
        <v>9</v>
      </c>
      <c r="L50" s="108">
        <f>SUM(I50:K50)</f>
        <v>25</v>
      </c>
      <c r="M50" s="109">
        <f>+H50+L50</f>
        <v>49</v>
      </c>
      <c r="N50" s="348">
        <v>11</v>
      </c>
      <c r="O50" s="349">
        <v>11</v>
      </c>
      <c r="P50" s="350"/>
      <c r="Q50" s="108">
        <f>SUM(N50:P50)</f>
        <v>22</v>
      </c>
      <c r="R50" s="105"/>
      <c r="S50" s="106"/>
      <c r="T50" s="107"/>
      <c r="U50" s="108">
        <f>SUM(R50:T50)</f>
        <v>0</v>
      </c>
      <c r="V50" s="109">
        <f>+H50+L50+Q50+U50</f>
        <v>71</v>
      </c>
    </row>
    <row r="51" spans="1:22" ht="44.1" customHeight="1" thickBot="1">
      <c r="A51" s="1643"/>
      <c r="B51" s="1847"/>
      <c r="C51" s="1845"/>
      <c r="D51" s="443" t="s">
        <v>1002</v>
      </c>
      <c r="E51" s="904">
        <v>8</v>
      </c>
      <c r="F51" s="905">
        <v>8</v>
      </c>
      <c r="G51" s="906">
        <v>8</v>
      </c>
      <c r="H51" s="110">
        <f>SUM(E51:G51)</f>
        <v>24</v>
      </c>
      <c r="I51" s="904">
        <v>8</v>
      </c>
      <c r="J51" s="905">
        <v>12</v>
      </c>
      <c r="K51" s="906">
        <v>12</v>
      </c>
      <c r="L51" s="110">
        <f>SUM(I51:K51)</f>
        <v>32</v>
      </c>
      <c r="M51" s="111">
        <f>+H51+L51</f>
        <v>56</v>
      </c>
      <c r="N51" s="910">
        <v>12</v>
      </c>
      <c r="O51" s="911">
        <v>12</v>
      </c>
      <c r="P51" s="912">
        <v>12</v>
      </c>
      <c r="Q51" s="110">
        <f>SUM(N51:P51)</f>
        <v>36</v>
      </c>
      <c r="R51" s="872">
        <v>12</v>
      </c>
      <c r="S51" s="873">
        <v>8</v>
      </c>
      <c r="T51" s="874">
        <v>8</v>
      </c>
      <c r="U51" s="110">
        <f>SUM(R51:T51)</f>
        <v>28</v>
      </c>
      <c r="V51" s="111">
        <f>+H51+L51+Q51+U51</f>
        <v>120</v>
      </c>
    </row>
    <row r="52" spans="1:22" ht="44.1" customHeight="1" thickBot="1">
      <c r="A52" s="82" t="s">
        <v>123</v>
      </c>
      <c r="B52" s="359" t="s">
        <v>219</v>
      </c>
      <c r="C52" s="82" t="s">
        <v>98</v>
      </c>
      <c r="D52" s="101" t="s">
        <v>104</v>
      </c>
      <c r="E52" s="1504" t="s">
        <v>100</v>
      </c>
      <c r="F52" s="1502"/>
      <c r="G52" s="1503"/>
      <c r="H52" s="102">
        <f>H53/H54</f>
        <v>1.1172898550724637</v>
      </c>
      <c r="I52" s="1504" t="s">
        <v>100</v>
      </c>
      <c r="J52" s="1502"/>
      <c r="K52" s="1503"/>
      <c r="L52" s="102">
        <f>L53/L54</f>
        <v>0.78423456790123458</v>
      </c>
      <c r="M52" s="103">
        <f>M53/M54</f>
        <v>0.93744000000000005</v>
      </c>
      <c r="N52" s="1590" t="s">
        <v>100</v>
      </c>
      <c r="O52" s="1588"/>
      <c r="P52" s="1589"/>
      <c r="Q52" s="102">
        <f>Q53/Q54</f>
        <v>0.7200333333333333</v>
      </c>
      <c r="R52" s="1487" t="s">
        <v>100</v>
      </c>
      <c r="S52" s="1488"/>
      <c r="T52" s="1489"/>
      <c r="U52" s="102">
        <f>U53/U54</f>
        <v>0</v>
      </c>
      <c r="V52" s="103">
        <f>V53/V54</f>
        <v>0.65068318584070794</v>
      </c>
    </row>
    <row r="53" spans="1:22" ht="44.1" customHeight="1">
      <c r="A53" s="1505" t="s">
        <v>1003</v>
      </c>
      <c r="B53" s="1570" t="s">
        <v>1004</v>
      </c>
      <c r="C53" s="1563" t="s">
        <v>1250</v>
      </c>
      <c r="D53" s="259" t="s">
        <v>1005</v>
      </c>
      <c r="E53" s="940">
        <v>25423</v>
      </c>
      <c r="F53" s="941">
        <v>24432</v>
      </c>
      <c r="G53" s="350">
        <v>27238</v>
      </c>
      <c r="H53" s="108">
        <f>SUM(E53:G53)</f>
        <v>77093</v>
      </c>
      <c r="I53" s="940">
        <v>7404</v>
      </c>
      <c r="J53" s="941">
        <v>30230</v>
      </c>
      <c r="K53" s="1211">
        <v>25889</v>
      </c>
      <c r="L53" s="108">
        <f>SUM(I53:K53)</f>
        <v>63523</v>
      </c>
      <c r="M53" s="109">
        <f>+H53+L53</f>
        <v>140616</v>
      </c>
      <c r="N53" s="940">
        <v>21928</v>
      </c>
      <c r="O53" s="941">
        <v>21274</v>
      </c>
      <c r="P53" s="350"/>
      <c r="Q53" s="108">
        <f>SUM(N53:P53)</f>
        <v>43202</v>
      </c>
      <c r="R53" s="105"/>
      <c r="S53" s="106"/>
      <c r="T53" s="107"/>
      <c r="U53" s="108">
        <f>SUM(R53:T53)</f>
        <v>0</v>
      </c>
      <c r="V53" s="109">
        <f>+H53+L53+Q53+U53</f>
        <v>183818</v>
      </c>
    </row>
    <row r="54" spans="1:22" ht="44.1" customHeight="1" thickBot="1">
      <c r="A54" s="1506"/>
      <c r="B54" s="1571"/>
      <c r="C54" s="1564"/>
      <c r="D54" s="443" t="s">
        <v>1006</v>
      </c>
      <c r="E54" s="904">
        <v>23000</v>
      </c>
      <c r="F54" s="905">
        <v>23000</v>
      </c>
      <c r="G54" s="906">
        <v>23000</v>
      </c>
      <c r="H54" s="110">
        <f>SUM(E54:G54)</f>
        <v>69000</v>
      </c>
      <c r="I54" s="904">
        <v>27000</v>
      </c>
      <c r="J54" s="905">
        <v>27000</v>
      </c>
      <c r="K54" s="906">
        <v>27000</v>
      </c>
      <c r="L54" s="110">
        <f>SUM(I54:K54)</f>
        <v>81000</v>
      </c>
      <c r="M54" s="111">
        <f>+H54+L54</f>
        <v>150000</v>
      </c>
      <c r="N54" s="910">
        <v>20000</v>
      </c>
      <c r="O54" s="911">
        <v>20000</v>
      </c>
      <c r="P54" s="912">
        <v>20000</v>
      </c>
      <c r="Q54" s="110">
        <f>SUM(N54:P54)</f>
        <v>60000</v>
      </c>
      <c r="R54" s="872">
        <v>24000</v>
      </c>
      <c r="S54" s="873">
        <v>25000</v>
      </c>
      <c r="T54" s="874">
        <v>23500</v>
      </c>
      <c r="U54" s="110">
        <f>SUM(R54:T54)</f>
        <v>72500</v>
      </c>
      <c r="V54" s="111">
        <f>+H54+L54+Q54+U54</f>
        <v>282500</v>
      </c>
    </row>
    <row r="55" spans="1:22" ht="44.1" customHeight="1" thickBot="1">
      <c r="A55" s="1506"/>
      <c r="B55" s="361" t="s">
        <v>223</v>
      </c>
      <c r="C55" s="82" t="s">
        <v>98</v>
      </c>
      <c r="D55" s="101" t="s">
        <v>104</v>
      </c>
      <c r="E55" s="1504" t="s">
        <v>100</v>
      </c>
      <c r="F55" s="1502"/>
      <c r="G55" s="1503"/>
      <c r="H55" s="102">
        <f>H56/H57</f>
        <v>0.86289308176100632</v>
      </c>
      <c r="I55" s="1504" t="s">
        <v>100</v>
      </c>
      <c r="J55" s="1502"/>
      <c r="K55" s="1503"/>
      <c r="L55" s="102">
        <f>L56/L57</f>
        <v>0.67311827956989245</v>
      </c>
      <c r="M55" s="103">
        <f>M56/M57</f>
        <v>0.76057971014492753</v>
      </c>
      <c r="N55" s="1590" t="s">
        <v>100</v>
      </c>
      <c r="O55" s="1588"/>
      <c r="P55" s="1589"/>
      <c r="Q55" s="102">
        <f>Q56/Q57</f>
        <v>0.46740740740740738</v>
      </c>
      <c r="R55" s="1487" t="s">
        <v>100</v>
      </c>
      <c r="S55" s="1488"/>
      <c r="T55" s="1489"/>
      <c r="U55" s="102">
        <f>U56/U57</f>
        <v>0</v>
      </c>
      <c r="V55" s="103">
        <f>V56/V57</f>
        <v>0.50076923076923074</v>
      </c>
    </row>
    <row r="56" spans="1:22" ht="44.1" customHeight="1">
      <c r="A56" s="1506"/>
      <c r="B56" s="1570" t="s">
        <v>1007</v>
      </c>
      <c r="C56" s="1563" t="s">
        <v>971</v>
      </c>
      <c r="D56" s="259" t="s">
        <v>1005</v>
      </c>
      <c r="E56" s="349">
        <v>458</v>
      </c>
      <c r="F56" s="349">
        <v>444</v>
      </c>
      <c r="G56" s="350">
        <v>470</v>
      </c>
      <c r="H56" s="108">
        <f>SUM(E56:G56)</f>
        <v>1372</v>
      </c>
      <c r="I56" s="348">
        <v>242</v>
      </c>
      <c r="J56" s="349">
        <v>524</v>
      </c>
      <c r="K56" s="350">
        <v>486</v>
      </c>
      <c r="L56" s="108">
        <f>SUM(I56:K56)</f>
        <v>1252</v>
      </c>
      <c r="M56" s="109">
        <f>+H56+L56</f>
        <v>2624</v>
      </c>
      <c r="N56" s="349">
        <v>390</v>
      </c>
      <c r="O56" s="349">
        <v>241</v>
      </c>
      <c r="P56" s="349"/>
      <c r="Q56" s="108">
        <f>SUM(N56:P56)</f>
        <v>631</v>
      </c>
      <c r="R56" s="446"/>
      <c r="S56" s="446"/>
      <c r="T56" s="447"/>
      <c r="U56" s="108">
        <f>SUM(R56:T56)</f>
        <v>0</v>
      </c>
      <c r="V56" s="109">
        <f>+H56+L56+Q56+U56</f>
        <v>3255</v>
      </c>
    </row>
    <row r="57" spans="1:22" ht="44.1" customHeight="1" thickBot="1">
      <c r="A57" s="1506"/>
      <c r="B57" s="1848"/>
      <c r="C57" s="1838"/>
      <c r="D57" s="443" t="s">
        <v>1006</v>
      </c>
      <c r="E57" s="904">
        <v>530</v>
      </c>
      <c r="F57" s="905">
        <v>530</v>
      </c>
      <c r="G57" s="906">
        <v>530</v>
      </c>
      <c r="H57" s="110">
        <f>SUM(E57:G57)</f>
        <v>1590</v>
      </c>
      <c r="I57" s="904">
        <v>620</v>
      </c>
      <c r="J57" s="905">
        <v>620</v>
      </c>
      <c r="K57" s="906">
        <v>620</v>
      </c>
      <c r="L57" s="110">
        <f>SUM(I57:K57)</f>
        <v>1860</v>
      </c>
      <c r="M57" s="111">
        <f>+H57+L57</f>
        <v>3450</v>
      </c>
      <c r="N57" s="910">
        <v>450</v>
      </c>
      <c r="O57" s="911">
        <v>450</v>
      </c>
      <c r="P57" s="912">
        <v>450</v>
      </c>
      <c r="Q57" s="110">
        <f>SUM(N57:P57)</f>
        <v>1350</v>
      </c>
      <c r="R57" s="872">
        <v>540</v>
      </c>
      <c r="S57" s="873">
        <v>570</v>
      </c>
      <c r="T57" s="874">
        <v>590</v>
      </c>
      <c r="U57" s="110">
        <f>SUM(R57:T57)</f>
        <v>1700</v>
      </c>
      <c r="V57" s="111">
        <f>+H57+L57+Q57+U57</f>
        <v>6500</v>
      </c>
    </row>
    <row r="58" spans="1:22" ht="44.1" customHeight="1" thickBot="1">
      <c r="A58" s="1506"/>
      <c r="B58" s="359" t="s">
        <v>226</v>
      </c>
      <c r="C58" s="82" t="s">
        <v>98</v>
      </c>
      <c r="D58" s="101" t="s">
        <v>104</v>
      </c>
      <c r="E58" s="1504" t="s">
        <v>100</v>
      </c>
      <c r="F58" s="1502"/>
      <c r="G58" s="1503"/>
      <c r="H58" s="102">
        <f>H59/H60</f>
        <v>0.81458333333333333</v>
      </c>
      <c r="I58" s="1504" t="s">
        <v>100</v>
      </c>
      <c r="J58" s="1502"/>
      <c r="K58" s="1503"/>
      <c r="L58" s="102">
        <f>L59/L60</f>
        <v>0.55087719298245619</v>
      </c>
      <c r="M58" s="103">
        <f>M59/M60</f>
        <v>0.67142857142857137</v>
      </c>
      <c r="N58" s="1590" t="s">
        <v>100</v>
      </c>
      <c r="O58" s="1588"/>
      <c r="P58" s="1589"/>
      <c r="Q58" s="102">
        <f>Q59/Q60</f>
        <v>0.49285714285714288</v>
      </c>
      <c r="R58" s="1487" t="s">
        <v>100</v>
      </c>
      <c r="S58" s="1488"/>
      <c r="T58" s="1489"/>
      <c r="U58" s="102">
        <f>U59/U60</f>
        <v>0</v>
      </c>
      <c r="V58" s="103">
        <f>V59/V60</f>
        <v>0.46769230769230768</v>
      </c>
    </row>
    <row r="59" spans="1:22" ht="44.1" customHeight="1">
      <c r="A59" s="1506"/>
      <c r="B59" s="1849" t="s">
        <v>1008</v>
      </c>
      <c r="C59" s="1850" t="s">
        <v>971</v>
      </c>
      <c r="D59" s="259" t="s">
        <v>1005</v>
      </c>
      <c r="E59" s="349">
        <v>137</v>
      </c>
      <c r="F59" s="349">
        <v>89</v>
      </c>
      <c r="G59" s="349">
        <v>165</v>
      </c>
      <c r="H59" s="108">
        <f>SUM(E59:G59)</f>
        <v>391</v>
      </c>
      <c r="I59" s="349">
        <v>88</v>
      </c>
      <c r="J59" s="349">
        <v>101</v>
      </c>
      <c r="K59" s="349">
        <v>125</v>
      </c>
      <c r="L59" s="108">
        <f>SUM(I59:K59)</f>
        <v>314</v>
      </c>
      <c r="M59" s="109">
        <f>+H59+L59</f>
        <v>705</v>
      </c>
      <c r="N59" s="349">
        <v>109</v>
      </c>
      <c r="O59" s="349">
        <v>98</v>
      </c>
      <c r="P59" s="349"/>
      <c r="Q59" s="108">
        <f>SUM(N59:P59)</f>
        <v>207</v>
      </c>
      <c r="R59" s="446"/>
      <c r="S59" s="446"/>
      <c r="T59" s="446"/>
      <c r="U59" s="108">
        <f>SUM(R59:T59)</f>
        <v>0</v>
      </c>
      <c r="V59" s="109">
        <f>+H59+L59+Q59+U59</f>
        <v>912</v>
      </c>
    </row>
    <row r="60" spans="1:22" ht="44.1" customHeight="1" thickBot="1">
      <c r="A60" s="1506"/>
      <c r="B60" s="1571"/>
      <c r="C60" s="1564"/>
      <c r="D60" s="443" t="s">
        <v>1006</v>
      </c>
      <c r="E60" s="904">
        <v>160</v>
      </c>
      <c r="F60" s="905">
        <v>160</v>
      </c>
      <c r="G60" s="906">
        <v>160</v>
      </c>
      <c r="H60" s="110">
        <f>SUM(E60:G60)</f>
        <v>480</v>
      </c>
      <c r="I60" s="904">
        <v>190</v>
      </c>
      <c r="J60" s="905">
        <v>190</v>
      </c>
      <c r="K60" s="906">
        <v>190</v>
      </c>
      <c r="L60" s="110">
        <f>SUM(I60:K60)</f>
        <v>570</v>
      </c>
      <c r="M60" s="111">
        <f>+H60+L60</f>
        <v>1050</v>
      </c>
      <c r="N60" s="910">
        <v>140</v>
      </c>
      <c r="O60" s="911">
        <v>140</v>
      </c>
      <c r="P60" s="912">
        <v>140</v>
      </c>
      <c r="Q60" s="110">
        <f>SUM(N60:P60)</f>
        <v>420</v>
      </c>
      <c r="R60" s="872">
        <v>160</v>
      </c>
      <c r="S60" s="873">
        <v>170</v>
      </c>
      <c r="T60" s="874">
        <v>150</v>
      </c>
      <c r="U60" s="110">
        <f>SUM(R60:T60)</f>
        <v>480</v>
      </c>
      <c r="V60" s="111">
        <f>+H60+L60+Q60+U60</f>
        <v>1950</v>
      </c>
    </row>
    <row r="61" spans="1:22" ht="44.1" customHeight="1" thickBot="1">
      <c r="A61" s="1506"/>
      <c r="B61" s="361" t="s">
        <v>228</v>
      </c>
      <c r="C61" s="82" t="s">
        <v>98</v>
      </c>
      <c r="D61" s="101" t="s">
        <v>104</v>
      </c>
      <c r="E61" s="1504" t="s">
        <v>100</v>
      </c>
      <c r="F61" s="1502"/>
      <c r="G61" s="1503"/>
      <c r="H61" s="102">
        <f>H62/H63</f>
        <v>0.90384615384615385</v>
      </c>
      <c r="I61" s="1504" t="s">
        <v>100</v>
      </c>
      <c r="J61" s="1502"/>
      <c r="K61" s="1503"/>
      <c r="L61" s="102">
        <f>L62/L63</f>
        <v>1.1293103448275863</v>
      </c>
      <c r="M61" s="103">
        <f>M62/M63</f>
        <v>1.0227272727272727</v>
      </c>
      <c r="N61" s="1590" t="s">
        <v>100</v>
      </c>
      <c r="O61" s="1588"/>
      <c r="P61" s="1589"/>
      <c r="Q61" s="102">
        <f>Q62/Q63</f>
        <v>1.2007751937984497</v>
      </c>
      <c r="R61" s="1487" t="s">
        <v>100</v>
      </c>
      <c r="S61" s="1488"/>
      <c r="T61" s="1489"/>
      <c r="U61" s="102">
        <f>U62/U63</f>
        <v>0</v>
      </c>
      <c r="V61" s="103">
        <f>V62/V63</f>
        <v>0.8072131147540984</v>
      </c>
    </row>
    <row r="62" spans="1:22" ht="44.1" customHeight="1">
      <c r="A62" s="1506"/>
      <c r="B62" s="1570" t="s">
        <v>1009</v>
      </c>
      <c r="C62" s="1563" t="s">
        <v>971</v>
      </c>
      <c r="D62" s="259" t="s">
        <v>1005</v>
      </c>
      <c r="E62" s="349">
        <v>378</v>
      </c>
      <c r="F62" s="349">
        <v>478</v>
      </c>
      <c r="G62" s="349">
        <v>554</v>
      </c>
      <c r="H62" s="108">
        <f>SUM(E62:G62)</f>
        <v>1410</v>
      </c>
      <c r="I62" s="349">
        <v>449</v>
      </c>
      <c r="J62" s="349">
        <v>672</v>
      </c>
      <c r="K62" s="349">
        <v>844</v>
      </c>
      <c r="L62" s="108">
        <f>SUM(I62:K62)</f>
        <v>1965</v>
      </c>
      <c r="M62" s="109">
        <f>+H62+L62</f>
        <v>3375</v>
      </c>
      <c r="N62" s="349">
        <v>721</v>
      </c>
      <c r="O62" s="349">
        <v>828</v>
      </c>
      <c r="P62" s="349"/>
      <c r="Q62" s="108">
        <f>SUM(N62:P62)</f>
        <v>1549</v>
      </c>
      <c r="R62" s="446"/>
      <c r="S62" s="446"/>
      <c r="T62" s="446"/>
      <c r="U62" s="108">
        <f>SUM(R62:T62)</f>
        <v>0</v>
      </c>
      <c r="V62" s="109">
        <f>+H62+L62+Q62+U62</f>
        <v>4924</v>
      </c>
    </row>
    <row r="63" spans="1:22" ht="44.1" customHeight="1" thickBot="1">
      <c r="A63" s="1506"/>
      <c r="B63" s="1571"/>
      <c r="C63" s="1564"/>
      <c r="D63" s="443" t="s">
        <v>1006</v>
      </c>
      <c r="E63" s="904">
        <v>520</v>
      </c>
      <c r="F63" s="905">
        <v>520</v>
      </c>
      <c r="G63" s="906">
        <v>520</v>
      </c>
      <c r="H63" s="110">
        <f>SUM(E63:G63)</f>
        <v>1560</v>
      </c>
      <c r="I63" s="904">
        <v>580</v>
      </c>
      <c r="J63" s="905">
        <v>580</v>
      </c>
      <c r="K63" s="906">
        <v>580</v>
      </c>
      <c r="L63" s="110">
        <f>SUM(I63:K63)</f>
        <v>1740</v>
      </c>
      <c r="M63" s="111">
        <f>+H63+L63</f>
        <v>3300</v>
      </c>
      <c r="N63" s="910">
        <v>430</v>
      </c>
      <c r="O63" s="911">
        <v>430</v>
      </c>
      <c r="P63" s="912">
        <v>430</v>
      </c>
      <c r="Q63" s="110">
        <f>SUM(N63:P63)</f>
        <v>1290</v>
      </c>
      <c r="R63" s="872">
        <v>510</v>
      </c>
      <c r="S63" s="873">
        <v>510</v>
      </c>
      <c r="T63" s="874">
        <v>490</v>
      </c>
      <c r="U63" s="110">
        <f>SUM(R63:T63)</f>
        <v>1510</v>
      </c>
      <c r="V63" s="111">
        <f>+H63+L63+Q63+U63</f>
        <v>6100</v>
      </c>
    </row>
    <row r="64" spans="1:22" ht="44.1" customHeight="1" thickBot="1">
      <c r="A64" s="1506"/>
      <c r="B64" s="361" t="s">
        <v>1010</v>
      </c>
      <c r="C64" s="82" t="s">
        <v>98</v>
      </c>
      <c r="D64" s="101" t="s">
        <v>104</v>
      </c>
      <c r="E64" s="1504" t="s">
        <v>100</v>
      </c>
      <c r="F64" s="1502"/>
      <c r="G64" s="1503"/>
      <c r="H64" s="102">
        <f>H65/H66</f>
        <v>1.0591397849462365</v>
      </c>
      <c r="I64" s="1504" t="s">
        <v>100</v>
      </c>
      <c r="J64" s="1502"/>
      <c r="K64" s="1503"/>
      <c r="L64" s="102">
        <f>L65/L66</f>
        <v>0.52702702702702697</v>
      </c>
      <c r="M64" s="103">
        <f>M65/M66</f>
        <v>0.76960784313725494</v>
      </c>
      <c r="N64" s="1590" t="s">
        <v>100</v>
      </c>
      <c r="O64" s="1588"/>
      <c r="P64" s="1589"/>
      <c r="Q64" s="102">
        <f>Q65/Q66</f>
        <v>0.75641025641025639</v>
      </c>
      <c r="R64" s="1487" t="s">
        <v>100</v>
      </c>
      <c r="S64" s="1488"/>
      <c r="T64" s="1489"/>
      <c r="U64" s="102">
        <f>U65/U66</f>
        <v>0</v>
      </c>
      <c r="V64" s="103">
        <f>V65/V66</f>
        <v>0.57599999999999996</v>
      </c>
    </row>
    <row r="65" spans="1:22" ht="44.1" customHeight="1">
      <c r="A65" s="1506"/>
      <c r="B65" s="1570" t="s">
        <v>1011</v>
      </c>
      <c r="C65" s="1563" t="s">
        <v>971</v>
      </c>
      <c r="D65" s="259" t="s">
        <v>1005</v>
      </c>
      <c r="E65" s="349">
        <v>59</v>
      </c>
      <c r="F65" s="349">
        <v>63</v>
      </c>
      <c r="G65" s="349">
        <v>75</v>
      </c>
      <c r="H65" s="108">
        <f>SUM(E65:G65)</f>
        <v>197</v>
      </c>
      <c r="I65" s="349">
        <v>35</v>
      </c>
      <c r="J65" s="349">
        <v>24</v>
      </c>
      <c r="K65" s="349">
        <v>58</v>
      </c>
      <c r="L65" s="108">
        <f>SUM(I65:K65)</f>
        <v>117</v>
      </c>
      <c r="M65" s="109">
        <f>+H65+L65</f>
        <v>314</v>
      </c>
      <c r="N65" s="349">
        <v>74</v>
      </c>
      <c r="O65" s="349">
        <v>44</v>
      </c>
      <c r="P65" s="349"/>
      <c r="Q65" s="108">
        <f>SUM(N65:P65)</f>
        <v>118</v>
      </c>
      <c r="R65" s="446"/>
      <c r="S65" s="446"/>
      <c r="T65" s="446"/>
      <c r="U65" s="108">
        <f>SUM(R65:T65)</f>
        <v>0</v>
      </c>
      <c r="V65" s="109">
        <f>+H65+L65+Q65+U65</f>
        <v>432</v>
      </c>
    </row>
    <row r="66" spans="1:22" ht="44.1" customHeight="1" thickBot="1">
      <c r="A66" s="1506"/>
      <c r="B66" s="1571"/>
      <c r="C66" s="1564"/>
      <c r="D66" s="443" t="s">
        <v>1006</v>
      </c>
      <c r="E66" s="904">
        <v>62</v>
      </c>
      <c r="F66" s="905">
        <v>62</v>
      </c>
      <c r="G66" s="906">
        <v>62</v>
      </c>
      <c r="H66" s="110">
        <f>SUM(E66:G66)</f>
        <v>186</v>
      </c>
      <c r="I66" s="904">
        <v>74</v>
      </c>
      <c r="J66" s="905">
        <v>74</v>
      </c>
      <c r="K66" s="906">
        <v>74</v>
      </c>
      <c r="L66" s="110">
        <f>SUM(I66:K66)</f>
        <v>222</v>
      </c>
      <c r="M66" s="111">
        <f>+H66+L66</f>
        <v>408</v>
      </c>
      <c r="N66" s="910">
        <v>52</v>
      </c>
      <c r="O66" s="911">
        <v>52</v>
      </c>
      <c r="P66" s="912">
        <v>52</v>
      </c>
      <c r="Q66" s="110">
        <f>SUM(N66:P66)</f>
        <v>156</v>
      </c>
      <c r="R66" s="872">
        <v>62</v>
      </c>
      <c r="S66" s="873">
        <v>62</v>
      </c>
      <c r="T66" s="874">
        <v>62</v>
      </c>
      <c r="U66" s="110">
        <f>SUM(R66:T66)</f>
        <v>186</v>
      </c>
      <c r="V66" s="111">
        <f>+H66+L66+Q66+U66</f>
        <v>750</v>
      </c>
    </row>
    <row r="67" spans="1:22" ht="44.1" customHeight="1" thickBot="1">
      <c r="A67" s="1506"/>
      <c r="B67" s="361" t="s">
        <v>1012</v>
      </c>
      <c r="C67" s="82" t="s">
        <v>98</v>
      </c>
      <c r="D67" s="101" t="s">
        <v>104</v>
      </c>
      <c r="E67" s="1504" t="s">
        <v>100</v>
      </c>
      <c r="F67" s="1502"/>
      <c r="G67" s="1503"/>
      <c r="H67" s="102">
        <f>H68/H69</f>
        <v>1.0350877192982457</v>
      </c>
      <c r="I67" s="1504" t="s">
        <v>100</v>
      </c>
      <c r="J67" s="1502"/>
      <c r="K67" s="1503"/>
      <c r="L67" s="102">
        <f>L68/L69</f>
        <v>0.86567164179104472</v>
      </c>
      <c r="M67" s="103">
        <f>M68/M69</f>
        <v>0.94354838709677424</v>
      </c>
      <c r="N67" s="1590" t="s">
        <v>100</v>
      </c>
      <c r="O67" s="1588"/>
      <c r="P67" s="1589"/>
      <c r="Q67" s="102">
        <f>Q68/Q69</f>
        <v>1.4805194805194806</v>
      </c>
      <c r="R67" s="1487" t="s">
        <v>100</v>
      </c>
      <c r="S67" s="1488"/>
      <c r="T67" s="1489"/>
      <c r="U67" s="102">
        <f>U68/U69</f>
        <v>0</v>
      </c>
      <c r="V67" s="103">
        <f>V68/V69</f>
        <v>0.82714285714285718</v>
      </c>
    </row>
    <row r="68" spans="1:22" ht="44.1" customHeight="1">
      <c r="A68" s="1506"/>
      <c r="B68" s="1570" t="s">
        <v>1013</v>
      </c>
      <c r="C68" s="1563" t="s">
        <v>971</v>
      </c>
      <c r="D68" s="259" t="s">
        <v>1005</v>
      </c>
      <c r="E68" s="349">
        <v>8</v>
      </c>
      <c r="F68" s="349">
        <v>85</v>
      </c>
      <c r="G68" s="349">
        <v>84</v>
      </c>
      <c r="H68" s="108">
        <f>SUM(E68:G68)</f>
        <v>177</v>
      </c>
      <c r="I68" s="349">
        <v>48</v>
      </c>
      <c r="J68" s="349">
        <v>82</v>
      </c>
      <c r="K68" s="349">
        <v>44</v>
      </c>
      <c r="L68" s="108">
        <f>SUM(I68:K68)</f>
        <v>174</v>
      </c>
      <c r="M68" s="109">
        <f>+H68+L68</f>
        <v>351</v>
      </c>
      <c r="N68" s="349">
        <v>100</v>
      </c>
      <c r="O68" s="349">
        <v>128</v>
      </c>
      <c r="P68" s="349"/>
      <c r="Q68" s="108">
        <f>SUM(N68:P68)</f>
        <v>228</v>
      </c>
      <c r="R68" s="446"/>
      <c r="S68" s="446"/>
      <c r="T68" s="446"/>
      <c r="U68" s="108">
        <f>SUM(R68:T68)</f>
        <v>0</v>
      </c>
      <c r="V68" s="109">
        <f>+H68+L68+Q68+U68</f>
        <v>579</v>
      </c>
    </row>
    <row r="69" spans="1:22" ht="44.1" customHeight="1" thickBot="1">
      <c r="A69" s="1506"/>
      <c r="B69" s="1571"/>
      <c r="C69" s="1564"/>
      <c r="D69" s="443" t="s">
        <v>1006</v>
      </c>
      <c r="E69" s="904">
        <v>57</v>
      </c>
      <c r="F69" s="905">
        <v>57</v>
      </c>
      <c r="G69" s="906">
        <v>57</v>
      </c>
      <c r="H69" s="110">
        <f>SUM(E69:G69)</f>
        <v>171</v>
      </c>
      <c r="I69" s="904">
        <v>67</v>
      </c>
      <c r="J69" s="905">
        <v>67</v>
      </c>
      <c r="K69" s="906">
        <v>67</v>
      </c>
      <c r="L69" s="110">
        <f>SUM(I69:K69)</f>
        <v>201</v>
      </c>
      <c r="M69" s="111">
        <f>+H69+L69</f>
        <v>372</v>
      </c>
      <c r="N69" s="910">
        <v>50</v>
      </c>
      <c r="O69" s="911">
        <v>52</v>
      </c>
      <c r="P69" s="912">
        <v>52</v>
      </c>
      <c r="Q69" s="110">
        <f>SUM(N69:P69)</f>
        <v>154</v>
      </c>
      <c r="R69" s="872">
        <v>58</v>
      </c>
      <c r="S69" s="873">
        <v>58</v>
      </c>
      <c r="T69" s="874">
        <v>58</v>
      </c>
      <c r="U69" s="110">
        <f>SUM(R69:T69)</f>
        <v>174</v>
      </c>
      <c r="V69" s="111">
        <f>+H69+L69+Q69+U69</f>
        <v>700</v>
      </c>
    </row>
    <row r="70" spans="1:22" ht="44.1" customHeight="1" thickBot="1">
      <c r="A70" s="1506"/>
      <c r="B70" s="361" t="s">
        <v>1014</v>
      </c>
      <c r="C70" s="82" t="s">
        <v>98</v>
      </c>
      <c r="D70" s="101" t="s">
        <v>104</v>
      </c>
      <c r="E70" s="1504" t="s">
        <v>100</v>
      </c>
      <c r="F70" s="1502"/>
      <c r="G70" s="1503"/>
      <c r="H70" s="102">
        <f>H71/H72</f>
        <v>1.3422222222222222</v>
      </c>
      <c r="I70" s="1504" t="s">
        <v>100</v>
      </c>
      <c r="J70" s="1502"/>
      <c r="K70" s="1503"/>
      <c r="L70" s="102">
        <f>L71/L72</f>
        <v>0.6470588235294118</v>
      </c>
      <c r="M70" s="103">
        <f>M71/M72</f>
        <v>0.97291666666666665</v>
      </c>
      <c r="N70" s="1590" t="s">
        <v>100</v>
      </c>
      <c r="O70" s="1588"/>
      <c r="P70" s="1589"/>
      <c r="Q70" s="102">
        <f>Q71/Q72</f>
        <v>0.41538461538461541</v>
      </c>
      <c r="R70" s="1487" t="s">
        <v>100</v>
      </c>
      <c r="S70" s="1488"/>
      <c r="T70" s="1489"/>
      <c r="U70" s="102">
        <f>U71/U72</f>
        <v>0</v>
      </c>
      <c r="V70" s="103">
        <f>V71/V72</f>
        <v>0.60888888888888892</v>
      </c>
    </row>
    <row r="71" spans="1:22" ht="39.950000000000003" customHeight="1" thickBot="1">
      <c r="A71" s="1506"/>
      <c r="B71" s="1570" t="s">
        <v>1015</v>
      </c>
      <c r="C71" s="1563" t="s">
        <v>982</v>
      </c>
      <c r="D71" s="259" t="s">
        <v>1005</v>
      </c>
      <c r="E71" s="349">
        <v>170</v>
      </c>
      <c r="F71" s="349">
        <v>217</v>
      </c>
      <c r="G71" s="349">
        <v>217</v>
      </c>
      <c r="H71" s="108">
        <f>SUM(E71:G71)</f>
        <v>604</v>
      </c>
      <c r="I71" s="349">
        <v>83</v>
      </c>
      <c r="J71" s="349">
        <v>135</v>
      </c>
      <c r="K71" s="349">
        <v>112</v>
      </c>
      <c r="L71" s="108">
        <f>SUM(I71:K71)</f>
        <v>330</v>
      </c>
      <c r="M71" s="109">
        <f>+H71+L71</f>
        <v>934</v>
      </c>
      <c r="N71" s="349">
        <v>68</v>
      </c>
      <c r="O71" s="349">
        <v>94</v>
      </c>
      <c r="P71" s="349"/>
      <c r="Q71" s="108">
        <f>SUM(N71:P71)</f>
        <v>162</v>
      </c>
      <c r="R71" s="446"/>
      <c r="S71" s="446"/>
      <c r="T71" s="446"/>
      <c r="U71" s="108">
        <f>SUM(R71:T71)</f>
        <v>0</v>
      </c>
      <c r="V71" s="109">
        <f>+H71+L71+Q71+U71</f>
        <v>1096</v>
      </c>
    </row>
    <row r="72" spans="1:22" ht="39.950000000000003" customHeight="1" thickBot="1">
      <c r="A72" s="1506"/>
      <c r="B72" s="1571"/>
      <c r="C72" s="1564"/>
      <c r="D72" s="443" t="s">
        <v>1006</v>
      </c>
      <c r="E72" s="904">
        <v>150</v>
      </c>
      <c r="F72" s="905">
        <v>150</v>
      </c>
      <c r="G72" s="906">
        <v>150</v>
      </c>
      <c r="H72" s="110">
        <f>SUM(E72:G72)</f>
        <v>450</v>
      </c>
      <c r="I72" s="904">
        <v>170</v>
      </c>
      <c r="J72" s="905">
        <v>170</v>
      </c>
      <c r="K72" s="906">
        <v>170</v>
      </c>
      <c r="L72" s="110">
        <f>SUM(I72:K72)</f>
        <v>510</v>
      </c>
      <c r="M72" s="111">
        <f>+H72+L72</f>
        <v>960</v>
      </c>
      <c r="N72" s="910">
        <v>130</v>
      </c>
      <c r="O72" s="911">
        <v>130</v>
      </c>
      <c r="P72" s="912">
        <v>130</v>
      </c>
      <c r="Q72" s="110">
        <f>SUM(N72:P72)</f>
        <v>390</v>
      </c>
      <c r="R72" s="872">
        <v>150</v>
      </c>
      <c r="S72" s="873">
        <v>150</v>
      </c>
      <c r="T72" s="874">
        <v>150</v>
      </c>
      <c r="U72" s="110">
        <f>SUM(R72:T72)</f>
        <v>450</v>
      </c>
      <c r="V72" s="1408">
        <f>+H72+L72+Q72+U72</f>
        <v>1800</v>
      </c>
    </row>
    <row r="73" spans="1:22" ht="39.950000000000003" customHeight="1" thickBot="1">
      <c r="A73" s="1506"/>
      <c r="B73" s="361" t="s">
        <v>1016</v>
      </c>
      <c r="C73" s="82" t="s">
        <v>98</v>
      </c>
      <c r="D73" s="101" t="s">
        <v>104</v>
      </c>
      <c r="E73" s="1504" t="s">
        <v>100</v>
      </c>
      <c r="F73" s="1502"/>
      <c r="G73" s="1503"/>
      <c r="H73" s="102">
        <f>H74/H75</f>
        <v>0.97960784313725491</v>
      </c>
      <c r="I73" s="1504" t="s">
        <v>100</v>
      </c>
      <c r="J73" s="1502"/>
      <c r="K73" s="1503"/>
      <c r="L73" s="102">
        <f>L74/L75</f>
        <v>0.57966666666666666</v>
      </c>
      <c r="M73" s="103">
        <f>M74/M75</f>
        <v>0.7634234234234234</v>
      </c>
      <c r="N73" s="1590" t="s">
        <v>100</v>
      </c>
      <c r="O73" s="1588"/>
      <c r="P73" s="1589"/>
      <c r="Q73" s="102">
        <f>Q74/Q75</f>
        <v>0.77522522522522519</v>
      </c>
      <c r="R73" s="1487" t="s">
        <v>100</v>
      </c>
      <c r="S73" s="1488"/>
      <c r="T73" s="1489"/>
      <c r="U73" s="102">
        <f>U74/U75</f>
        <v>0</v>
      </c>
      <c r="V73" s="103">
        <f>V74/V75</f>
        <v>0.57565217391304346</v>
      </c>
    </row>
    <row r="74" spans="1:22" ht="39.950000000000003" customHeight="1">
      <c r="A74" s="1506"/>
      <c r="B74" s="1570" t="s">
        <v>1017</v>
      </c>
      <c r="C74" s="1563" t="s">
        <v>987</v>
      </c>
      <c r="D74" s="259" t="s">
        <v>1005</v>
      </c>
      <c r="E74" s="349">
        <v>787</v>
      </c>
      <c r="F74" s="349">
        <v>772</v>
      </c>
      <c r="G74" s="349">
        <v>939</v>
      </c>
      <c r="H74" s="108">
        <f>SUM(E74:G74)</f>
        <v>2498</v>
      </c>
      <c r="I74" s="349">
        <v>357</v>
      </c>
      <c r="J74" s="349">
        <v>746</v>
      </c>
      <c r="K74" s="349">
        <v>636</v>
      </c>
      <c r="L74" s="108">
        <f>SUM(I74:K74)</f>
        <v>1739</v>
      </c>
      <c r="M74" s="109">
        <f>+H74+L74</f>
        <v>4237</v>
      </c>
      <c r="N74" s="349">
        <v>702</v>
      </c>
      <c r="O74" s="941">
        <v>1019</v>
      </c>
      <c r="P74" s="349"/>
      <c r="Q74" s="108">
        <f>SUM(N74:P74)</f>
        <v>1721</v>
      </c>
      <c r="R74" s="446"/>
      <c r="S74" s="446"/>
      <c r="T74" s="446"/>
      <c r="U74" s="108">
        <f>SUM(R74:T74)</f>
        <v>0</v>
      </c>
      <c r="V74" s="109">
        <f>+H74+L74+Q74+U74</f>
        <v>5958</v>
      </c>
    </row>
    <row r="75" spans="1:22" ht="39.950000000000003" customHeight="1" thickBot="1">
      <c r="A75" s="1507"/>
      <c r="B75" s="1571"/>
      <c r="C75" s="1564"/>
      <c r="D75" s="443" t="s">
        <v>1006</v>
      </c>
      <c r="E75" s="904">
        <v>850</v>
      </c>
      <c r="F75" s="905">
        <v>850</v>
      </c>
      <c r="G75" s="906">
        <v>850</v>
      </c>
      <c r="H75" s="110">
        <f>SUM(E75:G75)</f>
        <v>2550</v>
      </c>
      <c r="I75" s="904">
        <v>1000</v>
      </c>
      <c r="J75" s="905">
        <v>1000</v>
      </c>
      <c r="K75" s="906">
        <v>1000</v>
      </c>
      <c r="L75" s="110">
        <f>SUM(I75:K75)</f>
        <v>3000</v>
      </c>
      <c r="M75" s="111">
        <f>+H75+L75</f>
        <v>5550</v>
      </c>
      <c r="N75" s="910">
        <v>740</v>
      </c>
      <c r="O75" s="911">
        <v>740</v>
      </c>
      <c r="P75" s="912">
        <v>740</v>
      </c>
      <c r="Q75" s="110">
        <f>SUM(N75:P75)</f>
        <v>2220</v>
      </c>
      <c r="R75" s="872">
        <v>860</v>
      </c>
      <c r="S75" s="873">
        <v>860</v>
      </c>
      <c r="T75" s="874">
        <v>860</v>
      </c>
      <c r="U75" s="110">
        <f>SUM(R75:T75)</f>
        <v>2580</v>
      </c>
      <c r="V75" s="111">
        <f>+H75+L75+Q75+U75</f>
        <v>10350</v>
      </c>
    </row>
    <row r="76" spans="1:22" ht="39.950000000000003" customHeight="1" thickBot="1">
      <c r="A76" s="1500" t="s">
        <v>419</v>
      </c>
      <c r="B76" s="1501"/>
      <c r="C76" s="82" t="s">
        <v>98</v>
      </c>
      <c r="D76" s="101" t="s">
        <v>104</v>
      </c>
      <c r="E76" s="1504" t="s">
        <v>100</v>
      </c>
      <c r="F76" s="1502"/>
      <c r="G76" s="1503"/>
      <c r="H76" s="102" t="e">
        <f>H77/H78</f>
        <v>#DIV/0!</v>
      </c>
      <c r="I76" s="1504" t="s">
        <v>100</v>
      </c>
      <c r="J76" s="1502"/>
      <c r="K76" s="1503"/>
      <c r="L76" s="102" t="e">
        <f>L77/L78</f>
        <v>#DIV/0!</v>
      </c>
      <c r="M76" s="103" t="e">
        <f>M77/M78</f>
        <v>#DIV/0!</v>
      </c>
      <c r="N76" s="1590" t="s">
        <v>100</v>
      </c>
      <c r="O76" s="1588"/>
      <c r="P76" s="1589"/>
      <c r="Q76" s="102" t="e">
        <f>Q77/Q78</f>
        <v>#DIV/0!</v>
      </c>
      <c r="R76" s="1487" t="s">
        <v>100</v>
      </c>
      <c r="S76" s="1488"/>
      <c r="T76" s="1489"/>
      <c r="U76" s="102" t="e">
        <f>U77/U78</f>
        <v>#DIV/0!</v>
      </c>
      <c r="V76" s="103" t="e">
        <f>V77/V78</f>
        <v>#DIV/0!</v>
      </c>
    </row>
    <row r="77" spans="1:22" ht="39.950000000000003" customHeight="1">
      <c r="A77" s="1490" t="s">
        <v>245</v>
      </c>
      <c r="B77" s="1491"/>
      <c r="C77" s="1494" t="s">
        <v>124</v>
      </c>
      <c r="D77" s="444" t="s">
        <v>125</v>
      </c>
      <c r="E77" s="928"/>
      <c r="F77" s="349"/>
      <c r="G77" s="350"/>
      <c r="H77" s="108">
        <f>SUM(E77:G77)</f>
        <v>0</v>
      </c>
      <c r="I77" s="348"/>
      <c r="J77" s="349"/>
      <c r="K77" s="350"/>
      <c r="L77" s="108">
        <f>SUM(I77:K77)</f>
        <v>0</v>
      </c>
      <c r="M77" s="109">
        <f>+H77+L77</f>
        <v>0</v>
      </c>
      <c r="N77" s="348"/>
      <c r="O77" s="349"/>
      <c r="P77" s="350"/>
      <c r="Q77" s="108">
        <f>SUM(N77:P77)</f>
        <v>0</v>
      </c>
      <c r="R77" s="105"/>
      <c r="S77" s="106"/>
      <c r="T77" s="107"/>
      <c r="U77" s="108">
        <f>SUM(R77:T77)</f>
        <v>0</v>
      </c>
      <c r="V77" s="109">
        <f>+H77+L77+Q77+U77</f>
        <v>0</v>
      </c>
    </row>
    <row r="78" spans="1:22" ht="39.950000000000003" customHeight="1" thickBot="1">
      <c r="A78" s="1492"/>
      <c r="B78" s="1493"/>
      <c r="C78" s="1495"/>
      <c r="D78" s="445" t="s">
        <v>126</v>
      </c>
      <c r="E78" s="356"/>
      <c r="F78" s="357"/>
      <c r="G78" s="358"/>
      <c r="H78" s="112">
        <f>SUM(E78:G78)</f>
        <v>0</v>
      </c>
      <c r="I78" s="356"/>
      <c r="J78" s="357"/>
      <c r="K78" s="358"/>
      <c r="L78" s="112">
        <f>SUM(I78:K78)</f>
        <v>0</v>
      </c>
      <c r="M78" s="113">
        <f>+H78+L78</f>
        <v>0</v>
      </c>
      <c r="N78" s="356"/>
      <c r="O78" s="357"/>
      <c r="P78" s="358"/>
      <c r="Q78" s="112">
        <f>SUM(N78:P78)</f>
        <v>0</v>
      </c>
      <c r="R78" s="115"/>
      <c r="S78" s="116"/>
      <c r="T78" s="117"/>
      <c r="U78" s="112">
        <f>SUM(R78:T78)</f>
        <v>0</v>
      </c>
      <c r="V78" s="113">
        <f>+H78+L78+Q78+U78</f>
        <v>0</v>
      </c>
    </row>
    <row r="79" spans="1:22" ht="50.25" customHeight="1"/>
    <row r="80" spans="1:22" ht="50.25" customHeight="1"/>
    <row r="81" ht="50.25" customHeight="1"/>
    <row r="82" ht="50.25" customHeight="1"/>
    <row r="83" ht="50.25" customHeight="1"/>
    <row r="84" ht="50.25" customHeight="1"/>
    <row r="85" ht="50.25" customHeight="1"/>
    <row r="86" ht="50.25" customHeight="1"/>
    <row r="87" ht="50.25" customHeight="1"/>
    <row r="88" ht="50.25" customHeight="1"/>
    <row r="89" ht="50.25" customHeight="1"/>
    <row r="90" ht="50.25" customHeight="1"/>
    <row r="91" ht="50.25" customHeight="1"/>
    <row r="92" ht="50.25" customHeight="1"/>
    <row r="93" ht="50.25" customHeight="1"/>
    <row r="94" ht="50.25" customHeight="1"/>
    <row r="95" ht="50.25" customHeight="1"/>
    <row r="96" ht="50.25" customHeight="1"/>
  </sheetData>
  <protectedRanges>
    <protectedRange sqref="H71 H71 R68:T68 R71:T71 R74:T74 R77:T78" name="Rango4"/>
    <protectedRange sqref="S53:T53 R53 S56:T56 R56 R59:T59 R62:T62 R65:T65" name="Rango3"/>
    <protectedRange sqref="R32:T32 R35:T35 R38:T38 R41:T41" name="Rango1"/>
    <protectedRange sqref="R44:T44 R47:T47 R50:T50" name="Rango2"/>
    <protectedRange sqref="E53 E74:G74 E68:G68 E71:G71 E77:G78" name="Rango4_3"/>
    <protectedRange sqref="E53:G53 E56:G56 E59:G59 E62:G62 E65:G65" name="Rango3_3"/>
    <protectedRange sqref="E32:G32 E35:G35 E38:G38 E41:G41" name="Rango1_3"/>
    <protectedRange sqref="E44:G44 E47:G47 E50:G50" name="Rango2_3"/>
    <protectedRange sqref="I68:K68 I71:K71 I74:K74 I77:K78" name="Rango4_4"/>
    <protectedRange sqref="I53:K53 I56:K56 I59:K59 I62:K62 I65:K65" name="Rango3_4"/>
    <protectedRange sqref="I32:K32 I35:K35 I38:K38 I41:K41" name="Rango1_4"/>
    <protectedRange sqref="I44:K44 I47:K47 I50:K50" name="Rango2_4"/>
    <protectedRange sqref="N68:P68 N71:P71 N74:P74 N77:P78" name="Rango4_5"/>
    <protectedRange sqref="N53:P53 N56:P56 N59:P59 N62:P62 N65:P65" name="Rango3_5"/>
    <protectedRange sqref="N32:P32 N35:P35 N38:P38 N41:P41" name="Rango1_5"/>
    <protectedRange sqref="N44:P44 N47:P47 N50:P50" name="Rango2_5"/>
  </protectedRanges>
  <mergeCells count="125">
    <mergeCell ref="R76:T76"/>
    <mergeCell ref="A77:B78"/>
    <mergeCell ref="C77:C78"/>
    <mergeCell ref="B74:B75"/>
    <mergeCell ref="C74:C75"/>
    <mergeCell ref="A76:B76"/>
    <mergeCell ref="E76:G76"/>
    <mergeCell ref="I76:K76"/>
    <mergeCell ref="N76:P76"/>
    <mergeCell ref="E73:G73"/>
    <mergeCell ref="I73:K73"/>
    <mergeCell ref="N73:P73"/>
    <mergeCell ref="R73:T73"/>
    <mergeCell ref="B68:B69"/>
    <mergeCell ref="C68:C69"/>
    <mergeCell ref="E70:G70"/>
    <mergeCell ref="I70:K70"/>
    <mergeCell ref="N70:P70"/>
    <mergeCell ref="R70:T70"/>
    <mergeCell ref="R61:T61"/>
    <mergeCell ref="B62:B63"/>
    <mergeCell ref="C62:C63"/>
    <mergeCell ref="E64:G64"/>
    <mergeCell ref="I64:K64"/>
    <mergeCell ref="N64:P64"/>
    <mergeCell ref="R64:T64"/>
    <mergeCell ref="B71:B72"/>
    <mergeCell ref="C71:C72"/>
    <mergeCell ref="R55:T55"/>
    <mergeCell ref="B56:B57"/>
    <mergeCell ref="C56:C57"/>
    <mergeCell ref="E58:G58"/>
    <mergeCell ref="I58:K58"/>
    <mergeCell ref="N58:P58"/>
    <mergeCell ref="R58:T58"/>
    <mergeCell ref="A53:A75"/>
    <mergeCell ref="B53:B54"/>
    <mergeCell ref="C53:C54"/>
    <mergeCell ref="E55:G55"/>
    <mergeCell ref="I55:K55"/>
    <mergeCell ref="N55:P55"/>
    <mergeCell ref="B59:B60"/>
    <mergeCell ref="C59:C60"/>
    <mergeCell ref="E61:G61"/>
    <mergeCell ref="I61:K61"/>
    <mergeCell ref="B65:B66"/>
    <mergeCell ref="C65:C66"/>
    <mergeCell ref="E67:G67"/>
    <mergeCell ref="I67:K67"/>
    <mergeCell ref="N67:P67"/>
    <mergeCell ref="R67:T67"/>
    <mergeCell ref="N61:P61"/>
    <mergeCell ref="E52:G52"/>
    <mergeCell ref="I52:K52"/>
    <mergeCell ref="N52:P52"/>
    <mergeCell ref="R52:T52"/>
    <mergeCell ref="R46:T46"/>
    <mergeCell ref="B47:B48"/>
    <mergeCell ref="C47:C48"/>
    <mergeCell ref="E49:G49"/>
    <mergeCell ref="I49:K49"/>
    <mergeCell ref="N49:P49"/>
    <mergeCell ref="R49:T49"/>
    <mergeCell ref="N37:P37"/>
    <mergeCell ref="R37:T37"/>
    <mergeCell ref="B38:B39"/>
    <mergeCell ref="C38:C39"/>
    <mergeCell ref="E43:G43"/>
    <mergeCell ref="I43:K43"/>
    <mergeCell ref="N43:P43"/>
    <mergeCell ref="R43:T43"/>
    <mergeCell ref="A44:A51"/>
    <mergeCell ref="B44:B45"/>
    <mergeCell ref="C44:C45"/>
    <mergeCell ref="E46:G46"/>
    <mergeCell ref="I46:K46"/>
    <mergeCell ref="N46:P46"/>
    <mergeCell ref="B50:B51"/>
    <mergeCell ref="C50:C51"/>
    <mergeCell ref="E31:G31"/>
    <mergeCell ref="I31:K31"/>
    <mergeCell ref="N31:P31"/>
    <mergeCell ref="Q27:Q30"/>
    <mergeCell ref="R27:R30"/>
    <mergeCell ref="S27:S30"/>
    <mergeCell ref="R31:T31"/>
    <mergeCell ref="A32:A42"/>
    <mergeCell ref="B32:B33"/>
    <mergeCell ref="C32:C33"/>
    <mergeCell ref="E34:G34"/>
    <mergeCell ref="I34:K34"/>
    <mergeCell ref="N34:P34"/>
    <mergeCell ref="R34:T34"/>
    <mergeCell ref="B35:B36"/>
    <mergeCell ref="C35:C36"/>
    <mergeCell ref="E40:G40"/>
    <mergeCell ref="I40:K40"/>
    <mergeCell ref="N40:P40"/>
    <mergeCell ref="R40:T40"/>
    <mergeCell ref="B41:B42"/>
    <mergeCell ref="C41:C42"/>
    <mergeCell ref="E37:G37"/>
    <mergeCell ref="I37:K37"/>
    <mergeCell ref="T27:T30"/>
    <mergeCell ref="U27:U30"/>
    <mergeCell ref="V27:V30"/>
    <mergeCell ref="K27:K30"/>
    <mergeCell ref="L27:L30"/>
    <mergeCell ref="M27:M30"/>
    <mergeCell ref="N27:N30"/>
    <mergeCell ref="O27:O30"/>
    <mergeCell ref="P27:P30"/>
    <mergeCell ref="A1:B1"/>
    <mergeCell ref="C1:P1"/>
    <mergeCell ref="A3:P3"/>
    <mergeCell ref="A27:D27"/>
    <mergeCell ref="E27:E30"/>
    <mergeCell ref="F27:F30"/>
    <mergeCell ref="G27:G30"/>
    <mergeCell ref="H27:H30"/>
    <mergeCell ref="I27:I30"/>
    <mergeCell ref="J27:J30"/>
    <mergeCell ref="A29:A30"/>
    <mergeCell ref="B29:C29"/>
    <mergeCell ref="D29:D30"/>
  </mergeCells>
  <conditionalFormatting sqref="H31">
    <cfRule type="cellIs" dxfId="1187" priority="607" operator="greaterThan">
      <formula>1</formula>
    </cfRule>
    <cfRule type="cellIs" dxfId="1186" priority="608" operator="greaterThan">
      <formula>0.89</formula>
    </cfRule>
    <cfRule type="cellIs" dxfId="1185" priority="609" operator="greaterThan">
      <formula>0.69</formula>
    </cfRule>
    <cfRule type="cellIs" dxfId="1184" priority="610" operator="greaterThan">
      <formula>0.49</formula>
    </cfRule>
    <cfRule type="cellIs" dxfId="1183" priority="611" operator="greaterThan">
      <formula>0.29</formula>
    </cfRule>
    <cfRule type="cellIs" dxfId="1182" priority="612" operator="lessThan">
      <formula>0.29</formula>
    </cfRule>
  </conditionalFormatting>
  <conditionalFormatting sqref="L31">
    <cfRule type="cellIs" dxfId="1181" priority="601" operator="greaterThan">
      <formula>1</formula>
    </cfRule>
    <cfRule type="cellIs" dxfId="1180" priority="602" operator="greaterThan">
      <formula>0.89</formula>
    </cfRule>
    <cfRule type="cellIs" dxfId="1179" priority="603" operator="greaterThan">
      <formula>0.69</formula>
    </cfRule>
    <cfRule type="cellIs" dxfId="1178" priority="604" operator="greaterThan">
      <formula>0.49</formula>
    </cfRule>
    <cfRule type="cellIs" dxfId="1177" priority="605" operator="greaterThan">
      <formula>0.29</formula>
    </cfRule>
    <cfRule type="cellIs" dxfId="1176" priority="606" operator="lessThan">
      <formula>0.29</formula>
    </cfRule>
  </conditionalFormatting>
  <conditionalFormatting sqref="M31">
    <cfRule type="cellIs" dxfId="1175" priority="595" operator="greaterThan">
      <formula>1</formula>
    </cfRule>
    <cfRule type="cellIs" dxfId="1174" priority="596" operator="greaterThan">
      <formula>0.89</formula>
    </cfRule>
    <cfRule type="cellIs" dxfId="1173" priority="597" operator="greaterThan">
      <formula>0.69</formula>
    </cfRule>
    <cfRule type="cellIs" dxfId="1172" priority="598" operator="greaterThan">
      <formula>0.49</formula>
    </cfRule>
    <cfRule type="cellIs" dxfId="1171" priority="599" operator="greaterThan">
      <formula>0.29</formula>
    </cfRule>
    <cfRule type="cellIs" dxfId="1170" priority="600" operator="lessThan">
      <formula>0.29</formula>
    </cfRule>
  </conditionalFormatting>
  <conditionalFormatting sqref="Q31">
    <cfRule type="cellIs" dxfId="1169" priority="589" operator="greaterThan">
      <formula>1</formula>
    </cfRule>
    <cfRule type="cellIs" dxfId="1168" priority="590" operator="greaterThan">
      <formula>0.89</formula>
    </cfRule>
    <cfRule type="cellIs" dxfId="1167" priority="591" operator="greaterThan">
      <formula>0.69</formula>
    </cfRule>
    <cfRule type="cellIs" dxfId="1166" priority="592" operator="greaterThan">
      <formula>0.49</formula>
    </cfRule>
    <cfRule type="cellIs" dxfId="1165" priority="593" operator="greaterThan">
      <formula>0.29</formula>
    </cfRule>
    <cfRule type="cellIs" dxfId="1164" priority="594" operator="lessThan">
      <formula>0.29</formula>
    </cfRule>
  </conditionalFormatting>
  <conditionalFormatting sqref="U31">
    <cfRule type="cellIs" dxfId="1163" priority="583" operator="greaterThan">
      <formula>1</formula>
    </cfRule>
    <cfRule type="cellIs" dxfId="1162" priority="584" operator="greaterThan">
      <formula>0.89</formula>
    </cfRule>
    <cfRule type="cellIs" dxfId="1161" priority="585" operator="greaterThan">
      <formula>0.69</formula>
    </cfRule>
    <cfRule type="cellIs" dxfId="1160" priority="586" operator="greaterThan">
      <formula>0.49</formula>
    </cfRule>
    <cfRule type="cellIs" dxfId="1159" priority="587" operator="greaterThan">
      <formula>0.29</formula>
    </cfRule>
    <cfRule type="cellIs" dxfId="1158" priority="588" operator="lessThan">
      <formula>0.29</formula>
    </cfRule>
  </conditionalFormatting>
  <conditionalFormatting sqref="V31">
    <cfRule type="cellIs" dxfId="1157" priority="577" operator="greaterThan">
      <formula>1</formula>
    </cfRule>
    <cfRule type="cellIs" dxfId="1156" priority="578" operator="greaterThan">
      <formula>0.89</formula>
    </cfRule>
    <cfRule type="cellIs" dxfId="1155" priority="579" operator="greaterThan">
      <formula>0.69</formula>
    </cfRule>
    <cfRule type="cellIs" dxfId="1154" priority="580" operator="greaterThan">
      <formula>0.49</formula>
    </cfRule>
    <cfRule type="cellIs" dxfId="1153" priority="581" operator="greaterThan">
      <formula>0.29</formula>
    </cfRule>
    <cfRule type="cellIs" dxfId="1152" priority="582" operator="lessThan">
      <formula>0.29</formula>
    </cfRule>
  </conditionalFormatting>
  <conditionalFormatting sqref="H34">
    <cfRule type="cellIs" dxfId="1151" priority="571" operator="greaterThan">
      <formula>1</formula>
    </cfRule>
    <cfRule type="cellIs" dxfId="1150" priority="572" operator="greaterThan">
      <formula>0.89</formula>
    </cfRule>
    <cfRule type="cellIs" dxfId="1149" priority="573" operator="greaterThan">
      <formula>0.69</formula>
    </cfRule>
    <cfRule type="cellIs" dxfId="1148" priority="574" operator="greaterThan">
      <formula>0.49</formula>
    </cfRule>
    <cfRule type="cellIs" dxfId="1147" priority="575" operator="greaterThan">
      <formula>0.29</formula>
    </cfRule>
    <cfRule type="cellIs" dxfId="1146" priority="576" operator="lessThan">
      <formula>0.29</formula>
    </cfRule>
  </conditionalFormatting>
  <conditionalFormatting sqref="L34">
    <cfRule type="cellIs" dxfId="1145" priority="565" operator="greaterThan">
      <formula>1</formula>
    </cfRule>
    <cfRule type="cellIs" dxfId="1144" priority="566" operator="greaterThan">
      <formula>0.89</formula>
    </cfRule>
    <cfRule type="cellIs" dxfId="1143" priority="567" operator="greaterThan">
      <formula>0.69</formula>
    </cfRule>
    <cfRule type="cellIs" dxfId="1142" priority="568" operator="greaterThan">
      <formula>0.49</formula>
    </cfRule>
    <cfRule type="cellIs" dxfId="1141" priority="569" operator="greaterThan">
      <formula>0.29</formula>
    </cfRule>
    <cfRule type="cellIs" dxfId="1140" priority="570" operator="lessThan">
      <formula>0.29</formula>
    </cfRule>
  </conditionalFormatting>
  <conditionalFormatting sqref="M34">
    <cfRule type="cellIs" dxfId="1139" priority="559" operator="greaterThan">
      <formula>1</formula>
    </cfRule>
    <cfRule type="cellIs" dxfId="1138" priority="560" operator="greaterThan">
      <formula>0.89</formula>
    </cfRule>
    <cfRule type="cellIs" dxfId="1137" priority="561" operator="greaterThan">
      <formula>0.69</formula>
    </cfRule>
    <cfRule type="cellIs" dxfId="1136" priority="562" operator="greaterThan">
      <formula>0.49</formula>
    </cfRule>
    <cfRule type="cellIs" dxfId="1135" priority="563" operator="greaterThan">
      <formula>0.29</formula>
    </cfRule>
    <cfRule type="cellIs" dxfId="1134" priority="564" operator="lessThan">
      <formula>0.29</formula>
    </cfRule>
  </conditionalFormatting>
  <conditionalFormatting sqref="Q34">
    <cfRule type="cellIs" dxfId="1133" priority="553" operator="greaterThan">
      <formula>1</formula>
    </cfRule>
    <cfRule type="cellIs" dxfId="1132" priority="554" operator="greaterThan">
      <formula>0.89</formula>
    </cfRule>
    <cfRule type="cellIs" dxfId="1131" priority="555" operator="greaterThan">
      <formula>0.69</formula>
    </cfRule>
    <cfRule type="cellIs" dxfId="1130" priority="556" operator="greaterThan">
      <formula>0.49</formula>
    </cfRule>
    <cfRule type="cellIs" dxfId="1129" priority="557" operator="greaterThan">
      <formula>0.29</formula>
    </cfRule>
    <cfRule type="cellIs" dxfId="1128" priority="558" operator="lessThan">
      <formula>0.29</formula>
    </cfRule>
  </conditionalFormatting>
  <conditionalFormatting sqref="U34">
    <cfRule type="cellIs" dxfId="1127" priority="547" operator="greaterThan">
      <formula>1</formula>
    </cfRule>
    <cfRule type="cellIs" dxfId="1126" priority="548" operator="greaterThan">
      <formula>0.89</formula>
    </cfRule>
    <cfRule type="cellIs" dxfId="1125" priority="549" operator="greaterThan">
      <formula>0.69</formula>
    </cfRule>
    <cfRule type="cellIs" dxfId="1124" priority="550" operator="greaterThan">
      <formula>0.49</formula>
    </cfRule>
    <cfRule type="cellIs" dxfId="1123" priority="551" operator="greaterThan">
      <formula>0.29</formula>
    </cfRule>
    <cfRule type="cellIs" dxfId="1122" priority="552" operator="lessThan">
      <formula>0.29</formula>
    </cfRule>
  </conditionalFormatting>
  <conditionalFormatting sqref="V34">
    <cfRule type="cellIs" dxfId="1121" priority="541" operator="greaterThan">
      <formula>1</formula>
    </cfRule>
    <cfRule type="cellIs" dxfId="1120" priority="542" operator="greaterThan">
      <formula>0.89</formula>
    </cfRule>
    <cfRule type="cellIs" dxfId="1119" priority="543" operator="greaterThan">
      <formula>0.69</formula>
    </cfRule>
    <cfRule type="cellIs" dxfId="1118" priority="544" operator="greaterThan">
      <formula>0.49</formula>
    </cfRule>
    <cfRule type="cellIs" dxfId="1117" priority="545" operator="greaterThan">
      <formula>0.29</formula>
    </cfRule>
    <cfRule type="cellIs" dxfId="1116" priority="546" operator="lessThan">
      <formula>0.29</formula>
    </cfRule>
  </conditionalFormatting>
  <conditionalFormatting sqref="H37">
    <cfRule type="cellIs" dxfId="1115" priority="535" operator="greaterThan">
      <formula>1</formula>
    </cfRule>
    <cfRule type="cellIs" dxfId="1114" priority="536" operator="greaterThan">
      <formula>0.89</formula>
    </cfRule>
    <cfRule type="cellIs" dxfId="1113" priority="537" operator="greaterThan">
      <formula>0.69</formula>
    </cfRule>
    <cfRule type="cellIs" dxfId="1112" priority="538" operator="greaterThan">
      <formula>0.49</formula>
    </cfRule>
    <cfRule type="cellIs" dxfId="1111" priority="539" operator="greaterThan">
      <formula>0.29</formula>
    </cfRule>
    <cfRule type="cellIs" dxfId="1110" priority="540" operator="lessThan">
      <formula>0.29</formula>
    </cfRule>
  </conditionalFormatting>
  <conditionalFormatting sqref="L37">
    <cfRule type="cellIs" dxfId="1109" priority="529" operator="greaterThan">
      <formula>1</formula>
    </cfRule>
    <cfRule type="cellIs" dxfId="1108" priority="530" operator="greaterThan">
      <formula>0.89</formula>
    </cfRule>
    <cfRule type="cellIs" dxfId="1107" priority="531" operator="greaterThan">
      <formula>0.69</formula>
    </cfRule>
    <cfRule type="cellIs" dxfId="1106" priority="532" operator="greaterThan">
      <formula>0.49</formula>
    </cfRule>
    <cfRule type="cellIs" dxfId="1105" priority="533" operator="greaterThan">
      <formula>0.29</formula>
    </cfRule>
    <cfRule type="cellIs" dxfId="1104" priority="534" operator="lessThan">
      <formula>0.29</formula>
    </cfRule>
  </conditionalFormatting>
  <conditionalFormatting sqref="M37">
    <cfRule type="cellIs" dxfId="1103" priority="523" operator="greaterThan">
      <formula>1</formula>
    </cfRule>
    <cfRule type="cellIs" dxfId="1102" priority="524" operator="greaterThan">
      <formula>0.89</formula>
    </cfRule>
    <cfRule type="cellIs" dxfId="1101" priority="525" operator="greaterThan">
      <formula>0.69</formula>
    </cfRule>
    <cfRule type="cellIs" dxfId="1100" priority="526" operator="greaterThan">
      <formula>0.49</formula>
    </cfRule>
    <cfRule type="cellIs" dxfId="1099" priority="527" operator="greaterThan">
      <formula>0.29</formula>
    </cfRule>
    <cfRule type="cellIs" dxfId="1098" priority="528" operator="lessThan">
      <formula>0.29</formula>
    </cfRule>
  </conditionalFormatting>
  <conditionalFormatting sqref="Q37">
    <cfRule type="cellIs" dxfId="1097" priority="517" operator="greaterThan">
      <formula>1</formula>
    </cfRule>
    <cfRule type="cellIs" dxfId="1096" priority="518" operator="greaterThan">
      <formula>0.89</formula>
    </cfRule>
    <cfRule type="cellIs" dxfId="1095" priority="519" operator="greaterThan">
      <formula>0.69</formula>
    </cfRule>
    <cfRule type="cellIs" dxfId="1094" priority="520" operator="greaterThan">
      <formula>0.49</formula>
    </cfRule>
    <cfRule type="cellIs" dxfId="1093" priority="521" operator="greaterThan">
      <formula>0.29</formula>
    </cfRule>
    <cfRule type="cellIs" dxfId="1092" priority="522" operator="lessThan">
      <formula>0.29</formula>
    </cfRule>
  </conditionalFormatting>
  <conditionalFormatting sqref="U37">
    <cfRule type="cellIs" dxfId="1091" priority="511" operator="greaterThan">
      <formula>1</formula>
    </cfRule>
    <cfRule type="cellIs" dxfId="1090" priority="512" operator="greaterThan">
      <formula>0.89</formula>
    </cfRule>
    <cfRule type="cellIs" dxfId="1089" priority="513" operator="greaterThan">
      <formula>0.69</formula>
    </cfRule>
    <cfRule type="cellIs" dxfId="1088" priority="514" operator="greaterThan">
      <formula>0.49</formula>
    </cfRule>
    <cfRule type="cellIs" dxfId="1087" priority="515" operator="greaterThan">
      <formula>0.29</formula>
    </cfRule>
    <cfRule type="cellIs" dxfId="1086" priority="516" operator="lessThan">
      <formula>0.29</formula>
    </cfRule>
  </conditionalFormatting>
  <conditionalFormatting sqref="V37">
    <cfRule type="cellIs" dxfId="1085" priority="505" operator="greaterThan">
      <formula>1</formula>
    </cfRule>
    <cfRule type="cellIs" dxfId="1084" priority="506" operator="greaterThan">
      <formula>0.89</formula>
    </cfRule>
    <cfRule type="cellIs" dxfId="1083" priority="507" operator="greaterThan">
      <formula>0.69</formula>
    </cfRule>
    <cfRule type="cellIs" dxfId="1082" priority="508" operator="greaterThan">
      <formula>0.49</formula>
    </cfRule>
    <cfRule type="cellIs" dxfId="1081" priority="509" operator="greaterThan">
      <formula>0.29</formula>
    </cfRule>
    <cfRule type="cellIs" dxfId="1080" priority="510" operator="lessThan">
      <formula>0.29</formula>
    </cfRule>
  </conditionalFormatting>
  <conditionalFormatting sqref="H40">
    <cfRule type="cellIs" dxfId="1079" priority="499" operator="greaterThan">
      <formula>1</formula>
    </cfRule>
    <cfRule type="cellIs" dxfId="1078" priority="500" operator="greaterThan">
      <formula>0.89</formula>
    </cfRule>
    <cfRule type="cellIs" dxfId="1077" priority="501" operator="greaterThan">
      <formula>0.69</formula>
    </cfRule>
    <cfRule type="cellIs" dxfId="1076" priority="502" operator="greaterThan">
      <formula>0.49</formula>
    </cfRule>
    <cfRule type="cellIs" dxfId="1075" priority="503" operator="greaterThan">
      <formula>0.29</formula>
    </cfRule>
    <cfRule type="cellIs" dxfId="1074" priority="504" operator="lessThan">
      <formula>0.29</formula>
    </cfRule>
  </conditionalFormatting>
  <conditionalFormatting sqref="L40">
    <cfRule type="cellIs" dxfId="1073" priority="493" operator="greaterThan">
      <formula>1</formula>
    </cfRule>
    <cfRule type="cellIs" dxfId="1072" priority="494" operator="greaterThan">
      <formula>0.89</formula>
    </cfRule>
    <cfRule type="cellIs" dxfId="1071" priority="495" operator="greaterThan">
      <formula>0.69</formula>
    </cfRule>
    <cfRule type="cellIs" dxfId="1070" priority="496" operator="greaterThan">
      <formula>0.49</formula>
    </cfRule>
    <cfRule type="cellIs" dxfId="1069" priority="497" operator="greaterThan">
      <formula>0.29</formula>
    </cfRule>
    <cfRule type="cellIs" dxfId="1068" priority="498" operator="lessThan">
      <formula>0.29</formula>
    </cfRule>
  </conditionalFormatting>
  <conditionalFormatting sqref="M40">
    <cfRule type="cellIs" dxfId="1067" priority="487" operator="greaterThan">
      <formula>1</formula>
    </cfRule>
    <cfRule type="cellIs" dxfId="1066" priority="488" operator="greaterThan">
      <formula>0.89</formula>
    </cfRule>
    <cfRule type="cellIs" dxfId="1065" priority="489" operator="greaterThan">
      <formula>0.69</formula>
    </cfRule>
    <cfRule type="cellIs" dxfId="1064" priority="490" operator="greaterThan">
      <formula>0.49</formula>
    </cfRule>
    <cfRule type="cellIs" dxfId="1063" priority="491" operator="greaterThan">
      <formula>0.29</formula>
    </cfRule>
    <cfRule type="cellIs" dxfId="1062" priority="492" operator="lessThan">
      <formula>0.29</formula>
    </cfRule>
  </conditionalFormatting>
  <conditionalFormatting sqref="Q40">
    <cfRule type="cellIs" dxfId="1061" priority="481" operator="greaterThan">
      <formula>1</formula>
    </cfRule>
    <cfRule type="cellIs" dxfId="1060" priority="482" operator="greaterThan">
      <formula>0.89</formula>
    </cfRule>
    <cfRule type="cellIs" dxfId="1059" priority="483" operator="greaterThan">
      <formula>0.69</formula>
    </cfRule>
    <cfRule type="cellIs" dxfId="1058" priority="484" operator="greaterThan">
      <formula>0.49</formula>
    </cfRule>
    <cfRule type="cellIs" dxfId="1057" priority="485" operator="greaterThan">
      <formula>0.29</formula>
    </cfRule>
    <cfRule type="cellIs" dxfId="1056" priority="486" operator="lessThan">
      <formula>0.29</formula>
    </cfRule>
  </conditionalFormatting>
  <conditionalFormatting sqref="U40">
    <cfRule type="cellIs" dxfId="1055" priority="475" operator="greaterThan">
      <formula>1</formula>
    </cfRule>
    <cfRule type="cellIs" dxfId="1054" priority="476" operator="greaterThan">
      <formula>0.89</formula>
    </cfRule>
    <cfRule type="cellIs" dxfId="1053" priority="477" operator="greaterThan">
      <formula>0.69</formula>
    </cfRule>
    <cfRule type="cellIs" dxfId="1052" priority="478" operator="greaterThan">
      <formula>0.49</formula>
    </cfRule>
    <cfRule type="cellIs" dxfId="1051" priority="479" operator="greaterThan">
      <formula>0.29</formula>
    </cfRule>
    <cfRule type="cellIs" dxfId="1050" priority="480" operator="lessThan">
      <formula>0.29</formula>
    </cfRule>
  </conditionalFormatting>
  <conditionalFormatting sqref="V40">
    <cfRule type="cellIs" dxfId="1049" priority="469" operator="greaterThan">
      <formula>1</formula>
    </cfRule>
    <cfRule type="cellIs" dxfId="1048" priority="470" operator="greaterThan">
      <formula>0.89</formula>
    </cfRule>
    <cfRule type="cellIs" dxfId="1047" priority="471" operator="greaterThan">
      <formula>0.69</formula>
    </cfRule>
    <cfRule type="cellIs" dxfId="1046" priority="472" operator="greaterThan">
      <formula>0.49</formula>
    </cfRule>
    <cfRule type="cellIs" dxfId="1045" priority="473" operator="greaterThan">
      <formula>0.29</formula>
    </cfRule>
    <cfRule type="cellIs" dxfId="1044" priority="474" operator="lessThan">
      <formula>0.29</formula>
    </cfRule>
  </conditionalFormatting>
  <conditionalFormatting sqref="H43">
    <cfRule type="cellIs" dxfId="1043" priority="463" operator="greaterThan">
      <formula>1</formula>
    </cfRule>
    <cfRule type="cellIs" dxfId="1042" priority="464" operator="greaterThan">
      <formula>0.89</formula>
    </cfRule>
    <cfRule type="cellIs" dxfId="1041" priority="465" operator="greaterThan">
      <formula>0.69</formula>
    </cfRule>
    <cfRule type="cellIs" dxfId="1040" priority="466" operator="greaterThan">
      <formula>0.49</formula>
    </cfRule>
    <cfRule type="cellIs" dxfId="1039" priority="467" operator="greaterThan">
      <formula>0.29</formula>
    </cfRule>
    <cfRule type="cellIs" dxfId="1038" priority="468" operator="lessThan">
      <formula>0.29</formula>
    </cfRule>
  </conditionalFormatting>
  <conditionalFormatting sqref="L43">
    <cfRule type="cellIs" dxfId="1037" priority="457" operator="greaterThan">
      <formula>1</formula>
    </cfRule>
    <cfRule type="cellIs" dxfId="1036" priority="458" operator="greaterThan">
      <formula>0.89</formula>
    </cfRule>
    <cfRule type="cellIs" dxfId="1035" priority="459" operator="greaterThan">
      <formula>0.69</formula>
    </cfRule>
    <cfRule type="cellIs" dxfId="1034" priority="460" operator="greaterThan">
      <formula>0.49</formula>
    </cfRule>
    <cfRule type="cellIs" dxfId="1033" priority="461" operator="greaterThan">
      <formula>0.29</formula>
    </cfRule>
    <cfRule type="cellIs" dxfId="1032" priority="462" operator="lessThan">
      <formula>0.29</formula>
    </cfRule>
  </conditionalFormatting>
  <conditionalFormatting sqref="M43">
    <cfRule type="cellIs" dxfId="1031" priority="451" operator="greaterThan">
      <formula>1</formula>
    </cfRule>
    <cfRule type="cellIs" dxfId="1030" priority="452" operator="greaterThan">
      <formula>0.89</formula>
    </cfRule>
    <cfRule type="cellIs" dxfId="1029" priority="453" operator="greaterThan">
      <formula>0.69</formula>
    </cfRule>
    <cfRule type="cellIs" dxfId="1028" priority="454" operator="greaterThan">
      <formula>0.49</formula>
    </cfRule>
    <cfRule type="cellIs" dxfId="1027" priority="455" operator="greaterThan">
      <formula>0.29</formula>
    </cfRule>
    <cfRule type="cellIs" dxfId="1026" priority="456" operator="lessThan">
      <formula>0.29</formula>
    </cfRule>
  </conditionalFormatting>
  <conditionalFormatting sqref="Q43">
    <cfRule type="cellIs" dxfId="1025" priority="445" operator="greaterThan">
      <formula>1</formula>
    </cfRule>
    <cfRule type="cellIs" dxfId="1024" priority="446" operator="greaterThan">
      <formula>0.89</formula>
    </cfRule>
    <cfRule type="cellIs" dxfId="1023" priority="447" operator="greaterThan">
      <formula>0.69</formula>
    </cfRule>
    <cfRule type="cellIs" dxfId="1022" priority="448" operator="greaterThan">
      <formula>0.49</formula>
    </cfRule>
    <cfRule type="cellIs" dxfId="1021" priority="449" operator="greaterThan">
      <formula>0.29</formula>
    </cfRule>
    <cfRule type="cellIs" dxfId="1020" priority="450" operator="lessThan">
      <formula>0.29</formula>
    </cfRule>
  </conditionalFormatting>
  <conditionalFormatting sqref="U43">
    <cfRule type="cellIs" dxfId="1019" priority="439" operator="greaterThan">
      <formula>1</formula>
    </cfRule>
    <cfRule type="cellIs" dxfId="1018" priority="440" operator="greaterThan">
      <formula>0.89</formula>
    </cfRule>
    <cfRule type="cellIs" dxfId="1017" priority="441" operator="greaterThan">
      <formula>0.69</formula>
    </cfRule>
    <cfRule type="cellIs" dxfId="1016" priority="442" operator="greaterThan">
      <formula>0.49</formula>
    </cfRule>
    <cfRule type="cellIs" dxfId="1015" priority="443" operator="greaterThan">
      <formula>0.29</formula>
    </cfRule>
    <cfRule type="cellIs" dxfId="1014" priority="444" operator="lessThan">
      <formula>0.29</formula>
    </cfRule>
  </conditionalFormatting>
  <conditionalFormatting sqref="V43">
    <cfRule type="cellIs" dxfId="1013" priority="433" operator="greaterThan">
      <formula>1</formula>
    </cfRule>
    <cfRule type="cellIs" dxfId="1012" priority="434" operator="greaterThan">
      <formula>0.89</formula>
    </cfRule>
    <cfRule type="cellIs" dxfId="1011" priority="435" operator="greaterThan">
      <formula>0.69</formula>
    </cfRule>
    <cfRule type="cellIs" dxfId="1010" priority="436" operator="greaterThan">
      <formula>0.49</formula>
    </cfRule>
    <cfRule type="cellIs" dxfId="1009" priority="437" operator="greaterThan">
      <formula>0.29</formula>
    </cfRule>
    <cfRule type="cellIs" dxfId="1008" priority="438" operator="lessThan">
      <formula>0.29</formula>
    </cfRule>
  </conditionalFormatting>
  <conditionalFormatting sqref="H46">
    <cfRule type="cellIs" dxfId="1007" priority="427" operator="greaterThan">
      <formula>1</formula>
    </cfRule>
    <cfRule type="cellIs" dxfId="1006" priority="428" operator="greaterThan">
      <formula>0.89</formula>
    </cfRule>
    <cfRule type="cellIs" dxfId="1005" priority="429" operator="greaterThan">
      <formula>0.69</formula>
    </cfRule>
    <cfRule type="cellIs" dxfId="1004" priority="430" operator="greaterThan">
      <formula>0.49</formula>
    </cfRule>
    <cfRule type="cellIs" dxfId="1003" priority="431" operator="greaterThan">
      <formula>0.29</formula>
    </cfRule>
    <cfRule type="cellIs" dxfId="1002" priority="432" operator="lessThan">
      <formula>0.29</formula>
    </cfRule>
  </conditionalFormatting>
  <conditionalFormatting sqref="L46">
    <cfRule type="cellIs" dxfId="1001" priority="421" operator="greaterThan">
      <formula>1</formula>
    </cfRule>
    <cfRule type="cellIs" dxfId="1000" priority="422" operator="greaterThan">
      <formula>0.89</formula>
    </cfRule>
    <cfRule type="cellIs" dxfId="999" priority="423" operator="greaterThan">
      <formula>0.69</formula>
    </cfRule>
    <cfRule type="cellIs" dxfId="998" priority="424" operator="greaterThan">
      <formula>0.49</formula>
    </cfRule>
    <cfRule type="cellIs" dxfId="997" priority="425" operator="greaterThan">
      <formula>0.29</formula>
    </cfRule>
    <cfRule type="cellIs" dxfId="996" priority="426" operator="lessThan">
      <formula>0.29</formula>
    </cfRule>
  </conditionalFormatting>
  <conditionalFormatting sqref="M46">
    <cfRule type="cellIs" dxfId="995" priority="415" operator="greaterThan">
      <formula>1</formula>
    </cfRule>
    <cfRule type="cellIs" dxfId="994" priority="416" operator="greaterThan">
      <formula>0.89</formula>
    </cfRule>
    <cfRule type="cellIs" dxfId="993" priority="417" operator="greaterThan">
      <formula>0.69</formula>
    </cfRule>
    <cfRule type="cellIs" dxfId="992" priority="418" operator="greaterThan">
      <formula>0.49</formula>
    </cfRule>
    <cfRule type="cellIs" dxfId="991" priority="419" operator="greaterThan">
      <formula>0.29</formula>
    </cfRule>
    <cfRule type="cellIs" dxfId="990" priority="420" operator="lessThan">
      <formula>0.29</formula>
    </cfRule>
  </conditionalFormatting>
  <conditionalFormatting sqref="Q46">
    <cfRule type="cellIs" dxfId="989" priority="409" operator="greaterThan">
      <formula>1</formula>
    </cfRule>
    <cfRule type="cellIs" dxfId="988" priority="410" operator="greaterThan">
      <formula>0.89</formula>
    </cfRule>
    <cfRule type="cellIs" dxfId="987" priority="411" operator="greaterThan">
      <formula>0.69</formula>
    </cfRule>
    <cfRule type="cellIs" dxfId="986" priority="412" operator="greaterThan">
      <formula>0.49</formula>
    </cfRule>
    <cfRule type="cellIs" dxfId="985" priority="413" operator="greaterThan">
      <formula>0.29</formula>
    </cfRule>
    <cfRule type="cellIs" dxfId="984" priority="414" operator="lessThan">
      <formula>0.29</formula>
    </cfRule>
  </conditionalFormatting>
  <conditionalFormatting sqref="U46">
    <cfRule type="cellIs" dxfId="983" priority="403" operator="greaterThan">
      <formula>1</formula>
    </cfRule>
    <cfRule type="cellIs" dxfId="982" priority="404" operator="greaterThan">
      <formula>0.89</formula>
    </cfRule>
    <cfRule type="cellIs" dxfId="981" priority="405" operator="greaterThan">
      <formula>0.69</formula>
    </cfRule>
    <cfRule type="cellIs" dxfId="980" priority="406" operator="greaterThan">
      <formula>0.49</formula>
    </cfRule>
    <cfRule type="cellIs" dxfId="979" priority="407" operator="greaterThan">
      <formula>0.29</formula>
    </cfRule>
    <cfRule type="cellIs" dxfId="978" priority="408" operator="lessThan">
      <formula>0.29</formula>
    </cfRule>
  </conditionalFormatting>
  <conditionalFormatting sqref="V46">
    <cfRule type="cellIs" dxfId="977" priority="397" operator="greaterThan">
      <formula>1</formula>
    </cfRule>
    <cfRule type="cellIs" dxfId="976" priority="398" operator="greaterThan">
      <formula>0.89</formula>
    </cfRule>
    <cfRule type="cellIs" dxfId="975" priority="399" operator="greaterThan">
      <formula>0.69</formula>
    </cfRule>
    <cfRule type="cellIs" dxfId="974" priority="400" operator="greaterThan">
      <formula>0.49</formula>
    </cfRule>
    <cfRule type="cellIs" dxfId="973" priority="401" operator="greaterThan">
      <formula>0.29</formula>
    </cfRule>
    <cfRule type="cellIs" dxfId="972" priority="402" operator="lessThan">
      <formula>0.29</formula>
    </cfRule>
  </conditionalFormatting>
  <conditionalFormatting sqref="H49">
    <cfRule type="cellIs" dxfId="971" priority="391" operator="greaterThan">
      <formula>1</formula>
    </cfRule>
    <cfRule type="cellIs" dxfId="970" priority="392" operator="greaterThan">
      <formula>0.89</formula>
    </cfRule>
    <cfRule type="cellIs" dxfId="969" priority="393" operator="greaterThan">
      <formula>0.69</formula>
    </cfRule>
    <cfRule type="cellIs" dxfId="968" priority="394" operator="greaterThan">
      <formula>0.49</formula>
    </cfRule>
    <cfRule type="cellIs" dxfId="967" priority="395" operator="greaterThan">
      <formula>0.29</formula>
    </cfRule>
    <cfRule type="cellIs" dxfId="966" priority="396" operator="lessThan">
      <formula>0.29</formula>
    </cfRule>
  </conditionalFormatting>
  <conditionalFormatting sqref="L49">
    <cfRule type="cellIs" dxfId="965" priority="385" operator="greaterThan">
      <formula>1</formula>
    </cfRule>
    <cfRule type="cellIs" dxfId="964" priority="386" operator="greaterThan">
      <formula>0.89</formula>
    </cfRule>
    <cfRule type="cellIs" dxfId="963" priority="387" operator="greaterThan">
      <formula>0.69</formula>
    </cfRule>
    <cfRule type="cellIs" dxfId="962" priority="388" operator="greaterThan">
      <formula>0.49</formula>
    </cfRule>
    <cfRule type="cellIs" dxfId="961" priority="389" operator="greaterThan">
      <formula>0.29</formula>
    </cfRule>
    <cfRule type="cellIs" dxfId="960" priority="390" operator="lessThan">
      <formula>0.29</formula>
    </cfRule>
  </conditionalFormatting>
  <conditionalFormatting sqref="M49">
    <cfRule type="cellIs" dxfId="959" priority="379" operator="greaterThan">
      <formula>1</formula>
    </cfRule>
    <cfRule type="cellIs" dxfId="958" priority="380" operator="greaterThan">
      <formula>0.89</formula>
    </cfRule>
    <cfRule type="cellIs" dxfId="957" priority="381" operator="greaterThan">
      <formula>0.69</formula>
    </cfRule>
    <cfRule type="cellIs" dxfId="956" priority="382" operator="greaterThan">
      <formula>0.49</formula>
    </cfRule>
    <cfRule type="cellIs" dxfId="955" priority="383" operator="greaterThan">
      <formula>0.29</formula>
    </cfRule>
    <cfRule type="cellIs" dxfId="954" priority="384" operator="lessThan">
      <formula>0.29</formula>
    </cfRule>
  </conditionalFormatting>
  <conditionalFormatting sqref="Q49">
    <cfRule type="cellIs" dxfId="953" priority="373" operator="greaterThan">
      <formula>1</formula>
    </cfRule>
    <cfRule type="cellIs" dxfId="952" priority="374" operator="greaterThan">
      <formula>0.89</formula>
    </cfRule>
    <cfRule type="cellIs" dxfId="951" priority="375" operator="greaterThan">
      <formula>0.69</formula>
    </cfRule>
    <cfRule type="cellIs" dxfId="950" priority="376" operator="greaterThan">
      <formula>0.49</formula>
    </cfRule>
    <cfRule type="cellIs" dxfId="949" priority="377" operator="greaterThan">
      <formula>0.29</formula>
    </cfRule>
    <cfRule type="cellIs" dxfId="948" priority="378" operator="lessThan">
      <formula>0.29</formula>
    </cfRule>
  </conditionalFormatting>
  <conditionalFormatting sqref="U49">
    <cfRule type="cellIs" dxfId="947" priority="367" operator="greaterThan">
      <formula>1</formula>
    </cfRule>
    <cfRule type="cellIs" dxfId="946" priority="368" operator="greaterThan">
      <formula>0.89</formula>
    </cfRule>
    <cfRule type="cellIs" dxfId="945" priority="369" operator="greaterThan">
      <formula>0.69</formula>
    </cfRule>
    <cfRule type="cellIs" dxfId="944" priority="370" operator="greaterThan">
      <formula>0.49</formula>
    </cfRule>
    <cfRule type="cellIs" dxfId="943" priority="371" operator="greaterThan">
      <formula>0.29</formula>
    </cfRule>
    <cfRule type="cellIs" dxfId="942" priority="372" operator="lessThan">
      <formula>0.29</formula>
    </cfRule>
  </conditionalFormatting>
  <conditionalFormatting sqref="V49">
    <cfRule type="cellIs" dxfId="941" priority="361" operator="greaterThan">
      <formula>1</formula>
    </cfRule>
    <cfRule type="cellIs" dxfId="940" priority="362" operator="greaterThan">
      <formula>0.89</formula>
    </cfRule>
    <cfRule type="cellIs" dxfId="939" priority="363" operator="greaterThan">
      <formula>0.69</formula>
    </cfRule>
    <cfRule type="cellIs" dxfId="938" priority="364" operator="greaterThan">
      <formula>0.49</formula>
    </cfRule>
    <cfRule type="cellIs" dxfId="937" priority="365" operator="greaterThan">
      <formula>0.29</formula>
    </cfRule>
    <cfRule type="cellIs" dxfId="936" priority="366" operator="lessThan">
      <formula>0.29</formula>
    </cfRule>
  </conditionalFormatting>
  <conditionalFormatting sqref="H52">
    <cfRule type="cellIs" dxfId="935" priority="355" operator="greaterThan">
      <formula>1</formula>
    </cfRule>
    <cfRule type="cellIs" dxfId="934" priority="356" operator="greaterThan">
      <formula>0.89</formula>
    </cfRule>
    <cfRule type="cellIs" dxfId="933" priority="357" operator="greaterThan">
      <formula>0.69</formula>
    </cfRule>
    <cfRule type="cellIs" dxfId="932" priority="358" operator="greaterThan">
      <formula>0.49</formula>
    </cfRule>
    <cfRule type="cellIs" dxfId="931" priority="359" operator="greaterThan">
      <formula>0.29</formula>
    </cfRule>
    <cfRule type="cellIs" dxfId="930" priority="360" operator="lessThan">
      <formula>0.29</formula>
    </cfRule>
  </conditionalFormatting>
  <conditionalFormatting sqref="L52">
    <cfRule type="cellIs" dxfId="929" priority="349" operator="greaterThan">
      <formula>1</formula>
    </cfRule>
    <cfRule type="cellIs" dxfId="928" priority="350" operator="greaterThan">
      <formula>0.89</formula>
    </cfRule>
    <cfRule type="cellIs" dxfId="927" priority="351" operator="greaterThan">
      <formula>0.69</formula>
    </cfRule>
    <cfRule type="cellIs" dxfId="926" priority="352" operator="greaterThan">
      <formula>0.49</formula>
    </cfRule>
    <cfRule type="cellIs" dxfId="925" priority="353" operator="greaterThan">
      <formula>0.29</formula>
    </cfRule>
    <cfRule type="cellIs" dxfId="924" priority="354" operator="lessThan">
      <formula>0.29</formula>
    </cfRule>
  </conditionalFormatting>
  <conditionalFormatting sqref="M52">
    <cfRule type="cellIs" dxfId="923" priority="343" operator="greaterThan">
      <formula>1</formula>
    </cfRule>
    <cfRule type="cellIs" dxfId="922" priority="344" operator="greaterThan">
      <formula>0.89</formula>
    </cfRule>
    <cfRule type="cellIs" dxfId="921" priority="345" operator="greaterThan">
      <formula>0.69</formula>
    </cfRule>
    <cfRule type="cellIs" dxfId="920" priority="346" operator="greaterThan">
      <formula>0.49</formula>
    </cfRule>
    <cfRule type="cellIs" dxfId="919" priority="347" operator="greaterThan">
      <formula>0.29</formula>
    </cfRule>
    <cfRule type="cellIs" dxfId="918" priority="348" operator="lessThan">
      <formula>0.29</formula>
    </cfRule>
  </conditionalFormatting>
  <conditionalFormatting sqref="Q52">
    <cfRule type="cellIs" dxfId="917" priority="337" operator="greaterThan">
      <formula>1</formula>
    </cfRule>
    <cfRule type="cellIs" dxfId="916" priority="338" operator="greaterThan">
      <formula>0.89</formula>
    </cfRule>
    <cfRule type="cellIs" dxfId="915" priority="339" operator="greaterThan">
      <formula>0.69</formula>
    </cfRule>
    <cfRule type="cellIs" dxfId="914" priority="340" operator="greaterThan">
      <formula>0.49</formula>
    </cfRule>
    <cfRule type="cellIs" dxfId="913" priority="341" operator="greaterThan">
      <formula>0.29</formula>
    </cfRule>
    <cfRule type="cellIs" dxfId="912" priority="342" operator="lessThan">
      <formula>0.29</formula>
    </cfRule>
  </conditionalFormatting>
  <conditionalFormatting sqref="U52">
    <cfRule type="cellIs" dxfId="911" priority="331" operator="greaterThan">
      <formula>1</formula>
    </cfRule>
    <cfRule type="cellIs" dxfId="910" priority="332" operator="greaterThan">
      <formula>0.89</formula>
    </cfRule>
    <cfRule type="cellIs" dxfId="909" priority="333" operator="greaterThan">
      <formula>0.69</formula>
    </cfRule>
    <cfRule type="cellIs" dxfId="908" priority="334" operator="greaterThan">
      <formula>0.49</formula>
    </cfRule>
    <cfRule type="cellIs" dxfId="907" priority="335" operator="greaterThan">
      <formula>0.29</formula>
    </cfRule>
    <cfRule type="cellIs" dxfId="906" priority="336" operator="lessThan">
      <formula>0.29</formula>
    </cfRule>
  </conditionalFormatting>
  <conditionalFormatting sqref="V52">
    <cfRule type="cellIs" dxfId="905" priority="325" operator="greaterThan">
      <formula>1</formula>
    </cfRule>
    <cfRule type="cellIs" dxfId="904" priority="326" operator="greaterThan">
      <formula>0.89</formula>
    </cfRule>
    <cfRule type="cellIs" dxfId="903" priority="327" operator="greaterThan">
      <formula>0.69</formula>
    </cfRule>
    <cfRule type="cellIs" dxfId="902" priority="328" operator="greaterThan">
      <formula>0.49</formula>
    </cfRule>
    <cfRule type="cellIs" dxfId="901" priority="329" operator="greaterThan">
      <formula>0.29</formula>
    </cfRule>
    <cfRule type="cellIs" dxfId="900" priority="330" operator="lessThan">
      <formula>0.29</formula>
    </cfRule>
  </conditionalFormatting>
  <conditionalFormatting sqref="H55">
    <cfRule type="cellIs" dxfId="899" priority="319" operator="greaterThan">
      <formula>1</formula>
    </cfRule>
    <cfRule type="cellIs" dxfId="898" priority="320" operator="greaterThan">
      <formula>0.89</formula>
    </cfRule>
    <cfRule type="cellIs" dxfId="897" priority="321" operator="greaterThan">
      <formula>0.69</formula>
    </cfRule>
    <cfRule type="cellIs" dxfId="896" priority="322" operator="greaterThan">
      <formula>0.49</formula>
    </cfRule>
    <cfRule type="cellIs" dxfId="895" priority="323" operator="greaterThan">
      <formula>0.29</formula>
    </cfRule>
    <cfRule type="cellIs" dxfId="894" priority="324" operator="lessThan">
      <formula>0.29</formula>
    </cfRule>
  </conditionalFormatting>
  <conditionalFormatting sqref="L55">
    <cfRule type="cellIs" dxfId="893" priority="313" operator="greaterThan">
      <formula>1</formula>
    </cfRule>
    <cfRule type="cellIs" dxfId="892" priority="314" operator="greaterThan">
      <formula>0.89</formula>
    </cfRule>
    <cfRule type="cellIs" dxfId="891" priority="315" operator="greaterThan">
      <formula>0.69</formula>
    </cfRule>
    <cfRule type="cellIs" dxfId="890" priority="316" operator="greaterThan">
      <formula>0.49</formula>
    </cfRule>
    <cfRule type="cellIs" dxfId="889" priority="317" operator="greaterThan">
      <formula>0.29</formula>
    </cfRule>
    <cfRule type="cellIs" dxfId="888" priority="318" operator="lessThan">
      <formula>0.29</formula>
    </cfRule>
  </conditionalFormatting>
  <conditionalFormatting sqref="M55">
    <cfRule type="cellIs" dxfId="887" priority="307" operator="greaterThan">
      <formula>1</formula>
    </cfRule>
    <cfRule type="cellIs" dxfId="886" priority="308" operator="greaterThan">
      <formula>0.89</formula>
    </cfRule>
    <cfRule type="cellIs" dxfId="885" priority="309" operator="greaterThan">
      <formula>0.69</formula>
    </cfRule>
    <cfRule type="cellIs" dxfId="884" priority="310" operator="greaterThan">
      <formula>0.49</formula>
    </cfRule>
    <cfRule type="cellIs" dxfId="883" priority="311" operator="greaterThan">
      <formula>0.29</formula>
    </cfRule>
    <cfRule type="cellIs" dxfId="882" priority="312" operator="lessThan">
      <formula>0.29</formula>
    </cfRule>
  </conditionalFormatting>
  <conditionalFormatting sqref="Q55">
    <cfRule type="cellIs" dxfId="881" priority="301" operator="greaterThan">
      <formula>1</formula>
    </cfRule>
    <cfRule type="cellIs" dxfId="880" priority="302" operator="greaterThan">
      <formula>0.89</formula>
    </cfRule>
    <cfRule type="cellIs" dxfId="879" priority="303" operator="greaterThan">
      <formula>0.69</formula>
    </cfRule>
    <cfRule type="cellIs" dxfId="878" priority="304" operator="greaterThan">
      <formula>0.49</formula>
    </cfRule>
    <cfRule type="cellIs" dxfId="877" priority="305" operator="greaterThan">
      <formula>0.29</formula>
    </cfRule>
    <cfRule type="cellIs" dxfId="876" priority="306" operator="lessThan">
      <formula>0.29</formula>
    </cfRule>
  </conditionalFormatting>
  <conditionalFormatting sqref="U55">
    <cfRule type="cellIs" dxfId="875" priority="295" operator="greaterThan">
      <formula>1</formula>
    </cfRule>
    <cfRule type="cellIs" dxfId="874" priority="296" operator="greaterThan">
      <formula>0.89</formula>
    </cfRule>
    <cfRule type="cellIs" dxfId="873" priority="297" operator="greaterThan">
      <formula>0.69</formula>
    </cfRule>
    <cfRule type="cellIs" dxfId="872" priority="298" operator="greaterThan">
      <formula>0.49</formula>
    </cfRule>
    <cfRule type="cellIs" dxfId="871" priority="299" operator="greaterThan">
      <formula>0.29</formula>
    </cfRule>
    <cfRule type="cellIs" dxfId="870" priority="300" operator="lessThan">
      <formula>0.29</formula>
    </cfRule>
  </conditionalFormatting>
  <conditionalFormatting sqref="V55">
    <cfRule type="cellIs" dxfId="869" priority="289" operator="greaterThan">
      <formula>1</formula>
    </cfRule>
    <cfRule type="cellIs" dxfId="868" priority="290" operator="greaterThan">
      <formula>0.89</formula>
    </cfRule>
    <cfRule type="cellIs" dxfId="867" priority="291" operator="greaterThan">
      <formula>0.69</formula>
    </cfRule>
    <cfRule type="cellIs" dxfId="866" priority="292" operator="greaterThan">
      <formula>0.49</formula>
    </cfRule>
    <cfRule type="cellIs" dxfId="865" priority="293" operator="greaterThan">
      <formula>0.29</formula>
    </cfRule>
    <cfRule type="cellIs" dxfId="864" priority="294" operator="lessThan">
      <formula>0.29</formula>
    </cfRule>
  </conditionalFormatting>
  <conditionalFormatting sqref="H58">
    <cfRule type="cellIs" dxfId="863" priority="283" operator="greaterThan">
      <formula>1</formula>
    </cfRule>
    <cfRule type="cellIs" dxfId="862" priority="284" operator="greaterThan">
      <formula>0.89</formula>
    </cfRule>
    <cfRule type="cellIs" dxfId="861" priority="285" operator="greaterThan">
      <formula>0.69</formula>
    </cfRule>
    <cfRule type="cellIs" dxfId="860" priority="286" operator="greaterThan">
      <formula>0.49</formula>
    </cfRule>
    <cfRule type="cellIs" dxfId="859" priority="287" operator="greaterThan">
      <formula>0.29</formula>
    </cfRule>
    <cfRule type="cellIs" dxfId="858" priority="288" operator="lessThan">
      <formula>0.29</formula>
    </cfRule>
  </conditionalFormatting>
  <conditionalFormatting sqref="L58">
    <cfRule type="cellIs" dxfId="857" priority="277" operator="greaterThan">
      <formula>1</formula>
    </cfRule>
    <cfRule type="cellIs" dxfId="856" priority="278" operator="greaterThan">
      <formula>0.89</formula>
    </cfRule>
    <cfRule type="cellIs" dxfId="855" priority="279" operator="greaterThan">
      <formula>0.69</formula>
    </cfRule>
    <cfRule type="cellIs" dxfId="854" priority="280" operator="greaterThan">
      <formula>0.49</formula>
    </cfRule>
    <cfRule type="cellIs" dxfId="853" priority="281" operator="greaterThan">
      <formula>0.29</formula>
    </cfRule>
    <cfRule type="cellIs" dxfId="852" priority="282" operator="lessThan">
      <formula>0.29</formula>
    </cfRule>
  </conditionalFormatting>
  <conditionalFormatting sqref="M58">
    <cfRule type="cellIs" dxfId="851" priority="271" operator="greaterThan">
      <formula>1</formula>
    </cfRule>
    <cfRule type="cellIs" dxfId="850" priority="272" operator="greaterThan">
      <formula>0.89</formula>
    </cfRule>
    <cfRule type="cellIs" dxfId="849" priority="273" operator="greaterThan">
      <formula>0.69</formula>
    </cfRule>
    <cfRule type="cellIs" dxfId="848" priority="274" operator="greaterThan">
      <formula>0.49</formula>
    </cfRule>
    <cfRule type="cellIs" dxfId="847" priority="275" operator="greaterThan">
      <formula>0.29</formula>
    </cfRule>
    <cfRule type="cellIs" dxfId="846" priority="276" operator="lessThan">
      <formula>0.29</formula>
    </cfRule>
  </conditionalFormatting>
  <conditionalFormatting sqref="Q58">
    <cfRule type="cellIs" dxfId="845" priority="265" operator="greaterThan">
      <formula>1</formula>
    </cfRule>
    <cfRule type="cellIs" dxfId="844" priority="266" operator="greaterThan">
      <formula>0.89</formula>
    </cfRule>
    <cfRule type="cellIs" dxfId="843" priority="267" operator="greaterThan">
      <formula>0.69</formula>
    </cfRule>
    <cfRule type="cellIs" dxfId="842" priority="268" operator="greaterThan">
      <formula>0.49</formula>
    </cfRule>
    <cfRule type="cellIs" dxfId="841" priority="269" operator="greaterThan">
      <formula>0.29</formula>
    </cfRule>
    <cfRule type="cellIs" dxfId="840" priority="270" operator="lessThan">
      <formula>0.29</formula>
    </cfRule>
  </conditionalFormatting>
  <conditionalFormatting sqref="U58">
    <cfRule type="cellIs" dxfId="839" priority="259" operator="greaterThan">
      <formula>1</formula>
    </cfRule>
    <cfRule type="cellIs" dxfId="838" priority="260" operator="greaterThan">
      <formula>0.89</formula>
    </cfRule>
    <cfRule type="cellIs" dxfId="837" priority="261" operator="greaterThan">
      <formula>0.69</formula>
    </cfRule>
    <cfRule type="cellIs" dxfId="836" priority="262" operator="greaterThan">
      <formula>0.49</formula>
    </cfRule>
    <cfRule type="cellIs" dxfId="835" priority="263" operator="greaterThan">
      <formula>0.29</formula>
    </cfRule>
    <cfRule type="cellIs" dxfId="834" priority="264" operator="lessThan">
      <formula>0.29</formula>
    </cfRule>
  </conditionalFormatting>
  <conditionalFormatting sqref="V58">
    <cfRule type="cellIs" dxfId="833" priority="253" operator="greaterThan">
      <formula>1</formula>
    </cfRule>
    <cfRule type="cellIs" dxfId="832" priority="254" operator="greaterThan">
      <formula>0.89</formula>
    </cfRule>
    <cfRule type="cellIs" dxfId="831" priority="255" operator="greaterThan">
      <formula>0.69</formula>
    </cfRule>
    <cfRule type="cellIs" dxfId="830" priority="256" operator="greaterThan">
      <formula>0.49</formula>
    </cfRule>
    <cfRule type="cellIs" dxfId="829" priority="257" operator="greaterThan">
      <formula>0.29</formula>
    </cfRule>
    <cfRule type="cellIs" dxfId="828" priority="258" operator="lessThan">
      <formula>0.29</formula>
    </cfRule>
  </conditionalFormatting>
  <conditionalFormatting sqref="H61">
    <cfRule type="cellIs" dxfId="827" priority="247" operator="greaterThan">
      <formula>1</formula>
    </cfRule>
    <cfRule type="cellIs" dxfId="826" priority="248" operator="greaterThan">
      <formula>0.89</formula>
    </cfRule>
    <cfRule type="cellIs" dxfId="825" priority="249" operator="greaterThan">
      <formula>0.69</formula>
    </cfRule>
    <cfRule type="cellIs" dxfId="824" priority="250" operator="greaterThan">
      <formula>0.49</formula>
    </cfRule>
    <cfRule type="cellIs" dxfId="823" priority="251" operator="greaterThan">
      <formula>0.29</formula>
    </cfRule>
    <cfRule type="cellIs" dxfId="822" priority="252" operator="lessThan">
      <formula>0.29</formula>
    </cfRule>
  </conditionalFormatting>
  <conditionalFormatting sqref="L61">
    <cfRule type="cellIs" dxfId="821" priority="241" operator="greaterThan">
      <formula>1</formula>
    </cfRule>
    <cfRule type="cellIs" dxfId="820" priority="242" operator="greaterThan">
      <formula>0.89</formula>
    </cfRule>
    <cfRule type="cellIs" dxfId="819" priority="243" operator="greaterThan">
      <formula>0.69</formula>
    </cfRule>
    <cfRule type="cellIs" dxfId="818" priority="244" operator="greaterThan">
      <formula>0.49</formula>
    </cfRule>
    <cfRule type="cellIs" dxfId="817" priority="245" operator="greaterThan">
      <formula>0.29</formula>
    </cfRule>
    <cfRule type="cellIs" dxfId="816" priority="246" operator="lessThan">
      <formula>0.29</formula>
    </cfRule>
  </conditionalFormatting>
  <conditionalFormatting sqref="M61">
    <cfRule type="cellIs" dxfId="815" priority="235" operator="greaterThan">
      <formula>1</formula>
    </cfRule>
    <cfRule type="cellIs" dxfId="814" priority="236" operator="greaterThan">
      <formula>0.89</formula>
    </cfRule>
    <cfRule type="cellIs" dxfId="813" priority="237" operator="greaterThan">
      <formula>0.69</formula>
    </cfRule>
    <cfRule type="cellIs" dxfId="812" priority="238" operator="greaterThan">
      <formula>0.49</formula>
    </cfRule>
    <cfRule type="cellIs" dxfId="811" priority="239" operator="greaterThan">
      <formula>0.29</formula>
    </cfRule>
    <cfRule type="cellIs" dxfId="810" priority="240" operator="lessThan">
      <formula>0.29</formula>
    </cfRule>
  </conditionalFormatting>
  <conditionalFormatting sqref="Q61">
    <cfRule type="cellIs" dxfId="809" priority="229" operator="greaterThan">
      <formula>1</formula>
    </cfRule>
    <cfRule type="cellIs" dxfId="808" priority="230" operator="greaterThan">
      <formula>0.89</formula>
    </cfRule>
    <cfRule type="cellIs" dxfId="807" priority="231" operator="greaterThan">
      <formula>0.69</formula>
    </cfRule>
    <cfRule type="cellIs" dxfId="806" priority="232" operator="greaterThan">
      <formula>0.49</formula>
    </cfRule>
    <cfRule type="cellIs" dxfId="805" priority="233" operator="greaterThan">
      <formula>0.29</formula>
    </cfRule>
    <cfRule type="cellIs" dxfId="804" priority="234" operator="lessThan">
      <formula>0.29</formula>
    </cfRule>
  </conditionalFormatting>
  <conditionalFormatting sqref="U61">
    <cfRule type="cellIs" dxfId="803" priority="223" operator="greaterThan">
      <formula>1</formula>
    </cfRule>
    <cfRule type="cellIs" dxfId="802" priority="224" operator="greaterThan">
      <formula>0.89</formula>
    </cfRule>
    <cfRule type="cellIs" dxfId="801" priority="225" operator="greaterThan">
      <formula>0.69</formula>
    </cfRule>
    <cfRule type="cellIs" dxfId="800" priority="226" operator="greaterThan">
      <formula>0.49</formula>
    </cfRule>
    <cfRule type="cellIs" dxfId="799" priority="227" operator="greaterThan">
      <formula>0.29</formula>
    </cfRule>
    <cfRule type="cellIs" dxfId="798" priority="228" operator="lessThan">
      <formula>0.29</formula>
    </cfRule>
  </conditionalFormatting>
  <conditionalFormatting sqref="V61">
    <cfRule type="cellIs" dxfId="797" priority="217" operator="greaterThan">
      <formula>1</formula>
    </cfRule>
    <cfRule type="cellIs" dxfId="796" priority="218" operator="greaterThan">
      <formula>0.89</formula>
    </cfRule>
    <cfRule type="cellIs" dxfId="795" priority="219" operator="greaterThan">
      <formula>0.69</formula>
    </cfRule>
    <cfRule type="cellIs" dxfId="794" priority="220" operator="greaterThan">
      <formula>0.49</formula>
    </cfRule>
    <cfRule type="cellIs" dxfId="793" priority="221" operator="greaterThan">
      <formula>0.29</formula>
    </cfRule>
    <cfRule type="cellIs" dxfId="792" priority="222" operator="lessThan">
      <formula>0.29</formula>
    </cfRule>
  </conditionalFormatting>
  <conditionalFormatting sqref="H64">
    <cfRule type="cellIs" dxfId="791" priority="211" operator="greaterThan">
      <formula>1</formula>
    </cfRule>
    <cfRule type="cellIs" dxfId="790" priority="212" operator="greaterThan">
      <formula>0.89</formula>
    </cfRule>
    <cfRule type="cellIs" dxfId="789" priority="213" operator="greaterThan">
      <formula>0.69</formula>
    </cfRule>
    <cfRule type="cellIs" dxfId="788" priority="214" operator="greaterThan">
      <formula>0.49</formula>
    </cfRule>
    <cfRule type="cellIs" dxfId="787" priority="215" operator="greaterThan">
      <formula>0.29</formula>
    </cfRule>
    <cfRule type="cellIs" dxfId="786" priority="216" operator="lessThan">
      <formula>0.29</formula>
    </cfRule>
  </conditionalFormatting>
  <conditionalFormatting sqref="L64">
    <cfRule type="cellIs" dxfId="785" priority="205" operator="greaterThan">
      <formula>1</formula>
    </cfRule>
    <cfRule type="cellIs" dxfId="784" priority="206" operator="greaterThan">
      <formula>0.89</formula>
    </cfRule>
    <cfRule type="cellIs" dxfId="783" priority="207" operator="greaterThan">
      <formula>0.69</formula>
    </cfRule>
    <cfRule type="cellIs" dxfId="782" priority="208" operator="greaterThan">
      <formula>0.49</formula>
    </cfRule>
    <cfRule type="cellIs" dxfId="781" priority="209" operator="greaterThan">
      <formula>0.29</formula>
    </cfRule>
    <cfRule type="cellIs" dxfId="780" priority="210" operator="lessThan">
      <formula>0.29</formula>
    </cfRule>
  </conditionalFormatting>
  <conditionalFormatting sqref="M64">
    <cfRule type="cellIs" dxfId="779" priority="199" operator="greaterThan">
      <formula>1</formula>
    </cfRule>
    <cfRule type="cellIs" dxfId="778" priority="200" operator="greaterThan">
      <formula>0.89</formula>
    </cfRule>
    <cfRule type="cellIs" dxfId="777" priority="201" operator="greaterThan">
      <formula>0.69</formula>
    </cfRule>
    <cfRule type="cellIs" dxfId="776" priority="202" operator="greaterThan">
      <formula>0.49</formula>
    </cfRule>
    <cfRule type="cellIs" dxfId="775" priority="203" operator="greaterThan">
      <formula>0.29</formula>
    </cfRule>
    <cfRule type="cellIs" dxfId="774" priority="204" operator="lessThan">
      <formula>0.29</formula>
    </cfRule>
  </conditionalFormatting>
  <conditionalFormatting sqref="Q64">
    <cfRule type="cellIs" dxfId="773" priority="193" operator="greaterThan">
      <formula>1</formula>
    </cfRule>
    <cfRule type="cellIs" dxfId="772" priority="194" operator="greaterThan">
      <formula>0.89</formula>
    </cfRule>
    <cfRule type="cellIs" dxfId="771" priority="195" operator="greaterThan">
      <formula>0.69</formula>
    </cfRule>
    <cfRule type="cellIs" dxfId="770" priority="196" operator="greaterThan">
      <formula>0.49</formula>
    </cfRule>
    <cfRule type="cellIs" dxfId="769" priority="197" operator="greaterThan">
      <formula>0.29</formula>
    </cfRule>
    <cfRule type="cellIs" dxfId="768" priority="198" operator="lessThan">
      <formula>0.29</formula>
    </cfRule>
  </conditionalFormatting>
  <conditionalFormatting sqref="U64">
    <cfRule type="cellIs" dxfId="767" priority="187" operator="greaterThan">
      <formula>1</formula>
    </cfRule>
    <cfRule type="cellIs" dxfId="766" priority="188" operator="greaterThan">
      <formula>0.89</formula>
    </cfRule>
    <cfRule type="cellIs" dxfId="765" priority="189" operator="greaterThan">
      <formula>0.69</formula>
    </cfRule>
    <cfRule type="cellIs" dxfId="764" priority="190" operator="greaterThan">
      <formula>0.49</formula>
    </cfRule>
    <cfRule type="cellIs" dxfId="763" priority="191" operator="greaterThan">
      <formula>0.29</formula>
    </cfRule>
    <cfRule type="cellIs" dxfId="762" priority="192" operator="lessThan">
      <formula>0.29</formula>
    </cfRule>
  </conditionalFormatting>
  <conditionalFormatting sqref="V64">
    <cfRule type="cellIs" dxfId="761" priority="181" operator="greaterThan">
      <formula>1</formula>
    </cfRule>
    <cfRule type="cellIs" dxfId="760" priority="182" operator="greaterThan">
      <formula>0.89</formula>
    </cfRule>
    <cfRule type="cellIs" dxfId="759" priority="183" operator="greaterThan">
      <formula>0.69</formula>
    </cfRule>
    <cfRule type="cellIs" dxfId="758" priority="184" operator="greaterThan">
      <formula>0.49</formula>
    </cfRule>
    <cfRule type="cellIs" dxfId="757" priority="185" operator="greaterThan">
      <formula>0.29</formula>
    </cfRule>
    <cfRule type="cellIs" dxfId="756" priority="186" operator="lessThan">
      <formula>0.29</formula>
    </cfRule>
  </conditionalFormatting>
  <conditionalFormatting sqref="H67">
    <cfRule type="cellIs" dxfId="755" priority="175" operator="greaterThan">
      <formula>1</formula>
    </cfRule>
    <cfRule type="cellIs" dxfId="754" priority="176" operator="greaterThan">
      <formula>0.89</formula>
    </cfRule>
    <cfRule type="cellIs" dxfId="753" priority="177" operator="greaterThan">
      <formula>0.69</formula>
    </cfRule>
    <cfRule type="cellIs" dxfId="752" priority="178" operator="greaterThan">
      <formula>0.49</formula>
    </cfRule>
    <cfRule type="cellIs" dxfId="751" priority="179" operator="greaterThan">
      <formula>0.29</formula>
    </cfRule>
    <cfRule type="cellIs" dxfId="750" priority="180" operator="lessThan">
      <formula>0.29</formula>
    </cfRule>
  </conditionalFormatting>
  <conditionalFormatting sqref="L67">
    <cfRule type="cellIs" dxfId="749" priority="169" operator="greaterThan">
      <formula>1</formula>
    </cfRule>
    <cfRule type="cellIs" dxfId="748" priority="170" operator="greaterThan">
      <formula>0.89</formula>
    </cfRule>
    <cfRule type="cellIs" dxfId="747" priority="171" operator="greaterThan">
      <formula>0.69</formula>
    </cfRule>
    <cfRule type="cellIs" dxfId="746" priority="172" operator="greaterThan">
      <formula>0.49</formula>
    </cfRule>
    <cfRule type="cellIs" dxfId="745" priority="173" operator="greaterThan">
      <formula>0.29</formula>
    </cfRule>
    <cfRule type="cellIs" dxfId="744" priority="174" operator="lessThan">
      <formula>0.29</formula>
    </cfRule>
  </conditionalFormatting>
  <conditionalFormatting sqref="M67">
    <cfRule type="cellIs" dxfId="743" priority="163" operator="greaterThan">
      <formula>1</formula>
    </cfRule>
    <cfRule type="cellIs" dxfId="742" priority="164" operator="greaterThan">
      <formula>0.89</formula>
    </cfRule>
    <cfRule type="cellIs" dxfId="741" priority="165" operator="greaterThan">
      <formula>0.69</formula>
    </cfRule>
    <cfRule type="cellIs" dxfId="740" priority="166" operator="greaterThan">
      <formula>0.49</formula>
    </cfRule>
    <cfRule type="cellIs" dxfId="739" priority="167" operator="greaterThan">
      <formula>0.29</formula>
    </cfRule>
    <cfRule type="cellIs" dxfId="738" priority="168" operator="lessThan">
      <formula>0.29</formula>
    </cfRule>
  </conditionalFormatting>
  <conditionalFormatting sqref="Q67">
    <cfRule type="cellIs" dxfId="737" priority="157" operator="greaterThan">
      <formula>1</formula>
    </cfRule>
    <cfRule type="cellIs" dxfId="736" priority="158" operator="greaterThan">
      <formula>0.89</formula>
    </cfRule>
    <cfRule type="cellIs" dxfId="735" priority="159" operator="greaterThan">
      <formula>0.69</formula>
    </cfRule>
    <cfRule type="cellIs" dxfId="734" priority="160" operator="greaterThan">
      <formula>0.49</formula>
    </cfRule>
    <cfRule type="cellIs" dxfId="733" priority="161" operator="greaterThan">
      <formula>0.29</formula>
    </cfRule>
    <cfRule type="cellIs" dxfId="732" priority="162" operator="lessThan">
      <formula>0.29</formula>
    </cfRule>
  </conditionalFormatting>
  <conditionalFormatting sqref="U67">
    <cfRule type="cellIs" dxfId="731" priority="151" operator="greaterThan">
      <formula>1</formula>
    </cfRule>
    <cfRule type="cellIs" dxfId="730" priority="152" operator="greaterThan">
      <formula>0.89</formula>
    </cfRule>
    <cfRule type="cellIs" dxfId="729" priority="153" operator="greaterThan">
      <formula>0.69</formula>
    </cfRule>
    <cfRule type="cellIs" dxfId="728" priority="154" operator="greaterThan">
      <formula>0.49</formula>
    </cfRule>
    <cfRule type="cellIs" dxfId="727" priority="155" operator="greaterThan">
      <formula>0.29</formula>
    </cfRule>
    <cfRule type="cellIs" dxfId="726" priority="156" operator="lessThan">
      <formula>0.29</formula>
    </cfRule>
  </conditionalFormatting>
  <conditionalFormatting sqref="V67">
    <cfRule type="cellIs" dxfId="725" priority="145" operator="greaterThan">
      <formula>1</formula>
    </cfRule>
    <cfRule type="cellIs" dxfId="724" priority="146" operator="greaterThan">
      <formula>0.89</formula>
    </cfRule>
    <cfRule type="cellIs" dxfId="723" priority="147" operator="greaterThan">
      <formula>0.69</formula>
    </cfRule>
    <cfRule type="cellIs" dxfId="722" priority="148" operator="greaterThan">
      <formula>0.49</formula>
    </cfRule>
    <cfRule type="cellIs" dxfId="721" priority="149" operator="greaterThan">
      <formula>0.29</formula>
    </cfRule>
    <cfRule type="cellIs" dxfId="720" priority="150" operator="lessThan">
      <formula>0.29</formula>
    </cfRule>
  </conditionalFormatting>
  <conditionalFormatting sqref="H70">
    <cfRule type="cellIs" dxfId="719" priority="139" operator="greaterThan">
      <formula>1</formula>
    </cfRule>
    <cfRule type="cellIs" dxfId="718" priority="140" operator="greaterThan">
      <formula>0.89</formula>
    </cfRule>
    <cfRule type="cellIs" dxfId="717" priority="141" operator="greaterThan">
      <formula>0.69</formula>
    </cfRule>
    <cfRule type="cellIs" dxfId="716" priority="142" operator="greaterThan">
      <formula>0.49</formula>
    </cfRule>
    <cfRule type="cellIs" dxfId="715" priority="143" operator="greaterThan">
      <formula>0.29</formula>
    </cfRule>
    <cfRule type="cellIs" dxfId="714" priority="144" operator="lessThan">
      <formula>0.29</formula>
    </cfRule>
  </conditionalFormatting>
  <conditionalFormatting sqref="L70">
    <cfRule type="cellIs" dxfId="713" priority="133" operator="greaterThan">
      <formula>1</formula>
    </cfRule>
    <cfRule type="cellIs" dxfId="712" priority="134" operator="greaterThan">
      <formula>0.89</formula>
    </cfRule>
    <cfRule type="cellIs" dxfId="711" priority="135" operator="greaterThan">
      <formula>0.69</formula>
    </cfRule>
    <cfRule type="cellIs" dxfId="710" priority="136" operator="greaterThan">
      <formula>0.49</formula>
    </cfRule>
    <cfRule type="cellIs" dxfId="709" priority="137" operator="greaterThan">
      <formula>0.29</formula>
    </cfRule>
    <cfRule type="cellIs" dxfId="708" priority="138" operator="lessThan">
      <formula>0.29</formula>
    </cfRule>
  </conditionalFormatting>
  <conditionalFormatting sqref="M70">
    <cfRule type="cellIs" dxfId="707" priority="127" operator="greaterThan">
      <formula>1</formula>
    </cfRule>
    <cfRule type="cellIs" dxfId="706" priority="128" operator="greaterThan">
      <formula>0.89</formula>
    </cfRule>
    <cfRule type="cellIs" dxfId="705" priority="129" operator="greaterThan">
      <formula>0.69</formula>
    </cfRule>
    <cfRule type="cellIs" dxfId="704" priority="130" operator="greaterThan">
      <formula>0.49</formula>
    </cfRule>
    <cfRule type="cellIs" dxfId="703" priority="131" operator="greaterThan">
      <formula>0.29</formula>
    </cfRule>
    <cfRule type="cellIs" dxfId="702" priority="132" operator="lessThan">
      <formula>0.29</formula>
    </cfRule>
  </conditionalFormatting>
  <conditionalFormatting sqref="Q70">
    <cfRule type="cellIs" dxfId="701" priority="121" operator="greaterThan">
      <formula>1</formula>
    </cfRule>
    <cfRule type="cellIs" dxfId="700" priority="122" operator="greaterThan">
      <formula>0.89</formula>
    </cfRule>
    <cfRule type="cellIs" dxfId="699" priority="123" operator="greaterThan">
      <formula>0.69</formula>
    </cfRule>
    <cfRule type="cellIs" dxfId="698" priority="124" operator="greaterThan">
      <formula>0.49</formula>
    </cfRule>
    <cfRule type="cellIs" dxfId="697" priority="125" operator="greaterThan">
      <formula>0.29</formula>
    </cfRule>
    <cfRule type="cellIs" dxfId="696" priority="126" operator="lessThan">
      <formula>0.29</formula>
    </cfRule>
  </conditionalFormatting>
  <conditionalFormatting sqref="U70">
    <cfRule type="cellIs" dxfId="695" priority="115" operator="greaterThan">
      <formula>1</formula>
    </cfRule>
    <cfRule type="cellIs" dxfId="694" priority="116" operator="greaterThan">
      <formula>0.89</formula>
    </cfRule>
    <cfRule type="cellIs" dxfId="693" priority="117" operator="greaterThan">
      <formula>0.69</formula>
    </cfRule>
    <cfRule type="cellIs" dxfId="692" priority="118" operator="greaterThan">
      <formula>0.49</formula>
    </cfRule>
    <cfRule type="cellIs" dxfId="691" priority="119" operator="greaterThan">
      <formula>0.29</formula>
    </cfRule>
    <cfRule type="cellIs" dxfId="690" priority="120" operator="lessThan">
      <formula>0.29</formula>
    </cfRule>
  </conditionalFormatting>
  <conditionalFormatting sqref="V70">
    <cfRule type="cellIs" dxfId="689" priority="109" operator="greaterThan">
      <formula>1</formula>
    </cfRule>
    <cfRule type="cellIs" dxfId="688" priority="110" operator="greaterThan">
      <formula>0.89</formula>
    </cfRule>
    <cfRule type="cellIs" dxfId="687" priority="111" operator="greaterThan">
      <formula>0.69</formula>
    </cfRule>
    <cfRule type="cellIs" dxfId="686" priority="112" operator="greaterThan">
      <formula>0.49</formula>
    </cfRule>
    <cfRule type="cellIs" dxfId="685" priority="113" operator="greaterThan">
      <formula>0.29</formula>
    </cfRule>
    <cfRule type="cellIs" dxfId="684" priority="114" operator="lessThan">
      <formula>0.29</formula>
    </cfRule>
  </conditionalFormatting>
  <conditionalFormatting sqref="H73">
    <cfRule type="cellIs" dxfId="683" priority="103" operator="greaterThan">
      <formula>1</formula>
    </cfRule>
    <cfRule type="cellIs" dxfId="682" priority="104" operator="greaterThan">
      <formula>0.89</formula>
    </cfRule>
    <cfRule type="cellIs" dxfId="681" priority="105" operator="greaterThan">
      <formula>0.69</formula>
    </cfRule>
    <cfRule type="cellIs" dxfId="680" priority="106" operator="greaterThan">
      <formula>0.49</formula>
    </cfRule>
    <cfRule type="cellIs" dxfId="679" priority="107" operator="greaterThan">
      <formula>0.29</formula>
    </cfRule>
    <cfRule type="cellIs" dxfId="678" priority="108" operator="lessThan">
      <formula>0.29</formula>
    </cfRule>
  </conditionalFormatting>
  <conditionalFormatting sqref="L73">
    <cfRule type="cellIs" dxfId="677" priority="97" operator="greaterThan">
      <formula>1</formula>
    </cfRule>
    <cfRule type="cellIs" dxfId="676" priority="98" operator="greaterThan">
      <formula>0.89</formula>
    </cfRule>
    <cfRule type="cellIs" dxfId="675" priority="99" operator="greaterThan">
      <formula>0.69</formula>
    </cfRule>
    <cfRule type="cellIs" dxfId="674" priority="100" operator="greaterThan">
      <formula>0.49</formula>
    </cfRule>
    <cfRule type="cellIs" dxfId="673" priority="101" operator="greaterThan">
      <formula>0.29</formula>
    </cfRule>
    <cfRule type="cellIs" dxfId="672" priority="102" operator="lessThan">
      <formula>0.29</formula>
    </cfRule>
  </conditionalFormatting>
  <conditionalFormatting sqref="M73">
    <cfRule type="cellIs" dxfId="671" priority="91" operator="greaterThan">
      <formula>1</formula>
    </cfRule>
    <cfRule type="cellIs" dxfId="670" priority="92" operator="greaterThan">
      <formula>0.89</formula>
    </cfRule>
    <cfRule type="cellIs" dxfId="669" priority="93" operator="greaterThan">
      <formula>0.69</formula>
    </cfRule>
    <cfRule type="cellIs" dxfId="668" priority="94" operator="greaterThan">
      <formula>0.49</formula>
    </cfRule>
    <cfRule type="cellIs" dxfId="667" priority="95" operator="greaterThan">
      <formula>0.29</formula>
    </cfRule>
    <cfRule type="cellIs" dxfId="666" priority="96" operator="lessThan">
      <formula>0.29</formula>
    </cfRule>
  </conditionalFormatting>
  <conditionalFormatting sqref="Q73">
    <cfRule type="cellIs" dxfId="665" priority="85" operator="greaterThan">
      <formula>1</formula>
    </cfRule>
    <cfRule type="cellIs" dxfId="664" priority="86" operator="greaterThan">
      <formula>0.89</formula>
    </cfRule>
    <cfRule type="cellIs" dxfId="663" priority="87" operator="greaterThan">
      <formula>0.69</formula>
    </cfRule>
    <cfRule type="cellIs" dxfId="662" priority="88" operator="greaterThan">
      <formula>0.49</formula>
    </cfRule>
    <cfRule type="cellIs" dxfId="661" priority="89" operator="greaterThan">
      <formula>0.29</formula>
    </cfRule>
    <cfRule type="cellIs" dxfId="660" priority="90" operator="lessThan">
      <formula>0.29</formula>
    </cfRule>
  </conditionalFormatting>
  <conditionalFormatting sqref="U73">
    <cfRule type="cellIs" dxfId="659" priority="79" operator="greaterThan">
      <formula>1</formula>
    </cfRule>
    <cfRule type="cellIs" dxfId="658" priority="80" operator="greaterThan">
      <formula>0.89</formula>
    </cfRule>
    <cfRule type="cellIs" dxfId="657" priority="81" operator="greaterThan">
      <formula>0.69</formula>
    </cfRule>
    <cfRule type="cellIs" dxfId="656" priority="82" operator="greaterThan">
      <formula>0.49</formula>
    </cfRule>
    <cfRule type="cellIs" dxfId="655" priority="83" operator="greaterThan">
      <formula>0.29</formula>
    </cfRule>
    <cfRule type="cellIs" dxfId="654" priority="84" operator="lessThan">
      <formula>0.29</formula>
    </cfRule>
  </conditionalFormatting>
  <conditionalFormatting sqref="V73">
    <cfRule type="cellIs" dxfId="653" priority="73" operator="greaterThan">
      <formula>1</formula>
    </cfRule>
    <cfRule type="cellIs" dxfId="652" priority="74" operator="greaterThan">
      <formula>0.89</formula>
    </cfRule>
    <cfRule type="cellIs" dxfId="651" priority="75" operator="greaterThan">
      <formula>0.69</formula>
    </cfRule>
    <cfRule type="cellIs" dxfId="650" priority="76" operator="greaterThan">
      <formula>0.49</formula>
    </cfRule>
    <cfRule type="cellIs" dxfId="649" priority="77" operator="greaterThan">
      <formula>0.29</formula>
    </cfRule>
    <cfRule type="cellIs" dxfId="648" priority="78" operator="lessThan">
      <formula>0.29</formula>
    </cfRule>
  </conditionalFormatting>
  <conditionalFormatting sqref="H76">
    <cfRule type="cellIs" dxfId="647" priority="31" operator="greaterThan">
      <formula>1</formula>
    </cfRule>
    <cfRule type="cellIs" dxfId="646" priority="32" operator="greaterThan">
      <formula>0.89</formula>
    </cfRule>
    <cfRule type="cellIs" dxfId="645" priority="33" operator="greaterThan">
      <formula>0.69</formula>
    </cfRule>
    <cfRule type="cellIs" dxfId="644" priority="34" operator="greaterThan">
      <formula>0.49</formula>
    </cfRule>
    <cfRule type="cellIs" dxfId="643" priority="35" operator="greaterThan">
      <formula>0.29</formula>
    </cfRule>
    <cfRule type="cellIs" dxfId="642" priority="36" operator="lessThan">
      <formula>0.29</formula>
    </cfRule>
  </conditionalFormatting>
  <conditionalFormatting sqref="L76">
    <cfRule type="cellIs" dxfId="641" priority="25" operator="greaterThan">
      <formula>1</formula>
    </cfRule>
    <cfRule type="cellIs" dxfId="640" priority="26" operator="greaterThan">
      <formula>0.89</formula>
    </cfRule>
    <cfRule type="cellIs" dxfId="639" priority="27" operator="greaterThan">
      <formula>0.69</formula>
    </cfRule>
    <cfRule type="cellIs" dxfId="638" priority="28" operator="greaterThan">
      <formula>0.49</formula>
    </cfRule>
    <cfRule type="cellIs" dxfId="637" priority="29" operator="greaterThan">
      <formula>0.29</formula>
    </cfRule>
    <cfRule type="cellIs" dxfId="636" priority="30" operator="lessThan">
      <formula>0.29</formula>
    </cfRule>
  </conditionalFormatting>
  <conditionalFormatting sqref="M76">
    <cfRule type="cellIs" dxfId="635" priority="19" operator="greaterThan">
      <formula>1</formula>
    </cfRule>
    <cfRule type="cellIs" dxfId="634" priority="20" operator="greaterThan">
      <formula>0.89</formula>
    </cfRule>
    <cfRule type="cellIs" dxfId="633" priority="21" operator="greaterThan">
      <formula>0.69</formula>
    </cfRule>
    <cfRule type="cellIs" dxfId="632" priority="22" operator="greaterThan">
      <formula>0.49</formula>
    </cfRule>
    <cfRule type="cellIs" dxfId="631" priority="23" operator="greaterThan">
      <formula>0.29</formula>
    </cfRule>
    <cfRule type="cellIs" dxfId="630" priority="24" operator="lessThan">
      <formula>0.29</formula>
    </cfRule>
  </conditionalFormatting>
  <conditionalFormatting sqref="Q76">
    <cfRule type="cellIs" dxfId="629" priority="13" operator="greaterThan">
      <formula>1</formula>
    </cfRule>
    <cfRule type="cellIs" dxfId="628" priority="14" operator="greaterThan">
      <formula>0.89</formula>
    </cfRule>
    <cfRule type="cellIs" dxfId="627" priority="15" operator="greaterThan">
      <formula>0.69</formula>
    </cfRule>
    <cfRule type="cellIs" dxfId="626" priority="16" operator="greaterThan">
      <formula>0.49</formula>
    </cfRule>
    <cfRule type="cellIs" dxfId="625" priority="17" operator="greaterThan">
      <formula>0.29</formula>
    </cfRule>
    <cfRule type="cellIs" dxfId="624" priority="18" operator="lessThan">
      <formula>0.29</formula>
    </cfRule>
  </conditionalFormatting>
  <conditionalFormatting sqref="U76">
    <cfRule type="cellIs" dxfId="623" priority="7" operator="greaterThan">
      <formula>1</formula>
    </cfRule>
    <cfRule type="cellIs" dxfId="622" priority="8" operator="greaterThan">
      <formula>0.89</formula>
    </cfRule>
    <cfRule type="cellIs" dxfId="621" priority="9" operator="greaterThan">
      <formula>0.69</formula>
    </cfRule>
    <cfRule type="cellIs" dxfId="620" priority="10" operator="greaterThan">
      <formula>0.49</formula>
    </cfRule>
    <cfRule type="cellIs" dxfId="619" priority="11" operator="greaterThan">
      <formula>0.29</formula>
    </cfRule>
    <cfRule type="cellIs" dxfId="618" priority="12" operator="lessThan">
      <formula>0.29</formula>
    </cfRule>
  </conditionalFormatting>
  <conditionalFormatting sqref="V76">
    <cfRule type="cellIs" dxfId="617" priority="1" operator="greaterThan">
      <formula>1</formula>
    </cfRule>
    <cfRule type="cellIs" dxfId="616" priority="2" operator="greaterThan">
      <formula>0.89</formula>
    </cfRule>
    <cfRule type="cellIs" dxfId="615" priority="3" operator="greaterThan">
      <formula>0.69</formula>
    </cfRule>
    <cfRule type="cellIs" dxfId="614" priority="4" operator="greaterThan">
      <formula>0.49</formula>
    </cfRule>
    <cfRule type="cellIs" dxfId="613" priority="5" operator="greaterThan">
      <formula>0.29</formula>
    </cfRule>
    <cfRule type="cellIs" dxfId="612" priority="6"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11 L13:L15 L5:L11 L17:L24">
      <formula1>0.0001</formula1>
      <formula2>100000000</formula2>
    </dataValidation>
    <dataValidation type="list" allowBlank="1" showInputMessage="1" showErrorMessage="1" sqref="J5:J11 J13:J15 J17:J24">
      <formula1>Frecuencia</formula1>
    </dataValidation>
    <dataValidation type="list" allowBlank="1" showInputMessage="1" showErrorMessage="1" sqref="F5:F7">
      <formula1>Tipo</formula1>
    </dataValidation>
    <dataValidation type="list" allowBlank="1" showInputMessage="1" showErrorMessage="1" sqref="E5:E7">
      <formula1>Dimension</formula1>
    </dataValidation>
  </dataValidations>
  <pageMargins left="0.23622047244094491" right="0.23622047244094491" top="0.39370078740157483" bottom="0.39370078740157483" header="0" footer="0"/>
  <pageSetup paperSize="9" scale="40" orientation="landscape"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34"/>
  <sheetViews>
    <sheetView topLeftCell="A16" zoomScale="50" zoomScaleNormal="50" workbookViewId="0">
      <selection activeCell="P19" sqref="P19"/>
    </sheetView>
  </sheetViews>
  <sheetFormatPr baseColWidth="10" defaultRowHeight="15"/>
  <cols>
    <col min="1" max="1" width="27.8554687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5.42578125" customWidth="1"/>
    <col min="17" max="17" width="9.85546875" customWidth="1"/>
    <col min="18" max="21" width="10.7109375" customWidth="1"/>
  </cols>
  <sheetData>
    <row r="1" spans="1:23" ht="28.5" customHeight="1">
      <c r="A1" s="1530" t="s">
        <v>0</v>
      </c>
      <c r="B1" s="1530"/>
      <c r="C1" s="1853" t="s">
        <v>1468</v>
      </c>
      <c r="D1" s="1853"/>
      <c r="E1" s="1853"/>
      <c r="F1" s="1853"/>
      <c r="G1" s="1853"/>
      <c r="H1" s="1853"/>
      <c r="I1" s="1853"/>
      <c r="J1" s="1853"/>
      <c r="K1" s="1853"/>
      <c r="L1" s="1853"/>
      <c r="M1" s="1853"/>
      <c r="N1" s="1853"/>
      <c r="O1" s="1853"/>
      <c r="P1" s="1853"/>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13.25" customHeight="1">
      <c r="A5" s="8" t="s">
        <v>18</v>
      </c>
      <c r="B5" s="233" t="s">
        <v>1469</v>
      </c>
      <c r="C5" s="369"/>
      <c r="D5" s="10"/>
      <c r="E5" s="10"/>
      <c r="F5" s="10"/>
      <c r="G5" s="10"/>
      <c r="H5" s="11"/>
      <c r="I5" s="12"/>
      <c r="J5" s="13"/>
      <c r="K5" s="10"/>
      <c r="L5" s="12"/>
      <c r="M5" s="10"/>
      <c r="N5" s="13"/>
      <c r="O5" s="14"/>
      <c r="P5" s="15"/>
      <c r="Q5" s="2"/>
      <c r="R5" s="3"/>
      <c r="S5" s="3"/>
      <c r="T5" s="3"/>
      <c r="U5" s="3"/>
      <c r="V5" s="3"/>
      <c r="W5" s="3"/>
    </row>
    <row r="6" spans="1:23" ht="71.25" customHeight="1" thickBot="1">
      <c r="A6" s="49" t="s">
        <v>20</v>
      </c>
      <c r="B6" s="51" t="s">
        <v>1470</v>
      </c>
      <c r="C6" s="18"/>
      <c r="D6" s="51"/>
      <c r="E6" s="51"/>
      <c r="F6" s="51"/>
      <c r="G6" s="51"/>
      <c r="H6" s="541"/>
      <c r="I6" s="542"/>
      <c r="J6" s="543"/>
      <c r="K6" s="51"/>
      <c r="L6" s="542"/>
      <c r="M6" s="51"/>
      <c r="N6" s="543"/>
      <c r="O6" s="53"/>
      <c r="P6" s="544"/>
      <c r="Q6" s="2"/>
      <c r="R6" s="3"/>
      <c r="S6" s="3"/>
      <c r="T6" s="3"/>
      <c r="U6" s="3"/>
      <c r="V6" s="3"/>
      <c r="W6" s="3"/>
    </row>
    <row r="7" spans="1:23" ht="93" customHeight="1">
      <c r="A7" s="8" t="s">
        <v>22</v>
      </c>
      <c r="B7" s="545" t="s">
        <v>1471</v>
      </c>
      <c r="C7" s="546"/>
      <c r="D7" s="10"/>
      <c r="E7" s="10"/>
      <c r="F7" s="10"/>
      <c r="G7" s="10"/>
      <c r="H7" s="11"/>
      <c r="I7" s="12"/>
      <c r="J7" s="13"/>
      <c r="K7" s="10"/>
      <c r="L7" s="128"/>
      <c r="M7" s="14"/>
      <c r="N7" s="13"/>
      <c r="O7" s="14"/>
      <c r="P7" s="15"/>
      <c r="Q7" s="2"/>
      <c r="R7" s="3"/>
      <c r="S7" s="3"/>
      <c r="T7" s="3"/>
      <c r="U7" s="3"/>
      <c r="V7" s="3"/>
      <c r="W7" s="3"/>
    </row>
    <row r="8" spans="1:23" ht="107.25" customHeight="1">
      <c r="A8" s="33" t="s">
        <v>24</v>
      </c>
      <c r="B8" s="547" t="s">
        <v>1472</v>
      </c>
      <c r="C8" s="35" t="s">
        <v>1473</v>
      </c>
      <c r="D8" s="35" t="s">
        <v>1474</v>
      </c>
      <c r="E8" s="35" t="s">
        <v>134</v>
      </c>
      <c r="F8" s="35" t="s">
        <v>29</v>
      </c>
      <c r="G8" s="35" t="s">
        <v>1475</v>
      </c>
      <c r="H8" s="42">
        <v>216</v>
      </c>
      <c r="I8" s="42">
        <v>360</v>
      </c>
      <c r="J8" s="35" t="s">
        <v>136</v>
      </c>
      <c r="K8" s="35" t="s">
        <v>137</v>
      </c>
      <c r="L8" s="37">
        <v>0.6</v>
      </c>
      <c r="M8" s="38" t="s">
        <v>1476</v>
      </c>
      <c r="N8" s="38" t="s">
        <v>1477</v>
      </c>
      <c r="O8" s="548">
        <v>0</v>
      </c>
      <c r="P8" s="40" t="s">
        <v>140</v>
      </c>
      <c r="Q8" s="2"/>
      <c r="R8" s="3"/>
      <c r="S8" s="3"/>
      <c r="T8" s="3"/>
      <c r="U8" s="3"/>
      <c r="V8" s="3"/>
      <c r="W8" s="3"/>
    </row>
    <row r="9" spans="1:23" ht="138" customHeight="1">
      <c r="A9" s="33" t="s">
        <v>36</v>
      </c>
      <c r="B9" s="549" t="s">
        <v>1478</v>
      </c>
      <c r="C9" s="35" t="s">
        <v>1479</v>
      </c>
      <c r="D9" s="35" t="s">
        <v>1480</v>
      </c>
      <c r="E9" s="35" t="s">
        <v>386</v>
      </c>
      <c r="F9" s="35" t="s">
        <v>29</v>
      </c>
      <c r="G9" s="35" t="s">
        <v>1481</v>
      </c>
      <c r="H9" s="42">
        <v>1</v>
      </c>
      <c r="I9" s="42">
        <v>1</v>
      </c>
      <c r="J9" s="35" t="s">
        <v>364</v>
      </c>
      <c r="K9" s="35"/>
      <c r="L9" s="37">
        <v>1</v>
      </c>
      <c r="M9" s="35" t="s">
        <v>1482</v>
      </c>
      <c r="N9" s="35" t="s">
        <v>1483</v>
      </c>
      <c r="O9" s="43">
        <v>0</v>
      </c>
      <c r="P9" s="40" t="s">
        <v>63</v>
      </c>
      <c r="Q9" s="2"/>
      <c r="R9" s="3"/>
      <c r="S9" s="3"/>
      <c r="T9" s="3"/>
      <c r="U9" s="3"/>
      <c r="V9" s="3"/>
      <c r="W9" s="3"/>
    </row>
    <row r="10" spans="1:23" ht="131.25" customHeight="1">
      <c r="A10" s="33" t="s">
        <v>41</v>
      </c>
      <c r="B10" s="547" t="s">
        <v>1484</v>
      </c>
      <c r="C10" s="35" t="s">
        <v>1485</v>
      </c>
      <c r="D10" s="35" t="s">
        <v>1486</v>
      </c>
      <c r="E10" s="35" t="s">
        <v>134</v>
      </c>
      <c r="F10" s="35" t="s">
        <v>29</v>
      </c>
      <c r="G10" s="35" t="s">
        <v>1487</v>
      </c>
      <c r="H10" s="64">
        <v>240</v>
      </c>
      <c r="I10" s="65">
        <v>300</v>
      </c>
      <c r="J10" s="35" t="s">
        <v>1488</v>
      </c>
      <c r="K10" s="35" t="s">
        <v>137</v>
      </c>
      <c r="L10" s="66">
        <v>0.8</v>
      </c>
      <c r="M10" s="35" t="s">
        <v>1489</v>
      </c>
      <c r="N10" s="35" t="s">
        <v>1490</v>
      </c>
      <c r="O10" s="43">
        <v>0</v>
      </c>
      <c r="P10" s="40" t="s">
        <v>140</v>
      </c>
      <c r="Q10" s="2"/>
      <c r="R10" s="3"/>
      <c r="S10" s="3"/>
      <c r="T10" s="3"/>
      <c r="U10" s="3"/>
      <c r="V10" s="3"/>
      <c r="W10" s="3"/>
    </row>
    <row r="11" spans="1:23" ht="137.25" customHeight="1">
      <c r="A11" s="33" t="s">
        <v>47</v>
      </c>
      <c r="B11" s="244" t="s">
        <v>1491</v>
      </c>
      <c r="C11" s="35" t="s">
        <v>1492</v>
      </c>
      <c r="D11" s="35" t="s">
        <v>1493</v>
      </c>
      <c r="E11" s="35" t="s">
        <v>134</v>
      </c>
      <c r="F11" s="35" t="s">
        <v>29</v>
      </c>
      <c r="G11" s="35" t="s">
        <v>1494</v>
      </c>
      <c r="H11" s="42">
        <v>108</v>
      </c>
      <c r="I11" s="42">
        <v>180</v>
      </c>
      <c r="J11" s="35" t="s">
        <v>1488</v>
      </c>
      <c r="K11" s="35" t="s">
        <v>137</v>
      </c>
      <c r="L11" s="37">
        <v>0.6</v>
      </c>
      <c r="M11" s="35" t="s">
        <v>1495</v>
      </c>
      <c r="N11" s="550" t="s">
        <v>1509</v>
      </c>
      <c r="O11" s="548">
        <v>0</v>
      </c>
      <c r="P11" s="40" t="s">
        <v>140</v>
      </c>
      <c r="Q11" s="2"/>
      <c r="R11" s="3"/>
      <c r="S11" s="3"/>
      <c r="T11" s="3"/>
      <c r="U11" s="3"/>
      <c r="V11" s="3"/>
      <c r="W11" s="3"/>
    </row>
    <row r="12" spans="1:23" ht="139.5" customHeight="1" thickBot="1">
      <c r="A12" s="16" t="s">
        <v>588</v>
      </c>
      <c r="B12" s="551" t="s">
        <v>1496</v>
      </c>
      <c r="C12" s="18" t="s">
        <v>1497</v>
      </c>
      <c r="D12" s="18" t="s">
        <v>1498</v>
      </c>
      <c r="E12" s="18" t="s">
        <v>134</v>
      </c>
      <c r="F12" s="18" t="s">
        <v>29</v>
      </c>
      <c r="G12" s="18" t="s">
        <v>1499</v>
      </c>
      <c r="H12" s="19">
        <v>125</v>
      </c>
      <c r="I12" s="19">
        <v>208</v>
      </c>
      <c r="J12" s="18" t="s">
        <v>1488</v>
      </c>
      <c r="K12" s="18" t="s">
        <v>137</v>
      </c>
      <c r="L12" s="190">
        <v>0.6</v>
      </c>
      <c r="M12" s="18" t="s">
        <v>1476</v>
      </c>
      <c r="N12" s="552" t="s">
        <v>1510</v>
      </c>
      <c r="O12" s="553">
        <v>0</v>
      </c>
      <c r="P12" s="189" t="s">
        <v>140</v>
      </c>
      <c r="Q12" s="153"/>
    </row>
    <row r="13" spans="1:23" ht="34.5" customHeight="1" thickBot="1"/>
    <row r="14" spans="1:23" ht="30" customHeight="1" thickBot="1">
      <c r="A14" s="1544" t="s">
        <v>75</v>
      </c>
      <c r="B14" s="1545"/>
      <c r="C14" s="1545"/>
      <c r="D14" s="1546"/>
      <c r="E14" s="1527" t="s">
        <v>76</v>
      </c>
      <c r="F14" s="1524" t="s">
        <v>77</v>
      </c>
      <c r="G14" s="1527" t="s">
        <v>78</v>
      </c>
      <c r="H14" s="1524" t="s">
        <v>79</v>
      </c>
      <c r="I14" s="1527" t="s">
        <v>80</v>
      </c>
      <c r="J14" s="1524" t="s">
        <v>81</v>
      </c>
      <c r="K14" s="1527" t="s">
        <v>82</v>
      </c>
      <c r="L14" s="1524" t="s">
        <v>79</v>
      </c>
      <c r="M14" s="1527" t="s">
        <v>83</v>
      </c>
      <c r="N14" s="1524" t="s">
        <v>84</v>
      </c>
      <c r="O14" s="1527" t="s">
        <v>85</v>
      </c>
      <c r="P14" s="1524" t="s">
        <v>86</v>
      </c>
      <c r="Q14" s="1527" t="s">
        <v>79</v>
      </c>
      <c r="R14" s="1524" t="s">
        <v>87</v>
      </c>
      <c r="S14" s="1527" t="s">
        <v>88</v>
      </c>
      <c r="T14" s="1524" t="s">
        <v>89</v>
      </c>
      <c r="U14" s="1527" t="s">
        <v>79</v>
      </c>
      <c r="V14" s="1524" t="s">
        <v>90</v>
      </c>
    </row>
    <row r="15" spans="1:23" ht="30" customHeight="1" thickBot="1">
      <c r="A15" s="77" t="s">
        <v>91</v>
      </c>
      <c r="B15" s="78" t="s">
        <v>92</v>
      </c>
      <c r="C15" s="79" t="s">
        <v>93</v>
      </c>
      <c r="D15" s="80" t="s">
        <v>94</v>
      </c>
      <c r="E15" s="1528"/>
      <c r="F15" s="1525"/>
      <c r="G15" s="1528"/>
      <c r="H15" s="1525"/>
      <c r="I15" s="1528"/>
      <c r="J15" s="1525"/>
      <c r="K15" s="1528"/>
      <c r="L15" s="1525"/>
      <c r="M15" s="1528"/>
      <c r="N15" s="1525"/>
      <c r="O15" s="1528"/>
      <c r="P15" s="1525"/>
      <c r="Q15" s="1528"/>
      <c r="R15" s="1525"/>
      <c r="S15" s="1528"/>
      <c r="T15" s="1525"/>
      <c r="U15" s="1528"/>
      <c r="V15" s="1525"/>
    </row>
    <row r="16" spans="1:23" ht="22.5" customHeight="1" thickBot="1">
      <c r="A16" s="1538"/>
      <c r="B16" s="1540" t="s">
        <v>95</v>
      </c>
      <c r="C16" s="1541"/>
      <c r="D16" s="1542"/>
      <c r="E16" s="1528"/>
      <c r="F16" s="1525"/>
      <c r="G16" s="1528"/>
      <c r="H16" s="1525"/>
      <c r="I16" s="1528"/>
      <c r="J16" s="1525"/>
      <c r="K16" s="1528"/>
      <c r="L16" s="1525"/>
      <c r="M16" s="1528"/>
      <c r="N16" s="1525"/>
      <c r="O16" s="1528"/>
      <c r="P16" s="1525"/>
      <c r="Q16" s="1528"/>
      <c r="R16" s="1525"/>
      <c r="S16" s="1528"/>
      <c r="T16" s="1525"/>
      <c r="U16" s="1528"/>
      <c r="V16" s="1525"/>
    </row>
    <row r="17" spans="1:22" ht="30" customHeight="1" thickBot="1">
      <c r="A17" s="1539"/>
      <c r="B17" s="81"/>
      <c r="C17" s="81"/>
      <c r="D17" s="1543"/>
      <c r="E17" s="1529"/>
      <c r="F17" s="1526"/>
      <c r="G17" s="1529"/>
      <c r="H17" s="1526"/>
      <c r="I17" s="1529"/>
      <c r="J17" s="1526"/>
      <c r="K17" s="1529"/>
      <c r="L17" s="1526"/>
      <c r="M17" s="1529"/>
      <c r="N17" s="1526"/>
      <c r="O17" s="1529"/>
      <c r="P17" s="1526"/>
      <c r="Q17" s="1529"/>
      <c r="R17" s="1526"/>
      <c r="S17" s="1529"/>
      <c r="T17" s="1526"/>
      <c r="U17" s="1529"/>
      <c r="V17" s="1526"/>
    </row>
    <row r="18" spans="1:22" ht="42" customHeight="1" thickBot="1">
      <c r="A18" s="82" t="s">
        <v>96</v>
      </c>
      <c r="B18" s="936" t="s">
        <v>97</v>
      </c>
      <c r="C18" s="82" t="s">
        <v>98</v>
      </c>
      <c r="D18" s="84" t="s">
        <v>99</v>
      </c>
      <c r="E18" s="1513" t="s">
        <v>100</v>
      </c>
      <c r="F18" s="1513"/>
      <c r="G18" s="1514"/>
      <c r="H18" s="85">
        <f>H19/H20</f>
        <v>1.1000000000000001</v>
      </c>
      <c r="I18" s="1512" t="s">
        <v>100</v>
      </c>
      <c r="J18" s="1513"/>
      <c r="K18" s="1514"/>
      <c r="L18" s="85">
        <f>L19/L20</f>
        <v>1.0666666666666667</v>
      </c>
      <c r="M18" s="86">
        <f>M19/M20</f>
        <v>1.0833333333333333</v>
      </c>
      <c r="N18" s="1487" t="s">
        <v>100</v>
      </c>
      <c r="O18" s="1488"/>
      <c r="P18" s="1489"/>
      <c r="Q18" s="85">
        <f>Q19/Q20</f>
        <v>0.72222222222222221</v>
      </c>
      <c r="R18" s="1512" t="s">
        <v>100</v>
      </c>
      <c r="S18" s="1513"/>
      <c r="T18" s="1514"/>
      <c r="U18" s="85">
        <f>U19/U20</f>
        <v>0</v>
      </c>
      <c r="V18" s="86">
        <f>V19/V20</f>
        <v>0.72222222222222221</v>
      </c>
    </row>
    <row r="19" spans="1:22" ht="44.25" customHeight="1">
      <c r="A19" s="1752" t="s">
        <v>1471</v>
      </c>
      <c r="B19" s="1851" t="s">
        <v>1472</v>
      </c>
      <c r="C19" s="1520" t="s">
        <v>1473</v>
      </c>
      <c r="D19" s="158" t="s">
        <v>1500</v>
      </c>
      <c r="E19" s="348">
        <v>32</v>
      </c>
      <c r="F19" s="349">
        <v>34</v>
      </c>
      <c r="G19" s="350">
        <v>33</v>
      </c>
      <c r="H19" s="108">
        <f>SUM(E19:G19)</f>
        <v>99</v>
      </c>
      <c r="I19" s="348">
        <v>32</v>
      </c>
      <c r="J19" s="349">
        <v>33</v>
      </c>
      <c r="K19" s="350">
        <v>31</v>
      </c>
      <c r="L19" s="108">
        <f>SUM(I19:K19)</f>
        <v>96</v>
      </c>
      <c r="M19" s="109">
        <f>+H19+L19</f>
        <v>195</v>
      </c>
      <c r="N19" s="348">
        <v>32</v>
      </c>
      <c r="O19" s="349">
        <v>33</v>
      </c>
      <c r="P19" s="350"/>
      <c r="Q19" s="108">
        <f>SUM(N19:P19)</f>
        <v>65</v>
      </c>
      <c r="R19" s="105"/>
      <c r="S19" s="106"/>
      <c r="T19" s="107">
        <v>0</v>
      </c>
      <c r="U19" s="108">
        <f>SUM(R19:T19)</f>
        <v>0</v>
      </c>
      <c r="V19" s="109">
        <f>+H19+L19+Q19+U19</f>
        <v>260</v>
      </c>
    </row>
    <row r="20" spans="1:22" ht="45.75" customHeight="1" thickBot="1">
      <c r="A20" s="1753"/>
      <c r="B20" s="1852"/>
      <c r="C20" s="1521"/>
      <c r="D20" s="554" t="s">
        <v>1501</v>
      </c>
      <c r="E20" s="907">
        <v>30</v>
      </c>
      <c r="F20" s="908">
        <v>30</v>
      </c>
      <c r="G20" s="909">
        <v>30</v>
      </c>
      <c r="H20" s="112">
        <v>90</v>
      </c>
      <c r="I20" s="907">
        <v>30</v>
      </c>
      <c r="J20" s="908">
        <v>30</v>
      </c>
      <c r="K20" s="909">
        <v>30</v>
      </c>
      <c r="L20" s="112">
        <v>90</v>
      </c>
      <c r="M20" s="113">
        <f>+H20+L20</f>
        <v>180</v>
      </c>
      <c r="N20" s="907">
        <v>30</v>
      </c>
      <c r="O20" s="908">
        <v>30</v>
      </c>
      <c r="P20" s="909">
        <v>30</v>
      </c>
      <c r="Q20" s="112">
        <f>SUM(N20:P20)</f>
        <v>90</v>
      </c>
      <c r="R20" s="163">
        <v>30</v>
      </c>
      <c r="S20" s="162">
        <v>30</v>
      </c>
      <c r="T20" s="161">
        <v>30</v>
      </c>
      <c r="U20" s="112">
        <f>SUM(R20:T20)</f>
        <v>90</v>
      </c>
      <c r="V20" s="113">
        <f>+H20+L20+Q20+U20</f>
        <v>360</v>
      </c>
    </row>
    <row r="21" spans="1:22" ht="53.25" customHeight="1" thickBot="1">
      <c r="A21" s="1753"/>
      <c r="B21" s="938" t="s">
        <v>103</v>
      </c>
      <c r="C21" s="82" t="s">
        <v>98</v>
      </c>
      <c r="D21" s="101" t="s">
        <v>104</v>
      </c>
      <c r="E21" s="1588" t="s">
        <v>100</v>
      </c>
      <c r="F21" s="1588"/>
      <c r="G21" s="1589"/>
      <c r="H21" s="85" t="e">
        <f>H22/H23</f>
        <v>#DIV/0!</v>
      </c>
      <c r="I21" s="1590" t="s">
        <v>100</v>
      </c>
      <c r="J21" s="1588"/>
      <c r="K21" s="1589"/>
      <c r="L21" s="85">
        <f>L22/L23</f>
        <v>0</v>
      </c>
      <c r="M21" s="86">
        <f>M22/M23</f>
        <v>0</v>
      </c>
      <c r="N21" s="1590" t="s">
        <v>100</v>
      </c>
      <c r="O21" s="1588"/>
      <c r="P21" s="1589"/>
      <c r="Q21" s="85" t="e">
        <f>Q22/Q23</f>
        <v>#DIV/0!</v>
      </c>
      <c r="R21" s="1512" t="s">
        <v>100</v>
      </c>
      <c r="S21" s="1513"/>
      <c r="T21" s="1514"/>
      <c r="U21" s="85" t="e">
        <f>U22/U23</f>
        <v>#DIV/0!</v>
      </c>
      <c r="V21" s="86">
        <f>V22/V23</f>
        <v>0</v>
      </c>
    </row>
    <row r="22" spans="1:22" ht="61.5" customHeight="1">
      <c r="A22" s="1753"/>
      <c r="B22" s="1508" t="s">
        <v>1478</v>
      </c>
      <c r="C22" s="1520" t="s">
        <v>1479</v>
      </c>
      <c r="D22" s="158" t="s">
        <v>1479</v>
      </c>
      <c r="E22" s="348"/>
      <c r="F22" s="349"/>
      <c r="G22" s="350"/>
      <c r="H22" s="108">
        <f>SUM(E22:G22)</f>
        <v>0</v>
      </c>
      <c r="I22" s="348"/>
      <c r="J22" s="349"/>
      <c r="K22" s="350">
        <v>0</v>
      </c>
      <c r="L22" s="108">
        <f>SUM(I22:K22)</f>
        <v>0</v>
      </c>
      <c r="M22" s="109">
        <f>+H22+L22</f>
        <v>0</v>
      </c>
      <c r="N22" s="348"/>
      <c r="O22" s="349"/>
      <c r="P22" s="350"/>
      <c r="Q22" s="108">
        <f>SUM(N22:P22)</f>
        <v>0</v>
      </c>
      <c r="R22" s="105"/>
      <c r="S22" s="106"/>
      <c r="T22" s="107"/>
      <c r="U22" s="108">
        <f>SUM(R22:T22)</f>
        <v>0</v>
      </c>
      <c r="V22" s="109">
        <f>+H22+L22+Q22+U22</f>
        <v>0</v>
      </c>
    </row>
    <row r="23" spans="1:22" ht="42.75" customHeight="1" thickBot="1">
      <c r="A23" s="1753"/>
      <c r="B23" s="1509"/>
      <c r="C23" s="1521"/>
      <c r="D23" s="554" t="s">
        <v>1502</v>
      </c>
      <c r="E23" s="907"/>
      <c r="F23" s="908"/>
      <c r="G23" s="909"/>
      <c r="H23" s="112">
        <f>SUM(E23:G23)</f>
        <v>0</v>
      </c>
      <c r="I23" s="907"/>
      <c r="J23" s="908"/>
      <c r="K23" s="909">
        <v>1</v>
      </c>
      <c r="L23" s="112">
        <f>SUM(I23:K23)</f>
        <v>1</v>
      </c>
      <c r="M23" s="113">
        <f>+H23+L23</f>
        <v>1</v>
      </c>
      <c r="N23" s="907"/>
      <c r="O23" s="908"/>
      <c r="P23" s="909"/>
      <c r="Q23" s="112">
        <f>SUM(N23:P23)</f>
        <v>0</v>
      </c>
      <c r="R23" s="163"/>
      <c r="S23" s="162"/>
      <c r="T23" s="161"/>
      <c r="U23" s="112">
        <f>SUM(R23:T23)</f>
        <v>0</v>
      </c>
      <c r="V23" s="113">
        <f>+H23+L23+Q23+U23</f>
        <v>1</v>
      </c>
    </row>
    <row r="24" spans="1:22" ht="30" customHeight="1" thickBot="1">
      <c r="A24" s="1753"/>
      <c r="B24" s="938" t="s">
        <v>107</v>
      </c>
      <c r="C24" s="82" t="s">
        <v>98</v>
      </c>
      <c r="D24" s="101" t="s">
        <v>104</v>
      </c>
      <c r="E24" s="1504" t="s">
        <v>100</v>
      </c>
      <c r="F24" s="1502"/>
      <c r="G24" s="1503"/>
      <c r="H24" s="102">
        <f>H25/H26</f>
        <v>1.8133333333333332</v>
      </c>
      <c r="I24" s="1504" t="s">
        <v>100</v>
      </c>
      <c r="J24" s="1502"/>
      <c r="K24" s="1503"/>
      <c r="L24" s="102">
        <f>L25/L26</f>
        <v>2.2799999999999998</v>
      </c>
      <c r="M24" s="103">
        <f>M25/M26</f>
        <v>2.0466666666666669</v>
      </c>
      <c r="N24" s="1504" t="s">
        <v>100</v>
      </c>
      <c r="O24" s="1502"/>
      <c r="P24" s="1503"/>
      <c r="Q24" s="102">
        <f>Q25/Q26</f>
        <v>1.0666666666666667</v>
      </c>
      <c r="R24" s="1487" t="s">
        <v>100</v>
      </c>
      <c r="S24" s="1488"/>
      <c r="T24" s="1489"/>
      <c r="U24" s="102">
        <f>U25/U26</f>
        <v>0</v>
      </c>
      <c r="V24" s="103">
        <f>V25/V26</f>
        <v>1.29</v>
      </c>
    </row>
    <row r="25" spans="1:22" ht="72" customHeight="1">
      <c r="A25" s="1753"/>
      <c r="B25" s="1851" t="s">
        <v>1484</v>
      </c>
      <c r="C25" s="1520" t="s">
        <v>1485</v>
      </c>
      <c r="D25" s="158" t="s">
        <v>1503</v>
      </c>
      <c r="E25" s="348">
        <v>32</v>
      </c>
      <c r="F25" s="349">
        <v>56</v>
      </c>
      <c r="G25" s="350">
        <v>48</v>
      </c>
      <c r="H25" s="108">
        <f>SUM(E25:G25)</f>
        <v>136</v>
      </c>
      <c r="I25" s="348">
        <v>32</v>
      </c>
      <c r="J25" s="349">
        <v>41</v>
      </c>
      <c r="K25" s="350">
        <v>98</v>
      </c>
      <c r="L25" s="108">
        <f>SUM(I25:K25)</f>
        <v>171</v>
      </c>
      <c r="M25" s="109">
        <f>+H25+L25</f>
        <v>307</v>
      </c>
      <c r="N25" s="348">
        <v>18</v>
      </c>
      <c r="O25" s="349">
        <v>62</v>
      </c>
      <c r="P25" s="350"/>
      <c r="Q25" s="108">
        <f>SUM(N25:P25)</f>
        <v>80</v>
      </c>
      <c r="R25" s="105"/>
      <c r="S25" s="106"/>
      <c r="T25" s="107"/>
      <c r="U25" s="108">
        <f>SUM(R25:T25)</f>
        <v>0</v>
      </c>
      <c r="V25" s="109">
        <f>+H25+L25+Q25+U25</f>
        <v>387</v>
      </c>
    </row>
    <row r="26" spans="1:22" ht="42" customHeight="1" thickBot="1">
      <c r="A26" s="1753"/>
      <c r="B26" s="1852"/>
      <c r="C26" s="1521"/>
      <c r="D26" s="554" t="s">
        <v>1504</v>
      </c>
      <c r="E26" s="907">
        <v>25</v>
      </c>
      <c r="F26" s="908">
        <v>25</v>
      </c>
      <c r="G26" s="909">
        <v>25</v>
      </c>
      <c r="H26" s="112">
        <f>SUM(E26:G26)</f>
        <v>75</v>
      </c>
      <c r="I26" s="907">
        <v>25</v>
      </c>
      <c r="J26" s="908">
        <v>25</v>
      </c>
      <c r="K26" s="909">
        <v>25</v>
      </c>
      <c r="L26" s="112">
        <f>SUM(I26:K26)</f>
        <v>75</v>
      </c>
      <c r="M26" s="113">
        <f>+H26+L26</f>
        <v>150</v>
      </c>
      <c r="N26" s="907">
        <v>25</v>
      </c>
      <c r="O26" s="908">
        <v>25</v>
      </c>
      <c r="P26" s="909">
        <v>25</v>
      </c>
      <c r="Q26" s="112">
        <f>SUM(N26:P26)</f>
        <v>75</v>
      </c>
      <c r="R26" s="163">
        <v>25</v>
      </c>
      <c r="S26" s="162">
        <v>25</v>
      </c>
      <c r="T26" s="161">
        <v>25</v>
      </c>
      <c r="U26" s="112">
        <f>SUM(R26:T26)</f>
        <v>75</v>
      </c>
      <c r="V26" s="113">
        <f>+H26+L26+Q26+U26</f>
        <v>300</v>
      </c>
    </row>
    <row r="27" spans="1:22" ht="36" customHeight="1" thickBot="1">
      <c r="A27" s="1753"/>
      <c r="B27" s="938" t="s">
        <v>110</v>
      </c>
      <c r="C27" s="82" t="s">
        <v>98</v>
      </c>
      <c r="D27" s="101" t="s">
        <v>104</v>
      </c>
      <c r="E27" s="1504" t="s">
        <v>100</v>
      </c>
      <c r="F27" s="1502"/>
      <c r="G27" s="1503"/>
      <c r="H27" s="102">
        <f>H28/H29</f>
        <v>1.1777777777777778</v>
      </c>
      <c r="I27" s="1504" t="s">
        <v>100</v>
      </c>
      <c r="J27" s="1502"/>
      <c r="K27" s="1503"/>
      <c r="L27" s="102">
        <f>L28/L29</f>
        <v>1.0888888888888888</v>
      </c>
      <c r="M27" s="103">
        <f>M28/M29</f>
        <v>1.1333333333333333</v>
      </c>
      <c r="N27" s="1504" t="s">
        <v>100</v>
      </c>
      <c r="O27" s="1502"/>
      <c r="P27" s="1503"/>
      <c r="Q27" s="102">
        <f>Q28/Q29</f>
        <v>0.77777777777777779</v>
      </c>
      <c r="R27" s="1487" t="s">
        <v>100</v>
      </c>
      <c r="S27" s="1488"/>
      <c r="T27" s="1489"/>
      <c r="U27" s="102">
        <f>U28/U29</f>
        <v>0</v>
      </c>
      <c r="V27" s="103">
        <f>V28/V29</f>
        <v>0.76111111111111107</v>
      </c>
    </row>
    <row r="28" spans="1:22" ht="51.75" customHeight="1">
      <c r="A28" s="1753"/>
      <c r="B28" s="1508" t="s">
        <v>1491</v>
      </c>
      <c r="C28" s="1520" t="s">
        <v>1492</v>
      </c>
      <c r="D28" s="158" t="s">
        <v>1505</v>
      </c>
      <c r="E28" s="348">
        <v>17</v>
      </c>
      <c r="F28" s="349">
        <v>18</v>
      </c>
      <c r="G28" s="350">
        <v>18</v>
      </c>
      <c r="H28" s="108">
        <f>SUM(E28:G28)</f>
        <v>53</v>
      </c>
      <c r="I28" s="348">
        <v>16</v>
      </c>
      <c r="J28" s="349">
        <v>17</v>
      </c>
      <c r="K28" s="350">
        <v>16</v>
      </c>
      <c r="L28" s="108">
        <f>SUM(I28:K28)</f>
        <v>49</v>
      </c>
      <c r="M28" s="109">
        <f>+H28+L28</f>
        <v>102</v>
      </c>
      <c r="N28" s="348">
        <v>17</v>
      </c>
      <c r="O28" s="349">
        <v>18</v>
      </c>
      <c r="P28" s="350"/>
      <c r="Q28" s="108">
        <f>SUM(N28:P28)</f>
        <v>35</v>
      </c>
      <c r="R28" s="105"/>
      <c r="S28" s="106"/>
      <c r="T28" s="107"/>
      <c r="U28" s="108">
        <f>SUM(R28:T28)</f>
        <v>0</v>
      </c>
      <c r="V28" s="109">
        <f>+H28+L28+Q28+U28</f>
        <v>137</v>
      </c>
    </row>
    <row r="29" spans="1:22" ht="60.75" customHeight="1" thickBot="1">
      <c r="A29" s="1753"/>
      <c r="B29" s="1509"/>
      <c r="C29" s="1521"/>
      <c r="D29" s="554" t="s">
        <v>1506</v>
      </c>
      <c r="E29" s="907">
        <v>15</v>
      </c>
      <c r="F29" s="908">
        <v>15</v>
      </c>
      <c r="G29" s="909">
        <v>15</v>
      </c>
      <c r="H29" s="112">
        <f>SUM(E29:G29)</f>
        <v>45</v>
      </c>
      <c r="I29" s="907">
        <v>15</v>
      </c>
      <c r="J29" s="908">
        <v>15</v>
      </c>
      <c r="K29" s="909">
        <v>15</v>
      </c>
      <c r="L29" s="112">
        <f>SUM(I29:K29)</f>
        <v>45</v>
      </c>
      <c r="M29" s="113">
        <f>+H29+L29</f>
        <v>90</v>
      </c>
      <c r="N29" s="907">
        <v>15</v>
      </c>
      <c r="O29" s="908">
        <v>15</v>
      </c>
      <c r="P29" s="909">
        <v>15</v>
      </c>
      <c r="Q29" s="112">
        <f>SUM(N29:P29)</f>
        <v>45</v>
      </c>
      <c r="R29" s="163">
        <v>15</v>
      </c>
      <c r="S29" s="162">
        <v>15</v>
      </c>
      <c r="T29" s="161">
        <v>15</v>
      </c>
      <c r="U29" s="112">
        <f>SUM(R29:T29)</f>
        <v>45</v>
      </c>
      <c r="V29" s="113">
        <f>+H29+L29+Q29+U29</f>
        <v>180</v>
      </c>
    </row>
    <row r="30" spans="1:22" ht="32.25" customHeight="1" thickBot="1">
      <c r="A30" s="1753"/>
      <c r="B30" s="938" t="s">
        <v>640</v>
      </c>
      <c r="C30" s="82" t="s">
        <v>98</v>
      </c>
      <c r="D30" s="101" t="s">
        <v>104</v>
      </c>
      <c r="E30" s="1504" t="s">
        <v>100</v>
      </c>
      <c r="F30" s="1502"/>
      <c r="G30" s="1503"/>
      <c r="H30" s="102">
        <f>H31/H32</f>
        <v>1.0961538461538463</v>
      </c>
      <c r="I30" s="1504" t="s">
        <v>100</v>
      </c>
      <c r="J30" s="1502"/>
      <c r="K30" s="1503"/>
      <c r="L30" s="102">
        <f>L31/L32</f>
        <v>1.0576923076923077</v>
      </c>
      <c r="M30" s="103">
        <f>M31/M32</f>
        <v>1.0769230769230769</v>
      </c>
      <c r="N30" s="1504" t="s">
        <v>100</v>
      </c>
      <c r="O30" s="1502"/>
      <c r="P30" s="1503"/>
      <c r="Q30" s="102">
        <f>Q31/Q32</f>
        <v>0.73076923076923073</v>
      </c>
      <c r="R30" s="1487" t="s">
        <v>100</v>
      </c>
      <c r="S30" s="1488"/>
      <c r="T30" s="1489"/>
      <c r="U30" s="102">
        <f>U31/U32</f>
        <v>0</v>
      </c>
      <c r="V30" s="103">
        <f>V31/V32</f>
        <v>0.72115384615384615</v>
      </c>
    </row>
    <row r="31" spans="1:22" ht="46.5" customHeight="1">
      <c r="A31" s="1753"/>
      <c r="B31" s="1688" t="s">
        <v>1496</v>
      </c>
      <c r="C31" s="1520" t="s">
        <v>1497</v>
      </c>
      <c r="D31" s="158" t="s">
        <v>1507</v>
      </c>
      <c r="E31" s="348">
        <v>19</v>
      </c>
      <c r="F31" s="349">
        <v>18</v>
      </c>
      <c r="G31" s="350">
        <v>20</v>
      </c>
      <c r="H31" s="108">
        <f>SUM(E31:G31)</f>
        <v>57</v>
      </c>
      <c r="I31" s="348">
        <v>18</v>
      </c>
      <c r="J31" s="349">
        <v>19</v>
      </c>
      <c r="K31" s="350">
        <v>18</v>
      </c>
      <c r="L31" s="108">
        <f>SUM(I31:K31)</f>
        <v>55</v>
      </c>
      <c r="M31" s="109">
        <f>+H31+L31</f>
        <v>112</v>
      </c>
      <c r="N31" s="348">
        <v>18</v>
      </c>
      <c r="O31" s="349">
        <v>20</v>
      </c>
      <c r="P31" s="350"/>
      <c r="Q31" s="108">
        <f>SUM(N31:P31)</f>
        <v>38</v>
      </c>
      <c r="R31" s="105"/>
      <c r="S31" s="106"/>
      <c r="T31" s="107"/>
      <c r="U31" s="108">
        <f>SUM(R31:T31)</f>
        <v>0</v>
      </c>
      <c r="V31" s="109">
        <f>+H31+L31+Q31+U31</f>
        <v>150</v>
      </c>
    </row>
    <row r="32" spans="1:22" ht="39.75" customHeight="1" thickBot="1">
      <c r="A32" s="1754"/>
      <c r="B32" s="1689"/>
      <c r="C32" s="1521"/>
      <c r="D32" s="554" t="s">
        <v>1508</v>
      </c>
      <c r="E32" s="356">
        <v>17</v>
      </c>
      <c r="F32" s="357">
        <v>17</v>
      </c>
      <c r="G32" s="358">
        <v>18</v>
      </c>
      <c r="H32" s="112">
        <f>SUM(E32:G32)</f>
        <v>52</v>
      </c>
      <c r="I32" s="356">
        <v>17</v>
      </c>
      <c r="J32" s="357">
        <v>17</v>
      </c>
      <c r="K32" s="358">
        <v>18</v>
      </c>
      <c r="L32" s="112">
        <f>SUM(I32:K32)</f>
        <v>52</v>
      </c>
      <c r="M32" s="113">
        <f>+H32+L32</f>
        <v>104</v>
      </c>
      <c r="N32" s="356">
        <v>17</v>
      </c>
      <c r="O32" s="357">
        <v>17</v>
      </c>
      <c r="P32" s="358">
        <v>18</v>
      </c>
      <c r="Q32" s="112">
        <f>SUM(N32:P32)</f>
        <v>52</v>
      </c>
      <c r="R32" s="115">
        <v>17</v>
      </c>
      <c r="S32" s="116">
        <v>17</v>
      </c>
      <c r="T32" s="117">
        <v>18</v>
      </c>
      <c r="U32" s="112">
        <f>SUM(R32:T32)</f>
        <v>52</v>
      </c>
      <c r="V32" s="113">
        <f>+H32+L32+Q32+U32</f>
        <v>208</v>
      </c>
    </row>
    <row r="33" ht="33.75" customHeight="1"/>
    <row r="34" ht="32.25" customHeight="1"/>
  </sheetData>
  <protectedRanges>
    <protectedRange sqref="R19:T19 R22:T22 R25:T25 R28:T28 R31:T31" name="Rango1"/>
    <protectedRange sqref="E19:G19 E22:G22 E25:G25 E28:G28 E31:G31" name="Rango1_1"/>
    <protectedRange sqref="I19:K19 I22:K22 I25:K25 I28:K28 I31:K31" name="Rango1_2"/>
    <protectedRange sqref="N19:P19 N22:P22 N25:P25 N28:P28 N31:P31" name="Rango1_3"/>
  </protectedRanges>
  <mergeCells count="56">
    <mergeCell ref="A1:B1"/>
    <mergeCell ref="C1:P1"/>
    <mergeCell ref="A3:P3"/>
    <mergeCell ref="A14:D14"/>
    <mergeCell ref="E14:E17"/>
    <mergeCell ref="F14:F17"/>
    <mergeCell ref="G14:G17"/>
    <mergeCell ref="H14:H17"/>
    <mergeCell ref="I14:I17"/>
    <mergeCell ref="J14:J17"/>
    <mergeCell ref="A16:A17"/>
    <mergeCell ref="B16:C16"/>
    <mergeCell ref="D16:D17"/>
    <mergeCell ref="V14:V17"/>
    <mergeCell ref="K14:K17"/>
    <mergeCell ref="L14:L17"/>
    <mergeCell ref="M14:M17"/>
    <mergeCell ref="N14:N17"/>
    <mergeCell ref="O14:O17"/>
    <mergeCell ref="P14:P17"/>
    <mergeCell ref="Q14:Q17"/>
    <mergeCell ref="R14:R17"/>
    <mergeCell ref="S14:S17"/>
    <mergeCell ref="T14:T17"/>
    <mergeCell ref="U14:U17"/>
    <mergeCell ref="B22:B23"/>
    <mergeCell ref="C22:C23"/>
    <mergeCell ref="N18:P18"/>
    <mergeCell ref="E24:G24"/>
    <mergeCell ref="I24:K24"/>
    <mergeCell ref="N24:P24"/>
    <mergeCell ref="E18:G18"/>
    <mergeCell ref="I18:K18"/>
    <mergeCell ref="R18:T18"/>
    <mergeCell ref="A19:A32"/>
    <mergeCell ref="B19:B20"/>
    <mergeCell ref="C19:C20"/>
    <mergeCell ref="E21:G21"/>
    <mergeCell ref="I21:K21"/>
    <mergeCell ref="N21:P21"/>
    <mergeCell ref="R21:T21"/>
    <mergeCell ref="R24:T24"/>
    <mergeCell ref="B25:B26"/>
    <mergeCell ref="C25:C26"/>
    <mergeCell ref="E27:G27"/>
    <mergeCell ref="I27:K27"/>
    <mergeCell ref="N27:P27"/>
    <mergeCell ref="R27:T27"/>
    <mergeCell ref="R30:T30"/>
    <mergeCell ref="I30:K30"/>
    <mergeCell ref="N30:P30"/>
    <mergeCell ref="B31:B32"/>
    <mergeCell ref="C31:C32"/>
    <mergeCell ref="B28:B29"/>
    <mergeCell ref="C28:C29"/>
    <mergeCell ref="E30:G30"/>
  </mergeCells>
  <conditionalFormatting sqref="H18">
    <cfRule type="cellIs" dxfId="611" priority="175" operator="greaterThan">
      <formula>1</formula>
    </cfRule>
    <cfRule type="cellIs" dxfId="610" priority="176" operator="greaterThan">
      <formula>0.89</formula>
    </cfRule>
    <cfRule type="cellIs" dxfId="609" priority="177" operator="greaterThan">
      <formula>0.69</formula>
    </cfRule>
    <cfRule type="cellIs" dxfId="608" priority="178" operator="greaterThan">
      <formula>0.49</formula>
    </cfRule>
    <cfRule type="cellIs" dxfId="607" priority="179" operator="greaterThan">
      <formula>0.29</formula>
    </cfRule>
    <cfRule type="cellIs" dxfId="606" priority="180" operator="lessThan">
      <formula>0.29</formula>
    </cfRule>
  </conditionalFormatting>
  <conditionalFormatting sqref="L18">
    <cfRule type="cellIs" dxfId="605" priority="169" operator="greaterThan">
      <formula>1</formula>
    </cfRule>
    <cfRule type="cellIs" dxfId="604" priority="170" operator="greaterThan">
      <formula>0.89</formula>
    </cfRule>
    <cfRule type="cellIs" dxfId="603" priority="171" operator="greaterThan">
      <formula>0.69</formula>
    </cfRule>
    <cfRule type="cellIs" dxfId="602" priority="172" operator="greaterThan">
      <formula>0.49</formula>
    </cfRule>
    <cfRule type="cellIs" dxfId="601" priority="173" operator="greaterThan">
      <formula>0.29</formula>
    </cfRule>
    <cfRule type="cellIs" dxfId="600" priority="174" operator="lessThan">
      <formula>0.29</formula>
    </cfRule>
  </conditionalFormatting>
  <conditionalFormatting sqref="M18">
    <cfRule type="cellIs" dxfId="599" priority="163" operator="greaterThan">
      <formula>1</formula>
    </cfRule>
    <cfRule type="cellIs" dxfId="598" priority="164" operator="greaterThan">
      <formula>0.89</formula>
    </cfRule>
    <cfRule type="cellIs" dxfId="597" priority="165" operator="greaterThan">
      <formula>0.69</formula>
    </cfRule>
    <cfRule type="cellIs" dxfId="596" priority="166" operator="greaterThan">
      <formula>0.49</formula>
    </cfRule>
    <cfRule type="cellIs" dxfId="595" priority="167" operator="greaterThan">
      <formula>0.29</formula>
    </cfRule>
    <cfRule type="cellIs" dxfId="594" priority="168" operator="lessThan">
      <formula>0.29</formula>
    </cfRule>
  </conditionalFormatting>
  <conditionalFormatting sqref="Q18">
    <cfRule type="cellIs" dxfId="593" priority="157" operator="greaterThan">
      <formula>1</formula>
    </cfRule>
    <cfRule type="cellIs" dxfId="592" priority="158" operator="greaterThan">
      <formula>0.89</formula>
    </cfRule>
    <cfRule type="cellIs" dxfId="591" priority="159" operator="greaterThan">
      <formula>0.69</formula>
    </cfRule>
    <cfRule type="cellIs" dxfId="590" priority="160" operator="greaterThan">
      <formula>0.49</formula>
    </cfRule>
    <cfRule type="cellIs" dxfId="589" priority="161" operator="greaterThan">
      <formula>0.29</formula>
    </cfRule>
    <cfRule type="cellIs" dxfId="588" priority="162" operator="lessThan">
      <formula>0.29</formula>
    </cfRule>
  </conditionalFormatting>
  <conditionalFormatting sqref="U18">
    <cfRule type="cellIs" dxfId="587" priority="151" operator="greaterThan">
      <formula>1</formula>
    </cfRule>
    <cfRule type="cellIs" dxfId="586" priority="152" operator="greaterThan">
      <formula>0.89</formula>
    </cfRule>
    <cfRule type="cellIs" dxfId="585" priority="153" operator="greaterThan">
      <formula>0.69</formula>
    </cfRule>
    <cfRule type="cellIs" dxfId="584" priority="154" operator="greaterThan">
      <formula>0.49</formula>
    </cfRule>
    <cfRule type="cellIs" dxfId="583" priority="155" operator="greaterThan">
      <formula>0.29</formula>
    </cfRule>
    <cfRule type="cellIs" dxfId="582" priority="156" operator="lessThan">
      <formula>0.29</formula>
    </cfRule>
  </conditionalFormatting>
  <conditionalFormatting sqref="V18">
    <cfRule type="cellIs" dxfId="581" priority="145" operator="greaterThan">
      <formula>1</formula>
    </cfRule>
    <cfRule type="cellIs" dxfId="580" priority="146" operator="greaterThan">
      <formula>0.89</formula>
    </cfRule>
    <cfRule type="cellIs" dxfId="579" priority="147" operator="greaterThan">
      <formula>0.69</formula>
    </cfRule>
    <cfRule type="cellIs" dxfId="578" priority="148" operator="greaterThan">
      <formula>0.49</formula>
    </cfRule>
    <cfRule type="cellIs" dxfId="577" priority="149" operator="greaterThan">
      <formula>0.29</formula>
    </cfRule>
    <cfRule type="cellIs" dxfId="576" priority="150" operator="lessThan">
      <formula>0.29</formula>
    </cfRule>
  </conditionalFormatting>
  <conditionalFormatting sqref="V30">
    <cfRule type="cellIs" dxfId="575" priority="73" operator="greaterThan">
      <formula>1</formula>
    </cfRule>
    <cfRule type="cellIs" dxfId="574" priority="74" operator="greaterThan">
      <formula>0.89</formula>
    </cfRule>
    <cfRule type="cellIs" dxfId="573" priority="75" operator="greaterThan">
      <formula>0.69</formula>
    </cfRule>
    <cfRule type="cellIs" dxfId="572" priority="76" operator="greaterThan">
      <formula>0.49</formula>
    </cfRule>
    <cfRule type="cellIs" dxfId="571" priority="77" operator="greaterThan">
      <formula>0.29</formula>
    </cfRule>
    <cfRule type="cellIs" dxfId="570" priority="78" operator="lessThan">
      <formula>0.29</formula>
    </cfRule>
  </conditionalFormatting>
  <conditionalFormatting sqref="V24">
    <cfRule type="cellIs" dxfId="569" priority="109" operator="greaterThan">
      <formula>1</formula>
    </cfRule>
    <cfRule type="cellIs" dxfId="568" priority="110" operator="greaterThan">
      <formula>0.89</formula>
    </cfRule>
    <cfRule type="cellIs" dxfId="567" priority="111" operator="greaterThan">
      <formula>0.69</formula>
    </cfRule>
    <cfRule type="cellIs" dxfId="566" priority="112" operator="greaterThan">
      <formula>0.49</formula>
    </cfRule>
    <cfRule type="cellIs" dxfId="565" priority="113" operator="greaterThan">
      <formula>0.29</formula>
    </cfRule>
    <cfRule type="cellIs" dxfId="564" priority="114" operator="lessThan">
      <formula>0.29</formula>
    </cfRule>
  </conditionalFormatting>
  <conditionalFormatting sqref="H24">
    <cfRule type="cellIs" dxfId="563" priority="139" operator="greaterThan">
      <formula>1</formula>
    </cfRule>
    <cfRule type="cellIs" dxfId="562" priority="140" operator="greaterThan">
      <formula>0.89</formula>
    </cfRule>
    <cfRule type="cellIs" dxfId="561" priority="141" operator="greaterThan">
      <formula>0.69</formula>
    </cfRule>
    <cfRule type="cellIs" dxfId="560" priority="142" operator="greaterThan">
      <formula>0.49</formula>
    </cfRule>
    <cfRule type="cellIs" dxfId="559" priority="143" operator="greaterThan">
      <formula>0.29</formula>
    </cfRule>
    <cfRule type="cellIs" dxfId="558" priority="144" operator="lessThan">
      <formula>0.29</formula>
    </cfRule>
  </conditionalFormatting>
  <conditionalFormatting sqref="L24">
    <cfRule type="cellIs" dxfId="557" priority="133" operator="greaterThan">
      <formula>1</formula>
    </cfRule>
    <cfRule type="cellIs" dxfId="556" priority="134" operator="greaterThan">
      <formula>0.89</formula>
    </cfRule>
    <cfRule type="cellIs" dxfId="555" priority="135" operator="greaterThan">
      <formula>0.69</formula>
    </cfRule>
    <cfRule type="cellIs" dxfId="554" priority="136" operator="greaterThan">
      <formula>0.49</formula>
    </cfRule>
    <cfRule type="cellIs" dxfId="553" priority="137" operator="greaterThan">
      <formula>0.29</formula>
    </cfRule>
    <cfRule type="cellIs" dxfId="552" priority="138" operator="lessThan">
      <formula>0.29</formula>
    </cfRule>
  </conditionalFormatting>
  <conditionalFormatting sqref="M24">
    <cfRule type="cellIs" dxfId="551" priority="127" operator="greaterThan">
      <formula>1</formula>
    </cfRule>
    <cfRule type="cellIs" dxfId="550" priority="128" operator="greaterThan">
      <formula>0.89</formula>
    </cfRule>
    <cfRule type="cellIs" dxfId="549" priority="129" operator="greaterThan">
      <formula>0.69</formula>
    </cfRule>
    <cfRule type="cellIs" dxfId="548" priority="130" operator="greaterThan">
      <formula>0.49</formula>
    </cfRule>
    <cfRule type="cellIs" dxfId="547" priority="131" operator="greaterThan">
      <formula>0.29</formula>
    </cfRule>
    <cfRule type="cellIs" dxfId="546" priority="132" operator="lessThan">
      <formula>0.29</formula>
    </cfRule>
  </conditionalFormatting>
  <conditionalFormatting sqref="Q24">
    <cfRule type="cellIs" dxfId="545" priority="121" operator="greaterThan">
      <formula>1</formula>
    </cfRule>
    <cfRule type="cellIs" dxfId="544" priority="122" operator="greaterThan">
      <formula>0.89</formula>
    </cfRule>
    <cfRule type="cellIs" dxfId="543" priority="123" operator="greaterThan">
      <formula>0.69</formula>
    </cfRule>
    <cfRule type="cellIs" dxfId="542" priority="124" operator="greaterThan">
      <formula>0.49</formula>
    </cfRule>
    <cfRule type="cellIs" dxfId="541" priority="125" operator="greaterThan">
      <formula>0.29</formula>
    </cfRule>
    <cfRule type="cellIs" dxfId="540" priority="126" operator="lessThan">
      <formula>0.29</formula>
    </cfRule>
  </conditionalFormatting>
  <conditionalFormatting sqref="U24">
    <cfRule type="cellIs" dxfId="539" priority="115" operator="greaterThan">
      <formula>1</formula>
    </cfRule>
    <cfRule type="cellIs" dxfId="538" priority="116" operator="greaterThan">
      <formula>0.89</formula>
    </cfRule>
    <cfRule type="cellIs" dxfId="537" priority="117" operator="greaterThan">
      <formula>0.69</formula>
    </cfRule>
    <cfRule type="cellIs" dxfId="536" priority="118" operator="greaterThan">
      <formula>0.49</formula>
    </cfRule>
    <cfRule type="cellIs" dxfId="535" priority="119" operator="greaterThan">
      <formula>0.29</formula>
    </cfRule>
    <cfRule type="cellIs" dxfId="534" priority="120" operator="lessThan">
      <formula>0.29</formula>
    </cfRule>
  </conditionalFormatting>
  <conditionalFormatting sqref="H30">
    <cfRule type="cellIs" dxfId="533" priority="103" operator="greaterThan">
      <formula>1</formula>
    </cfRule>
    <cfRule type="cellIs" dxfId="532" priority="104" operator="greaterThan">
      <formula>0.89</formula>
    </cfRule>
    <cfRule type="cellIs" dxfId="531" priority="105" operator="greaterThan">
      <formula>0.69</formula>
    </cfRule>
    <cfRule type="cellIs" dxfId="530" priority="106" operator="greaterThan">
      <formula>0.49</formula>
    </cfRule>
    <cfRule type="cellIs" dxfId="529" priority="107" operator="greaterThan">
      <formula>0.29</formula>
    </cfRule>
    <cfRule type="cellIs" dxfId="528" priority="108" operator="lessThan">
      <formula>0.29</formula>
    </cfRule>
  </conditionalFormatting>
  <conditionalFormatting sqref="L30">
    <cfRule type="cellIs" dxfId="527" priority="97" operator="greaterThan">
      <formula>1</formula>
    </cfRule>
    <cfRule type="cellIs" dxfId="526" priority="98" operator="greaterThan">
      <formula>0.89</formula>
    </cfRule>
    <cfRule type="cellIs" dxfId="525" priority="99" operator="greaterThan">
      <formula>0.69</formula>
    </cfRule>
    <cfRule type="cellIs" dxfId="524" priority="100" operator="greaterThan">
      <formula>0.49</formula>
    </cfRule>
    <cfRule type="cellIs" dxfId="523" priority="101" operator="greaterThan">
      <formula>0.29</formula>
    </cfRule>
    <cfRule type="cellIs" dxfId="522" priority="102" operator="lessThan">
      <formula>0.29</formula>
    </cfRule>
  </conditionalFormatting>
  <conditionalFormatting sqref="M30">
    <cfRule type="cellIs" dxfId="521" priority="91" operator="greaterThan">
      <formula>1</formula>
    </cfRule>
    <cfRule type="cellIs" dxfId="520" priority="92" operator="greaterThan">
      <formula>0.89</formula>
    </cfRule>
    <cfRule type="cellIs" dxfId="519" priority="93" operator="greaterThan">
      <formula>0.69</formula>
    </cfRule>
    <cfRule type="cellIs" dxfId="518" priority="94" operator="greaterThan">
      <formula>0.49</formula>
    </cfRule>
    <cfRule type="cellIs" dxfId="517" priority="95" operator="greaterThan">
      <formula>0.29</formula>
    </cfRule>
    <cfRule type="cellIs" dxfId="516" priority="96" operator="lessThan">
      <formula>0.29</formula>
    </cfRule>
  </conditionalFormatting>
  <conditionalFormatting sqref="Q30">
    <cfRule type="cellIs" dxfId="515" priority="85" operator="greaterThan">
      <formula>1</formula>
    </cfRule>
    <cfRule type="cellIs" dxfId="514" priority="86" operator="greaterThan">
      <formula>0.89</formula>
    </cfRule>
    <cfRule type="cellIs" dxfId="513" priority="87" operator="greaterThan">
      <formula>0.69</formula>
    </cfRule>
    <cfRule type="cellIs" dxfId="512" priority="88" operator="greaterThan">
      <formula>0.49</formula>
    </cfRule>
    <cfRule type="cellIs" dxfId="511" priority="89" operator="greaterThan">
      <formula>0.29</formula>
    </cfRule>
    <cfRule type="cellIs" dxfId="510" priority="90" operator="lessThan">
      <formula>0.29</formula>
    </cfRule>
  </conditionalFormatting>
  <conditionalFormatting sqref="U30">
    <cfRule type="cellIs" dxfId="509" priority="79" operator="greaterThan">
      <formula>1</formula>
    </cfRule>
    <cfRule type="cellIs" dxfId="508" priority="80" operator="greaterThan">
      <formula>0.89</formula>
    </cfRule>
    <cfRule type="cellIs" dxfId="507" priority="81" operator="greaterThan">
      <formula>0.69</formula>
    </cfRule>
    <cfRule type="cellIs" dxfId="506" priority="82" operator="greaterThan">
      <formula>0.49</formula>
    </cfRule>
    <cfRule type="cellIs" dxfId="505" priority="83" operator="greaterThan">
      <formula>0.29</formula>
    </cfRule>
    <cfRule type="cellIs" dxfId="504" priority="84" operator="lessThan">
      <formula>0.29</formula>
    </cfRule>
  </conditionalFormatting>
  <conditionalFormatting sqref="L21">
    <cfRule type="cellIs" dxfId="503" priority="67" operator="greaterThan">
      <formula>1</formula>
    </cfRule>
    <cfRule type="cellIs" dxfId="502" priority="68" operator="greaterThan">
      <formula>0.89</formula>
    </cfRule>
    <cfRule type="cellIs" dxfId="501" priority="69" operator="greaterThan">
      <formula>0.69</formula>
    </cfRule>
    <cfRule type="cellIs" dxfId="500" priority="70" operator="greaterThan">
      <formula>0.49</formula>
    </cfRule>
    <cfRule type="cellIs" dxfId="499" priority="71" operator="greaterThan">
      <formula>0.29</formula>
    </cfRule>
    <cfRule type="cellIs" dxfId="498" priority="72" operator="lessThan">
      <formula>0.29</formula>
    </cfRule>
  </conditionalFormatting>
  <conditionalFormatting sqref="M21">
    <cfRule type="cellIs" dxfId="497" priority="61" operator="greaterThan">
      <formula>1</formula>
    </cfRule>
    <cfRule type="cellIs" dxfId="496" priority="62" operator="greaterThan">
      <formula>0.89</formula>
    </cfRule>
    <cfRule type="cellIs" dxfId="495" priority="63" operator="greaterThan">
      <formula>0.69</formula>
    </cfRule>
    <cfRule type="cellIs" dxfId="494" priority="64" operator="greaterThan">
      <formula>0.49</formula>
    </cfRule>
    <cfRule type="cellIs" dxfId="493" priority="65" operator="greaterThan">
      <formula>0.29</formula>
    </cfRule>
    <cfRule type="cellIs" dxfId="492" priority="66" operator="lessThan">
      <formula>0.29</formula>
    </cfRule>
  </conditionalFormatting>
  <conditionalFormatting sqref="Q21">
    <cfRule type="cellIs" dxfId="491" priority="55" operator="greaterThan">
      <formula>1</formula>
    </cfRule>
    <cfRule type="cellIs" dxfId="490" priority="56" operator="greaterThan">
      <formula>0.89</formula>
    </cfRule>
    <cfRule type="cellIs" dxfId="489" priority="57" operator="greaterThan">
      <formula>0.69</formula>
    </cfRule>
    <cfRule type="cellIs" dxfId="488" priority="58" operator="greaterThan">
      <formula>0.49</formula>
    </cfRule>
    <cfRule type="cellIs" dxfId="487" priority="59" operator="greaterThan">
      <formula>0.29</formula>
    </cfRule>
    <cfRule type="cellIs" dxfId="486" priority="60" operator="lessThan">
      <formula>0.29</formula>
    </cfRule>
  </conditionalFormatting>
  <conditionalFormatting sqref="U21">
    <cfRule type="cellIs" dxfId="485" priority="49" operator="greaterThan">
      <formula>1</formula>
    </cfRule>
    <cfRule type="cellIs" dxfId="484" priority="50" operator="greaterThan">
      <formula>0.89</formula>
    </cfRule>
    <cfRule type="cellIs" dxfId="483" priority="51" operator="greaterThan">
      <formula>0.69</formula>
    </cfRule>
    <cfRule type="cellIs" dxfId="482" priority="52" operator="greaterThan">
      <formula>0.49</formula>
    </cfRule>
    <cfRule type="cellIs" dxfId="481" priority="53" operator="greaterThan">
      <formula>0.29</formula>
    </cfRule>
    <cfRule type="cellIs" dxfId="480" priority="54" operator="lessThan">
      <formula>0.29</formula>
    </cfRule>
  </conditionalFormatting>
  <conditionalFormatting sqref="V21">
    <cfRule type="cellIs" dxfId="479" priority="43" operator="greaterThan">
      <formula>1</formula>
    </cfRule>
    <cfRule type="cellIs" dxfId="478" priority="44" operator="greaterThan">
      <formula>0.89</formula>
    </cfRule>
    <cfRule type="cellIs" dxfId="477" priority="45" operator="greaterThan">
      <formula>0.69</formula>
    </cfRule>
    <cfRule type="cellIs" dxfId="476" priority="46" operator="greaterThan">
      <formula>0.49</formula>
    </cfRule>
    <cfRule type="cellIs" dxfId="475" priority="47" operator="greaterThan">
      <formula>0.29</formula>
    </cfRule>
    <cfRule type="cellIs" dxfId="474" priority="48" operator="lessThan">
      <formula>0.29</formula>
    </cfRule>
  </conditionalFormatting>
  <conditionalFormatting sqref="H21">
    <cfRule type="cellIs" dxfId="473" priority="37" operator="greaterThan">
      <formula>1</formula>
    </cfRule>
    <cfRule type="cellIs" dxfId="472" priority="38" operator="greaterThan">
      <formula>0.89</formula>
    </cfRule>
    <cfRule type="cellIs" dxfId="471" priority="39" operator="greaterThan">
      <formula>0.69</formula>
    </cfRule>
    <cfRule type="cellIs" dxfId="470" priority="40" operator="greaterThan">
      <formula>0.49</formula>
    </cfRule>
    <cfRule type="cellIs" dxfId="469" priority="41" operator="greaterThan">
      <formula>0.29</formula>
    </cfRule>
    <cfRule type="cellIs" dxfId="468" priority="42" operator="lessThan">
      <formula>0.29</formula>
    </cfRule>
  </conditionalFormatting>
  <conditionalFormatting sqref="V27">
    <cfRule type="cellIs" dxfId="467" priority="1" operator="greaterThan">
      <formula>1</formula>
    </cfRule>
    <cfRule type="cellIs" dxfId="466" priority="2" operator="greaterThan">
      <formula>0.89</formula>
    </cfRule>
    <cfRule type="cellIs" dxfId="465" priority="3" operator="greaterThan">
      <formula>0.69</formula>
    </cfRule>
    <cfRule type="cellIs" dxfId="464" priority="4" operator="greaterThan">
      <formula>0.49</formula>
    </cfRule>
    <cfRule type="cellIs" dxfId="463" priority="5" operator="greaterThan">
      <formula>0.29</formula>
    </cfRule>
    <cfRule type="cellIs" dxfId="462" priority="6" operator="lessThan">
      <formula>0.29</formula>
    </cfRule>
  </conditionalFormatting>
  <conditionalFormatting sqref="H27">
    <cfRule type="cellIs" dxfId="461" priority="31" operator="greaterThan">
      <formula>1</formula>
    </cfRule>
    <cfRule type="cellIs" dxfId="460" priority="32" operator="greaterThan">
      <formula>0.89</formula>
    </cfRule>
    <cfRule type="cellIs" dxfId="459" priority="33" operator="greaterThan">
      <formula>0.69</formula>
    </cfRule>
    <cfRule type="cellIs" dxfId="458" priority="34" operator="greaterThan">
      <formula>0.49</formula>
    </cfRule>
    <cfRule type="cellIs" dxfId="457" priority="35" operator="greaterThan">
      <formula>0.29</formula>
    </cfRule>
    <cfRule type="cellIs" dxfId="456" priority="36" operator="lessThan">
      <formula>0.29</formula>
    </cfRule>
  </conditionalFormatting>
  <conditionalFormatting sqref="L27">
    <cfRule type="cellIs" dxfId="455" priority="25" operator="greaterThan">
      <formula>1</formula>
    </cfRule>
    <cfRule type="cellIs" dxfId="454" priority="26" operator="greaterThan">
      <formula>0.89</formula>
    </cfRule>
    <cfRule type="cellIs" dxfId="453" priority="27" operator="greaterThan">
      <formula>0.69</formula>
    </cfRule>
    <cfRule type="cellIs" dxfId="452" priority="28" operator="greaterThan">
      <formula>0.49</formula>
    </cfRule>
    <cfRule type="cellIs" dxfId="451" priority="29" operator="greaterThan">
      <formula>0.29</formula>
    </cfRule>
    <cfRule type="cellIs" dxfId="450" priority="30" operator="lessThan">
      <formula>0.29</formula>
    </cfRule>
  </conditionalFormatting>
  <conditionalFormatting sqref="M27">
    <cfRule type="cellIs" dxfId="449" priority="19" operator="greaterThan">
      <formula>1</formula>
    </cfRule>
    <cfRule type="cellIs" dxfId="448" priority="20" operator="greaterThan">
      <formula>0.89</formula>
    </cfRule>
    <cfRule type="cellIs" dxfId="447" priority="21" operator="greaterThan">
      <formula>0.69</formula>
    </cfRule>
    <cfRule type="cellIs" dxfId="446" priority="22" operator="greaterThan">
      <formula>0.49</formula>
    </cfRule>
    <cfRule type="cellIs" dxfId="445" priority="23" operator="greaterThan">
      <formula>0.29</formula>
    </cfRule>
    <cfRule type="cellIs" dxfId="444" priority="24" operator="lessThan">
      <formula>0.29</formula>
    </cfRule>
  </conditionalFormatting>
  <conditionalFormatting sqref="Q27">
    <cfRule type="cellIs" dxfId="443" priority="13" operator="greaterThan">
      <formula>1</formula>
    </cfRule>
    <cfRule type="cellIs" dxfId="442" priority="14" operator="greaterThan">
      <formula>0.89</formula>
    </cfRule>
    <cfRule type="cellIs" dxfId="441" priority="15" operator="greaterThan">
      <formula>0.69</formula>
    </cfRule>
    <cfRule type="cellIs" dxfId="440" priority="16" operator="greaterThan">
      <formula>0.49</formula>
    </cfRule>
    <cfRule type="cellIs" dxfId="439" priority="17" operator="greaterThan">
      <formula>0.29</formula>
    </cfRule>
    <cfRule type="cellIs" dxfId="438" priority="18" operator="lessThan">
      <formula>0.29</formula>
    </cfRule>
  </conditionalFormatting>
  <conditionalFormatting sqref="U27">
    <cfRule type="cellIs" dxfId="437" priority="7" operator="greaterThan">
      <formula>1</formula>
    </cfRule>
    <cfRule type="cellIs" dxfId="436" priority="8" operator="greaterThan">
      <formula>0.89</formula>
    </cfRule>
    <cfRule type="cellIs" dxfId="435" priority="9" operator="greaterThan">
      <formula>0.69</formula>
    </cfRule>
    <cfRule type="cellIs" dxfId="434" priority="10" operator="greaterThan">
      <formula>0.49</formula>
    </cfRule>
    <cfRule type="cellIs" dxfId="433" priority="11" operator="greaterThan">
      <formula>0.29</formula>
    </cfRule>
    <cfRule type="cellIs" dxfId="432"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9 L5:L9 H11:I12 L11:L12">
      <formula1>0.0001</formula1>
      <formula2>100000000</formula2>
    </dataValidation>
    <dataValidation type="list" allowBlank="1" showInputMessage="1" showErrorMessage="1" sqref="J5:J12">
      <formula1>Frecuencia</formula1>
    </dataValidation>
    <dataValidation type="list" allowBlank="1" showInputMessage="1" showErrorMessage="1" sqref="F5:F12">
      <formula1>Tipo</formula1>
    </dataValidation>
    <dataValidation type="list" allowBlank="1" showInputMessage="1" showErrorMessage="1" sqref="E5:E12">
      <formula1>Dimension</formula1>
    </dataValidation>
  </dataValidation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W62"/>
  <sheetViews>
    <sheetView topLeftCell="A47" zoomScale="50" zoomScaleNormal="50" workbookViewId="0">
      <selection activeCell="I59" sqref="I59"/>
    </sheetView>
  </sheetViews>
  <sheetFormatPr baseColWidth="10" defaultRowHeight="15"/>
  <cols>
    <col min="1" max="1" width="21.140625" style="1" customWidth="1"/>
    <col min="2" max="2" width="24.7109375" customWidth="1"/>
    <col min="3" max="3" width="20.28515625" customWidth="1"/>
    <col min="4" max="4" width="27.5703125" customWidth="1"/>
    <col min="5" max="5" width="14"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72" t="s">
        <v>0</v>
      </c>
      <c r="B1" s="1572"/>
      <c r="C1" s="1531" t="s">
        <v>2186</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27.5" customHeight="1">
      <c r="A5" s="8" t="s">
        <v>18</v>
      </c>
      <c r="B5" s="118" t="s">
        <v>2187</v>
      </c>
      <c r="C5" s="411"/>
      <c r="D5" s="411"/>
      <c r="E5" s="411"/>
      <c r="F5" s="10"/>
      <c r="G5" s="10"/>
      <c r="H5" s="11"/>
      <c r="I5" s="12"/>
      <c r="J5" s="13"/>
      <c r="K5" s="10"/>
      <c r="L5" s="12"/>
      <c r="M5" s="10"/>
      <c r="N5" s="13"/>
      <c r="O5" s="14"/>
      <c r="P5" s="15"/>
      <c r="Q5" s="2"/>
      <c r="R5" s="3"/>
      <c r="S5" s="3"/>
      <c r="T5" s="3"/>
      <c r="U5" s="3"/>
      <c r="V5" s="3"/>
      <c r="W5" s="3"/>
    </row>
    <row r="6" spans="1:23" ht="129.75" customHeight="1" thickBot="1">
      <c r="A6" s="119" t="s">
        <v>20</v>
      </c>
      <c r="B6" s="120" t="s">
        <v>2188</v>
      </c>
      <c r="C6" s="143"/>
      <c r="D6" s="143"/>
      <c r="E6" s="143"/>
      <c r="F6" s="121"/>
      <c r="G6" s="121"/>
      <c r="H6" s="122"/>
      <c r="I6" s="123"/>
      <c r="J6" s="124"/>
      <c r="K6" s="121"/>
      <c r="L6" s="123"/>
      <c r="M6" s="121"/>
      <c r="N6" s="124"/>
      <c r="O6" s="125"/>
      <c r="P6" s="126"/>
      <c r="Q6" s="2"/>
      <c r="R6" s="3"/>
      <c r="S6" s="3"/>
      <c r="T6" s="3"/>
      <c r="U6" s="3"/>
      <c r="V6" s="3"/>
      <c r="W6" s="3"/>
    </row>
    <row r="7" spans="1:23" ht="81" customHeight="1">
      <c r="A7" s="8" t="s">
        <v>22</v>
      </c>
      <c r="B7" s="127" t="s">
        <v>2189</v>
      </c>
      <c r="C7" s="411"/>
      <c r="D7" s="411"/>
      <c r="E7" s="411"/>
      <c r="F7" s="10"/>
      <c r="G7" s="10"/>
      <c r="H7" s="11"/>
      <c r="I7" s="12"/>
      <c r="J7" s="13"/>
      <c r="K7" s="10"/>
      <c r="L7" s="128"/>
      <c r="M7" s="14"/>
      <c r="N7" s="13"/>
      <c r="O7" s="14"/>
      <c r="P7" s="15"/>
      <c r="Q7" s="2"/>
      <c r="R7" s="3"/>
      <c r="S7" s="3"/>
      <c r="T7" s="3"/>
      <c r="U7" s="3"/>
      <c r="V7" s="3"/>
      <c r="W7" s="3"/>
    </row>
    <row r="8" spans="1:23" ht="114.75" customHeight="1">
      <c r="A8" s="33" t="s">
        <v>24</v>
      </c>
      <c r="B8" s="34" t="s">
        <v>2190</v>
      </c>
      <c r="C8" s="38" t="s">
        <v>2191</v>
      </c>
      <c r="D8" s="38" t="s">
        <v>2192</v>
      </c>
      <c r="E8" s="38" t="s">
        <v>134</v>
      </c>
      <c r="F8" s="35" t="s">
        <v>29</v>
      </c>
      <c r="G8" s="35" t="s">
        <v>2193</v>
      </c>
      <c r="H8" s="42">
        <v>150</v>
      </c>
      <c r="I8" s="42">
        <v>150</v>
      </c>
      <c r="J8" s="35" t="s">
        <v>136</v>
      </c>
      <c r="K8" s="35" t="s">
        <v>137</v>
      </c>
      <c r="L8" s="37">
        <v>1</v>
      </c>
      <c r="M8" s="35" t="s">
        <v>2194</v>
      </c>
      <c r="N8" s="35" t="s">
        <v>2195</v>
      </c>
      <c r="O8" s="43">
        <v>144</v>
      </c>
      <c r="P8" s="40" t="s">
        <v>140</v>
      </c>
      <c r="Q8" s="2"/>
      <c r="R8" s="3"/>
      <c r="S8" s="3"/>
      <c r="T8" s="3"/>
      <c r="U8" s="3"/>
      <c r="V8" s="3"/>
      <c r="W8" s="3"/>
    </row>
    <row r="9" spans="1:23" ht="121.5" customHeight="1" thickBot="1">
      <c r="A9" s="16" t="s">
        <v>36</v>
      </c>
      <c r="B9" s="191" t="s">
        <v>2196</v>
      </c>
      <c r="C9" s="181" t="s">
        <v>2197</v>
      </c>
      <c r="D9" s="181" t="s">
        <v>2198</v>
      </c>
      <c r="E9" s="181" t="s">
        <v>134</v>
      </c>
      <c r="F9" s="18" t="s">
        <v>29</v>
      </c>
      <c r="G9" s="181" t="s">
        <v>2199</v>
      </c>
      <c r="H9" s="19">
        <v>7920</v>
      </c>
      <c r="I9" s="19">
        <v>7920</v>
      </c>
      <c r="J9" s="18" t="s">
        <v>136</v>
      </c>
      <c r="K9" s="18" t="s">
        <v>137</v>
      </c>
      <c r="L9" s="190">
        <v>1</v>
      </c>
      <c r="M9" s="35" t="s">
        <v>2194</v>
      </c>
      <c r="N9" s="35" t="s">
        <v>2195</v>
      </c>
      <c r="O9" s="55">
        <v>6420</v>
      </c>
      <c r="P9" s="189" t="s">
        <v>140</v>
      </c>
      <c r="Q9" s="2"/>
      <c r="R9" s="3"/>
      <c r="S9" s="3"/>
      <c r="T9" s="3"/>
      <c r="U9" s="3"/>
      <c r="V9" s="3"/>
      <c r="W9" s="3"/>
    </row>
    <row r="10" spans="1:23" ht="86.25" customHeight="1">
      <c r="A10" s="8" t="s">
        <v>53</v>
      </c>
      <c r="B10" s="760" t="s">
        <v>2200</v>
      </c>
      <c r="C10" s="416"/>
      <c r="D10" s="416"/>
      <c r="E10" s="416" t="s">
        <v>331</v>
      </c>
      <c r="F10" s="14"/>
      <c r="G10" s="14"/>
      <c r="H10" s="58"/>
      <c r="I10" s="14"/>
      <c r="J10" s="59"/>
      <c r="K10" s="14"/>
      <c r="L10" s="60"/>
      <c r="M10" s="59"/>
      <c r="N10" s="61"/>
      <c r="O10" s="131"/>
      <c r="P10" s="132"/>
      <c r="Q10" s="2"/>
      <c r="R10" s="3"/>
      <c r="S10" s="3"/>
      <c r="T10" s="3"/>
      <c r="U10" s="3"/>
      <c r="V10" s="3"/>
      <c r="W10" s="3"/>
    </row>
    <row r="11" spans="1:23" ht="123" customHeight="1">
      <c r="A11" s="33" t="s">
        <v>55</v>
      </c>
      <c r="B11" s="68" t="s">
        <v>2201</v>
      </c>
      <c r="C11" s="134" t="s">
        <v>2202</v>
      </c>
      <c r="D11" s="38" t="s">
        <v>2203</v>
      </c>
      <c r="E11" s="38" t="s">
        <v>386</v>
      </c>
      <c r="F11" s="35" t="s">
        <v>29</v>
      </c>
      <c r="G11" s="35" t="s">
        <v>2204</v>
      </c>
      <c r="H11" s="64">
        <v>12</v>
      </c>
      <c r="I11" s="65">
        <v>12</v>
      </c>
      <c r="J11" s="35" t="s">
        <v>136</v>
      </c>
      <c r="K11" s="35" t="s">
        <v>137</v>
      </c>
      <c r="L11" s="66">
        <v>1</v>
      </c>
      <c r="M11" s="35" t="s">
        <v>2205</v>
      </c>
      <c r="N11" s="43" t="s">
        <v>2206</v>
      </c>
      <c r="O11" s="43">
        <v>0</v>
      </c>
      <c r="P11" s="40" t="s">
        <v>140</v>
      </c>
      <c r="Q11" s="2"/>
      <c r="R11" s="3"/>
      <c r="S11" s="3"/>
      <c r="T11" s="3"/>
      <c r="U11" s="3"/>
      <c r="V11" s="3"/>
      <c r="W11" s="3"/>
    </row>
    <row r="12" spans="1:23" ht="159" customHeight="1">
      <c r="A12" s="33" t="s">
        <v>64</v>
      </c>
      <c r="B12" s="63" t="s">
        <v>2207</v>
      </c>
      <c r="C12" s="134" t="s">
        <v>2208</v>
      </c>
      <c r="D12" s="38" t="s">
        <v>2209</v>
      </c>
      <c r="E12" s="38" t="s">
        <v>134</v>
      </c>
      <c r="F12" s="35" t="s">
        <v>29</v>
      </c>
      <c r="G12" s="35" t="s">
        <v>2210</v>
      </c>
      <c r="H12" s="64">
        <v>48</v>
      </c>
      <c r="I12" s="65">
        <v>48</v>
      </c>
      <c r="J12" s="35" t="s">
        <v>136</v>
      </c>
      <c r="K12" s="35" t="s">
        <v>137</v>
      </c>
      <c r="L12" s="66">
        <v>1</v>
      </c>
      <c r="M12" s="35" t="s">
        <v>2211</v>
      </c>
      <c r="N12" s="43" t="s">
        <v>2212</v>
      </c>
      <c r="O12" s="43">
        <v>0</v>
      </c>
      <c r="P12" s="40" t="s">
        <v>140</v>
      </c>
      <c r="Q12" s="2"/>
      <c r="R12" s="3"/>
      <c r="S12" s="3"/>
      <c r="T12" s="3"/>
      <c r="U12" s="3"/>
      <c r="V12" s="3"/>
      <c r="W12" s="3"/>
    </row>
    <row r="13" spans="1:23" ht="111" customHeight="1">
      <c r="A13" s="33" t="s">
        <v>69</v>
      </c>
      <c r="B13" s="761" t="s">
        <v>2834</v>
      </c>
      <c r="C13" s="762" t="s">
        <v>2213</v>
      </c>
      <c r="D13" s="462" t="s">
        <v>2214</v>
      </c>
      <c r="E13" s="462" t="s">
        <v>134</v>
      </c>
      <c r="F13" s="26" t="s">
        <v>29</v>
      </c>
      <c r="G13" s="26" t="s">
        <v>2215</v>
      </c>
      <c r="H13" s="46">
        <v>48</v>
      </c>
      <c r="I13" s="31">
        <v>48</v>
      </c>
      <c r="J13" s="35" t="s">
        <v>136</v>
      </c>
      <c r="K13" s="35" t="s">
        <v>137</v>
      </c>
      <c r="L13" s="47">
        <v>1</v>
      </c>
      <c r="M13" s="26" t="s">
        <v>2216</v>
      </c>
      <c r="N13" s="45" t="s">
        <v>2217</v>
      </c>
      <c r="O13" s="43">
        <v>0</v>
      </c>
      <c r="P13" s="40" t="s">
        <v>140</v>
      </c>
      <c r="Q13" s="2"/>
      <c r="R13" s="3"/>
      <c r="S13" s="3"/>
      <c r="T13" s="3"/>
      <c r="U13" s="3"/>
      <c r="V13" s="3"/>
      <c r="W13" s="3"/>
    </row>
    <row r="14" spans="1:23" ht="135.75" customHeight="1">
      <c r="A14" s="33" t="s">
        <v>158</v>
      </c>
      <c r="B14" s="763" t="s">
        <v>2218</v>
      </c>
      <c r="C14" s="134" t="s">
        <v>2219</v>
      </c>
      <c r="D14" s="38" t="s">
        <v>2220</v>
      </c>
      <c r="E14" s="38" t="s">
        <v>386</v>
      </c>
      <c r="F14" s="35" t="s">
        <v>29</v>
      </c>
      <c r="G14" s="35" t="s">
        <v>2221</v>
      </c>
      <c r="H14" s="64">
        <v>48</v>
      </c>
      <c r="I14" s="65">
        <v>48</v>
      </c>
      <c r="J14" s="35" t="s">
        <v>136</v>
      </c>
      <c r="K14" s="35" t="s">
        <v>137</v>
      </c>
      <c r="L14" s="66">
        <v>1</v>
      </c>
      <c r="M14" s="35" t="s">
        <v>2222</v>
      </c>
      <c r="N14" s="316" t="s">
        <v>2223</v>
      </c>
      <c r="O14" s="43">
        <v>0</v>
      </c>
      <c r="P14" s="40" t="s">
        <v>140</v>
      </c>
      <c r="Q14" s="2"/>
      <c r="R14" s="3"/>
      <c r="S14" s="3"/>
      <c r="T14" s="3"/>
      <c r="U14" s="3"/>
      <c r="V14" s="3"/>
      <c r="W14" s="3"/>
    </row>
    <row r="15" spans="1:23" ht="104.25" customHeight="1">
      <c r="A15" s="33" t="s">
        <v>1688</v>
      </c>
      <c r="B15" s="63" t="s">
        <v>2224</v>
      </c>
      <c r="C15" s="134" t="s">
        <v>2225</v>
      </c>
      <c r="D15" s="134" t="s">
        <v>2226</v>
      </c>
      <c r="E15" s="134" t="s">
        <v>134</v>
      </c>
      <c r="F15" s="43" t="s">
        <v>29</v>
      </c>
      <c r="G15" s="45" t="s">
        <v>2227</v>
      </c>
      <c r="H15" s="43">
        <v>24</v>
      </c>
      <c r="I15" s="43">
        <v>24</v>
      </c>
      <c r="J15" s="43" t="s">
        <v>136</v>
      </c>
      <c r="K15" s="43" t="s">
        <v>137</v>
      </c>
      <c r="L15" s="489">
        <v>1</v>
      </c>
      <c r="M15" s="489" t="s">
        <v>2228</v>
      </c>
      <c r="N15" s="43" t="s">
        <v>2229</v>
      </c>
      <c r="O15" s="43">
        <v>0</v>
      </c>
      <c r="P15" s="40" t="s">
        <v>140</v>
      </c>
      <c r="Q15" s="2"/>
      <c r="R15" s="3"/>
      <c r="S15" s="3"/>
      <c r="T15" s="3"/>
      <c r="U15" s="3"/>
      <c r="V15" s="3"/>
      <c r="W15" s="3"/>
    </row>
    <row r="16" spans="1:23" ht="108.75" customHeight="1">
      <c r="A16" s="33" t="s">
        <v>1695</v>
      </c>
      <c r="B16" s="188" t="s">
        <v>2230</v>
      </c>
      <c r="C16" s="134" t="s">
        <v>855</v>
      </c>
      <c r="D16" s="134" t="s">
        <v>2113</v>
      </c>
      <c r="E16" s="134" t="s">
        <v>134</v>
      </c>
      <c r="F16" s="43" t="s">
        <v>29</v>
      </c>
      <c r="G16" s="45" t="s">
        <v>886</v>
      </c>
      <c r="H16" s="45">
        <v>42</v>
      </c>
      <c r="I16" s="45">
        <v>42</v>
      </c>
      <c r="J16" s="45" t="s">
        <v>136</v>
      </c>
      <c r="K16" s="45" t="s">
        <v>137</v>
      </c>
      <c r="L16" s="175">
        <v>1</v>
      </c>
      <c r="M16" s="175" t="s">
        <v>464</v>
      </c>
      <c r="N16" s="45" t="s">
        <v>2231</v>
      </c>
      <c r="O16" s="43">
        <v>0</v>
      </c>
      <c r="P16" s="40" t="s">
        <v>140</v>
      </c>
      <c r="Q16" s="2"/>
      <c r="R16" s="3"/>
      <c r="S16" s="3"/>
      <c r="T16" s="3"/>
      <c r="U16" s="3"/>
      <c r="V16" s="3"/>
      <c r="W16" s="3"/>
    </row>
    <row r="17" spans="1:23" ht="105.75" customHeight="1" thickBot="1">
      <c r="A17" s="33" t="s">
        <v>2232</v>
      </c>
      <c r="B17" s="392" t="s">
        <v>2233</v>
      </c>
      <c r="C17" s="213" t="s">
        <v>855</v>
      </c>
      <c r="D17" s="213" t="s">
        <v>2234</v>
      </c>
      <c r="E17" s="213" t="s">
        <v>134</v>
      </c>
      <c r="F17" s="55" t="s">
        <v>29</v>
      </c>
      <c r="G17" s="55" t="s">
        <v>886</v>
      </c>
      <c r="H17" s="55">
        <v>12</v>
      </c>
      <c r="I17" s="55">
        <v>12</v>
      </c>
      <c r="J17" s="55" t="s">
        <v>136</v>
      </c>
      <c r="K17" s="55" t="s">
        <v>137</v>
      </c>
      <c r="L17" s="338">
        <v>1</v>
      </c>
      <c r="M17" s="338" t="s">
        <v>464</v>
      </c>
      <c r="N17" s="55" t="s">
        <v>2235</v>
      </c>
      <c r="O17" s="55">
        <v>0</v>
      </c>
      <c r="P17" s="189" t="s">
        <v>140</v>
      </c>
      <c r="Q17" s="2"/>
      <c r="R17" s="3"/>
      <c r="S17" s="3"/>
      <c r="T17" s="3"/>
      <c r="U17" s="3"/>
      <c r="V17" s="3"/>
      <c r="W17" s="3"/>
    </row>
    <row r="18" spans="1:23" ht="84" customHeight="1">
      <c r="A18" s="24" t="s">
        <v>243</v>
      </c>
      <c r="B18" s="764" t="s">
        <v>2236</v>
      </c>
      <c r="C18" s="762"/>
      <c r="D18" s="762"/>
      <c r="E18" s="765"/>
      <c r="F18" s="31"/>
      <c r="G18" s="31"/>
      <c r="H18" s="187"/>
      <c r="I18" s="31"/>
      <c r="J18" s="185"/>
      <c r="K18" s="31"/>
      <c r="L18" s="186"/>
      <c r="M18" s="185"/>
      <c r="N18" s="184"/>
      <c r="O18" s="184"/>
      <c r="P18" s="274"/>
      <c r="Q18" s="2"/>
      <c r="R18" s="3"/>
      <c r="S18" s="3"/>
      <c r="T18" s="3"/>
      <c r="U18" s="3"/>
      <c r="V18" s="3"/>
      <c r="W18" s="3"/>
    </row>
    <row r="19" spans="1:23" ht="150.75" customHeight="1">
      <c r="A19" s="33" t="s">
        <v>164</v>
      </c>
      <c r="B19" s="63" t="s">
        <v>2237</v>
      </c>
      <c r="C19" s="134" t="s">
        <v>1164</v>
      </c>
      <c r="D19" s="38" t="s">
        <v>2238</v>
      </c>
      <c r="E19" s="38" t="s">
        <v>134</v>
      </c>
      <c r="F19" s="35" t="s">
        <v>29</v>
      </c>
      <c r="G19" s="35" t="s">
        <v>2239</v>
      </c>
      <c r="H19" s="64">
        <v>5</v>
      </c>
      <c r="I19" s="65">
        <v>5</v>
      </c>
      <c r="J19" s="35" t="s">
        <v>364</v>
      </c>
      <c r="K19" s="35" t="s">
        <v>137</v>
      </c>
      <c r="L19" s="66">
        <v>1</v>
      </c>
      <c r="M19" s="35" t="s">
        <v>2240</v>
      </c>
      <c r="N19" s="43" t="s">
        <v>2241</v>
      </c>
      <c r="O19" s="43">
        <v>0</v>
      </c>
      <c r="P19" s="40" t="s">
        <v>140</v>
      </c>
      <c r="Q19" s="2"/>
      <c r="R19" s="3"/>
      <c r="S19" s="3"/>
      <c r="T19" s="3"/>
      <c r="U19" s="3"/>
      <c r="V19" s="3"/>
      <c r="W19" s="3"/>
    </row>
    <row r="20" spans="1:23" ht="123.75" customHeight="1" thickBot="1">
      <c r="A20" s="16" t="s">
        <v>170</v>
      </c>
      <c r="B20" s="210" t="s">
        <v>2242</v>
      </c>
      <c r="C20" s="213" t="s">
        <v>1164</v>
      </c>
      <c r="D20" s="181" t="s">
        <v>2243</v>
      </c>
      <c r="E20" s="181" t="s">
        <v>134</v>
      </c>
      <c r="F20" s="18" t="s">
        <v>29</v>
      </c>
      <c r="G20" s="18" t="s">
        <v>2239</v>
      </c>
      <c r="H20" s="75">
        <v>4</v>
      </c>
      <c r="I20" s="22">
        <v>4</v>
      </c>
      <c r="J20" s="18" t="s">
        <v>364</v>
      </c>
      <c r="K20" s="18" t="s">
        <v>137</v>
      </c>
      <c r="L20" s="76">
        <v>1</v>
      </c>
      <c r="M20" s="18" t="s">
        <v>2244</v>
      </c>
      <c r="N20" s="597" t="s">
        <v>2245</v>
      </c>
      <c r="O20" s="55">
        <v>0</v>
      </c>
      <c r="P20" s="189" t="s">
        <v>140</v>
      </c>
      <c r="Q20" s="2"/>
      <c r="R20" s="3"/>
      <c r="S20" s="3"/>
      <c r="T20" s="3"/>
      <c r="U20" s="3"/>
      <c r="V20" s="3"/>
      <c r="W20" s="3"/>
    </row>
    <row r="21" spans="1:23" ht="41.25" customHeight="1">
      <c r="E21" s="209"/>
      <c r="F21" s="145"/>
      <c r="G21" s="145"/>
      <c r="H21" s="145"/>
      <c r="I21" s="145"/>
      <c r="J21" s="145"/>
      <c r="K21" s="145"/>
      <c r="L21" s="381"/>
      <c r="M21" s="381"/>
      <c r="N21" s="145"/>
      <c r="O21" s="145"/>
      <c r="P21" s="145"/>
      <c r="Q21" s="153"/>
    </row>
    <row r="22" spans="1:23" ht="30" customHeight="1" thickBot="1"/>
    <row r="23" spans="1:23" ht="22.5" customHeight="1" thickBot="1">
      <c r="A23" s="1535" t="s">
        <v>75</v>
      </c>
      <c r="B23" s="1536"/>
      <c r="C23" s="1536"/>
      <c r="D23" s="1537"/>
      <c r="E23" s="1527" t="s">
        <v>76</v>
      </c>
      <c r="F23" s="1524" t="s">
        <v>77</v>
      </c>
      <c r="G23" s="1527" t="s">
        <v>78</v>
      </c>
      <c r="H23" s="1524" t="s">
        <v>79</v>
      </c>
      <c r="I23" s="1527" t="s">
        <v>80</v>
      </c>
      <c r="J23" s="1524" t="s">
        <v>81</v>
      </c>
      <c r="K23" s="1527" t="s">
        <v>82</v>
      </c>
      <c r="L23" s="1524" t="s">
        <v>79</v>
      </c>
      <c r="M23" s="1527" t="s">
        <v>83</v>
      </c>
      <c r="N23" s="1524" t="s">
        <v>84</v>
      </c>
      <c r="O23" s="1527" t="s">
        <v>85</v>
      </c>
      <c r="P23" s="1524" t="s">
        <v>86</v>
      </c>
      <c r="Q23" s="1527" t="s">
        <v>79</v>
      </c>
      <c r="R23" s="1524" t="s">
        <v>87</v>
      </c>
      <c r="S23" s="1527" t="s">
        <v>88</v>
      </c>
      <c r="T23" s="1524" t="s">
        <v>89</v>
      </c>
      <c r="U23" s="1527" t="s">
        <v>79</v>
      </c>
      <c r="V23" s="1524" t="s">
        <v>90</v>
      </c>
    </row>
    <row r="24" spans="1:23" ht="30" customHeight="1" thickBot="1">
      <c r="A24" s="77" t="s">
        <v>91</v>
      </c>
      <c r="B24" s="78" t="s">
        <v>92</v>
      </c>
      <c r="C24" s="79" t="s">
        <v>93</v>
      </c>
      <c r="D24" s="80" t="s">
        <v>94</v>
      </c>
      <c r="E24" s="1528"/>
      <c r="F24" s="1525"/>
      <c r="G24" s="1528"/>
      <c r="H24" s="1525"/>
      <c r="I24" s="1528"/>
      <c r="J24" s="1525"/>
      <c r="K24" s="1528"/>
      <c r="L24" s="1525"/>
      <c r="M24" s="1528"/>
      <c r="N24" s="1525"/>
      <c r="O24" s="1528"/>
      <c r="P24" s="1525"/>
      <c r="Q24" s="1528"/>
      <c r="R24" s="1525"/>
      <c r="S24" s="1528"/>
      <c r="T24" s="1525"/>
      <c r="U24" s="1528"/>
      <c r="V24" s="1525"/>
    </row>
    <row r="25" spans="1:23" ht="30" customHeight="1" thickBot="1">
      <c r="A25" s="1538"/>
      <c r="B25" s="1540" t="s">
        <v>95</v>
      </c>
      <c r="C25" s="1541"/>
      <c r="D25" s="1542"/>
      <c r="E25" s="1528"/>
      <c r="F25" s="1525"/>
      <c r="G25" s="1528"/>
      <c r="H25" s="1525"/>
      <c r="I25" s="1528"/>
      <c r="J25" s="1525"/>
      <c r="K25" s="1528"/>
      <c r="L25" s="1525"/>
      <c r="M25" s="1528"/>
      <c r="N25" s="1525"/>
      <c r="O25" s="1528"/>
      <c r="P25" s="1525"/>
      <c r="Q25" s="1528"/>
      <c r="R25" s="1525"/>
      <c r="S25" s="1528"/>
      <c r="T25" s="1525"/>
      <c r="U25" s="1528"/>
      <c r="V25" s="1525"/>
    </row>
    <row r="26" spans="1:23" ht="12" customHeight="1" thickBot="1">
      <c r="A26" s="1539"/>
      <c r="B26" s="81"/>
      <c r="C26" s="81"/>
      <c r="D26" s="1543"/>
      <c r="E26" s="1529"/>
      <c r="F26" s="1526"/>
      <c r="G26" s="1529"/>
      <c r="H26" s="1526"/>
      <c r="I26" s="1529"/>
      <c r="J26" s="1526"/>
      <c r="K26" s="1529"/>
      <c r="L26" s="1526"/>
      <c r="M26" s="1529"/>
      <c r="N26" s="1526"/>
      <c r="O26" s="1529"/>
      <c r="P26" s="1526"/>
      <c r="Q26" s="1529"/>
      <c r="R26" s="1526"/>
      <c r="S26" s="1529"/>
      <c r="T26" s="1526"/>
      <c r="U26" s="1529"/>
      <c r="V26" s="1526"/>
    </row>
    <row r="27" spans="1:23" ht="45.75" customHeight="1" thickBot="1">
      <c r="A27" s="82" t="s">
        <v>96</v>
      </c>
      <c r="B27" s="595" t="s">
        <v>97</v>
      </c>
      <c r="C27" s="82" t="s">
        <v>98</v>
      </c>
      <c r="D27" s="84" t="s">
        <v>99</v>
      </c>
      <c r="E27" s="1513" t="s">
        <v>100</v>
      </c>
      <c r="F27" s="1513"/>
      <c r="G27" s="1514"/>
      <c r="H27" s="85">
        <f>H28/H29</f>
        <v>5.333333333333333</v>
      </c>
      <c r="I27" s="1512" t="s">
        <v>100</v>
      </c>
      <c r="J27" s="1513"/>
      <c r="K27" s="1514"/>
      <c r="L27" s="85">
        <f>L28/L29</f>
        <v>7.166666666666667</v>
      </c>
      <c r="M27" s="86">
        <f>M28/M29</f>
        <v>6.25</v>
      </c>
      <c r="N27" s="1512" t="s">
        <v>100</v>
      </c>
      <c r="O27" s="1513"/>
      <c r="P27" s="1514"/>
      <c r="Q27" s="85">
        <f>Q28/Q29</f>
        <v>4.0681818181818183</v>
      </c>
      <c r="R27" s="1512" t="s">
        <v>100</v>
      </c>
      <c r="S27" s="1513"/>
      <c r="T27" s="1514"/>
      <c r="U27" s="85">
        <f>U28/U29</f>
        <v>0</v>
      </c>
      <c r="V27" s="86">
        <f>V28/V29</f>
        <v>4.1933333333333334</v>
      </c>
    </row>
    <row r="28" spans="1:23" ht="42" customHeight="1">
      <c r="A28" s="1555" t="str">
        <f>B7</f>
        <v>La comunicación digital del Ayuntamiento se ha fortalecido en contenidos y seguidores.</v>
      </c>
      <c r="B28" s="1570" t="str">
        <f>B8</f>
        <v>Incrementar el contenido para redes sociales .</v>
      </c>
      <c r="C28" s="1563" t="str">
        <f>C8</f>
        <v>Porcentaje de nuevas publicaciones en Facebook</v>
      </c>
      <c r="D28" s="158" t="s">
        <v>2246</v>
      </c>
      <c r="E28" s="348">
        <v>48</v>
      </c>
      <c r="F28" s="349">
        <v>57</v>
      </c>
      <c r="G28" s="350">
        <v>87</v>
      </c>
      <c r="H28" s="108">
        <f>SUM(E28:G28)</f>
        <v>192</v>
      </c>
      <c r="I28" s="348">
        <v>75</v>
      </c>
      <c r="J28" s="349">
        <v>98</v>
      </c>
      <c r="K28" s="350">
        <v>85</v>
      </c>
      <c r="L28" s="108">
        <f>SUM(I28:K28)</f>
        <v>258</v>
      </c>
      <c r="M28" s="109">
        <f>+H28+L28</f>
        <v>450</v>
      </c>
      <c r="N28" s="348">
        <v>104</v>
      </c>
      <c r="O28" s="349">
        <v>75</v>
      </c>
      <c r="P28" s="350"/>
      <c r="Q28" s="108">
        <f>SUM(N28:P28)</f>
        <v>179</v>
      </c>
      <c r="R28" s="105"/>
      <c r="S28" s="106"/>
      <c r="T28" s="107"/>
      <c r="U28" s="108">
        <f>SUM(R28:T28)</f>
        <v>0</v>
      </c>
      <c r="V28" s="109">
        <f>+H28+L28+Q28+U28</f>
        <v>629</v>
      </c>
    </row>
    <row r="29" spans="1:23" ht="30.75" thickBot="1">
      <c r="A29" s="1556"/>
      <c r="B29" s="1571"/>
      <c r="C29" s="1564"/>
      <c r="D29" s="168" t="s">
        <v>2247</v>
      </c>
      <c r="E29" s="356">
        <v>12</v>
      </c>
      <c r="F29" s="357">
        <v>12</v>
      </c>
      <c r="G29" s="358">
        <v>12</v>
      </c>
      <c r="H29" s="112">
        <f>SUM(E29:G29)</f>
        <v>36</v>
      </c>
      <c r="I29" s="356">
        <v>12</v>
      </c>
      <c r="J29" s="357">
        <v>12</v>
      </c>
      <c r="K29" s="358">
        <v>12</v>
      </c>
      <c r="L29" s="112">
        <f>SUM(I29:K29)</f>
        <v>36</v>
      </c>
      <c r="M29" s="113">
        <f>+H29+L29</f>
        <v>72</v>
      </c>
      <c r="N29" s="356">
        <v>16</v>
      </c>
      <c r="O29" s="357">
        <v>16</v>
      </c>
      <c r="P29" s="358">
        <v>12</v>
      </c>
      <c r="Q29" s="112">
        <f>SUM(N29:P29)</f>
        <v>44</v>
      </c>
      <c r="R29" s="167">
        <v>12</v>
      </c>
      <c r="S29" s="166">
        <v>12</v>
      </c>
      <c r="T29" s="165">
        <v>10</v>
      </c>
      <c r="U29" s="112">
        <f>SUM(R29:T29)</f>
        <v>34</v>
      </c>
      <c r="V29" s="113">
        <f>+H29+L29+Q29+U29</f>
        <v>150</v>
      </c>
    </row>
    <row r="30" spans="1:23" ht="42.75" customHeight="1" thickBot="1">
      <c r="A30" s="1556"/>
      <c r="B30" s="598" t="s">
        <v>103</v>
      </c>
      <c r="C30" s="82" t="s">
        <v>98</v>
      </c>
      <c r="D30" s="101" t="s">
        <v>104</v>
      </c>
      <c r="E30" s="1502" t="s">
        <v>100</v>
      </c>
      <c r="F30" s="1502"/>
      <c r="G30" s="1503"/>
      <c r="H30" s="102">
        <f>H31/H32</f>
        <v>3.6133333333333333</v>
      </c>
      <c r="I30" s="1504" t="s">
        <v>100</v>
      </c>
      <c r="J30" s="1502"/>
      <c r="K30" s="1503"/>
      <c r="L30" s="102">
        <f>L31/L32</f>
        <v>5.2666666666666666</v>
      </c>
      <c r="M30" s="103">
        <f>M31/M32</f>
        <v>4.4400000000000004</v>
      </c>
      <c r="N30" s="1565" t="s">
        <v>100</v>
      </c>
      <c r="O30" s="1566"/>
      <c r="P30" s="1567"/>
      <c r="Q30" s="102">
        <f>Q31/Q32</f>
        <v>1.7844444444444445</v>
      </c>
      <c r="R30" s="1487" t="s">
        <v>100</v>
      </c>
      <c r="S30" s="1488"/>
      <c r="T30" s="1489"/>
      <c r="U30" s="102">
        <f>U31/U32</f>
        <v>0</v>
      </c>
      <c r="V30" s="103">
        <f>V31/V32</f>
        <v>2.3113333333333332</v>
      </c>
    </row>
    <row r="31" spans="1:23" ht="30" customHeight="1">
      <c r="A31" s="1556"/>
      <c r="B31" s="1570" t="str">
        <f>B9</f>
        <v xml:space="preserve">Generar nuevos seguidores de la página oficial en relación al año 2019.     </v>
      </c>
      <c r="C31" s="1563" t="str">
        <f>C9</f>
        <v>Porcentaje de nuevos seguidores en la página oficial de Facebook.</v>
      </c>
      <c r="D31" s="158" t="s">
        <v>2248</v>
      </c>
      <c r="E31" s="348">
        <v>163</v>
      </c>
      <c r="F31" s="349">
        <v>85</v>
      </c>
      <c r="G31" s="350">
        <v>836</v>
      </c>
      <c r="H31" s="108">
        <f>SUM(E31:G31)</f>
        <v>1084</v>
      </c>
      <c r="I31" s="348">
        <v>815</v>
      </c>
      <c r="J31" s="349">
        <v>562</v>
      </c>
      <c r="K31" s="350">
        <v>203</v>
      </c>
      <c r="L31" s="108">
        <f>SUM(I31:K31)</f>
        <v>1580</v>
      </c>
      <c r="M31" s="109">
        <f>+H31+L31</f>
        <v>2664</v>
      </c>
      <c r="N31" s="348">
        <v>521</v>
      </c>
      <c r="O31" s="349">
        <v>282</v>
      </c>
      <c r="P31" s="350"/>
      <c r="Q31" s="108">
        <f>SUM(N31:P31)</f>
        <v>803</v>
      </c>
      <c r="R31" s="105"/>
      <c r="S31" s="106"/>
      <c r="T31" s="107"/>
      <c r="U31" s="108">
        <f>SUM(R31:T31)</f>
        <v>0</v>
      </c>
      <c r="V31" s="109">
        <f>+H31+L31+Q31+U31</f>
        <v>3467</v>
      </c>
    </row>
    <row r="32" spans="1:23" ht="42" customHeight="1" thickBot="1">
      <c r="A32" s="1556"/>
      <c r="B32" s="1571"/>
      <c r="C32" s="1564"/>
      <c r="D32" s="168" t="s">
        <v>2249</v>
      </c>
      <c r="E32" s="356">
        <v>100</v>
      </c>
      <c r="F32" s="357">
        <v>100</v>
      </c>
      <c r="G32" s="358">
        <v>100</v>
      </c>
      <c r="H32" s="112">
        <f>SUM(E32:G32)</f>
        <v>300</v>
      </c>
      <c r="I32" s="356">
        <v>100</v>
      </c>
      <c r="J32" s="357">
        <v>100</v>
      </c>
      <c r="K32" s="358">
        <v>100</v>
      </c>
      <c r="L32" s="112">
        <f>SUM(I32:K32)</f>
        <v>300</v>
      </c>
      <c r="M32" s="113">
        <f>+H32+L32</f>
        <v>600</v>
      </c>
      <c r="N32" s="356">
        <v>100</v>
      </c>
      <c r="O32" s="357">
        <v>200</v>
      </c>
      <c r="P32" s="358">
        <v>150</v>
      </c>
      <c r="Q32" s="112">
        <f>SUM(N32:P32)</f>
        <v>450</v>
      </c>
      <c r="R32" s="167">
        <v>150</v>
      </c>
      <c r="S32" s="166">
        <v>150</v>
      </c>
      <c r="T32" s="165">
        <v>150</v>
      </c>
      <c r="U32" s="112">
        <f>SUM(R32:T32)</f>
        <v>450</v>
      </c>
      <c r="V32" s="113">
        <f>+H32+L32+Q32+U32</f>
        <v>1500</v>
      </c>
    </row>
    <row r="33" spans="1:22" ht="42" customHeight="1" thickBot="1">
      <c r="A33" s="82" t="s">
        <v>113</v>
      </c>
      <c r="B33" s="595" t="s">
        <v>114</v>
      </c>
      <c r="C33" s="82" t="s">
        <v>98</v>
      </c>
      <c r="D33" s="101" t="s">
        <v>104</v>
      </c>
      <c r="E33" s="1502" t="s">
        <v>100</v>
      </c>
      <c r="F33" s="1502"/>
      <c r="G33" s="1503"/>
      <c r="H33" s="102">
        <f>H34/H35</f>
        <v>11.333333333333334</v>
      </c>
      <c r="I33" s="1504" t="s">
        <v>100</v>
      </c>
      <c r="J33" s="1502"/>
      <c r="K33" s="1503"/>
      <c r="L33" s="102">
        <f>L34/L35</f>
        <v>28</v>
      </c>
      <c r="M33" s="103">
        <f>M34/M35</f>
        <v>19.666666666666668</v>
      </c>
      <c r="N33" s="1565" t="s">
        <v>100</v>
      </c>
      <c r="O33" s="1566"/>
      <c r="P33" s="1567"/>
      <c r="Q33" s="102">
        <f>Q34/Q35</f>
        <v>19.333333333333332</v>
      </c>
      <c r="R33" s="1487" t="s">
        <v>100</v>
      </c>
      <c r="S33" s="1488"/>
      <c r="T33" s="1489"/>
      <c r="U33" s="102">
        <f>U34/U35</f>
        <v>0</v>
      </c>
      <c r="V33" s="103">
        <f>V34/V35</f>
        <v>14.666666666666666</v>
      </c>
    </row>
    <row r="34" spans="1:22" ht="34.5" customHeight="1">
      <c r="A34" s="1552" t="str">
        <f>B10</f>
        <v>La Dirección de Comunicación Social ha cumplido eficientemente las labores propias de la oficina</v>
      </c>
      <c r="B34" s="1568" t="str">
        <f>B11</f>
        <v>Apoyar a las diferentes Direcciones con desarrollo de material audio visual.</v>
      </c>
      <c r="C34" s="1563" t="str">
        <f>C11</f>
        <v>Porcentaje de material audiovisual creado</v>
      </c>
      <c r="D34" s="158" t="s">
        <v>2250</v>
      </c>
      <c r="E34" s="348">
        <v>6</v>
      </c>
      <c r="F34" s="349">
        <v>18</v>
      </c>
      <c r="G34" s="350">
        <v>10</v>
      </c>
      <c r="H34" s="108">
        <f>SUM(E34:G34)</f>
        <v>34</v>
      </c>
      <c r="I34" s="348">
        <v>19</v>
      </c>
      <c r="J34" s="349">
        <v>32</v>
      </c>
      <c r="K34" s="350">
        <v>33</v>
      </c>
      <c r="L34" s="108">
        <f>SUM(I34:K34)</f>
        <v>84</v>
      </c>
      <c r="M34" s="109">
        <f>+H34+L34</f>
        <v>118</v>
      </c>
      <c r="N34" s="348">
        <v>22</v>
      </c>
      <c r="O34" s="349">
        <v>36</v>
      </c>
      <c r="P34" s="350"/>
      <c r="Q34" s="108">
        <f>SUM(N34:P34)</f>
        <v>58</v>
      </c>
      <c r="R34" s="105"/>
      <c r="S34" s="106"/>
      <c r="T34" s="107"/>
      <c r="U34" s="108">
        <f>SUM(R34:T34)</f>
        <v>0</v>
      </c>
      <c r="V34" s="109">
        <f>+H34+L34+Q34+U34</f>
        <v>176</v>
      </c>
    </row>
    <row r="35" spans="1:22" ht="50.25" customHeight="1" thickBot="1">
      <c r="A35" s="1553"/>
      <c r="B35" s="1569"/>
      <c r="C35" s="1564"/>
      <c r="D35" s="168" t="s">
        <v>2251</v>
      </c>
      <c r="E35" s="356">
        <v>1</v>
      </c>
      <c r="F35" s="357">
        <v>1</v>
      </c>
      <c r="G35" s="358">
        <v>1</v>
      </c>
      <c r="H35" s="112">
        <f>SUM(E35:G35)</f>
        <v>3</v>
      </c>
      <c r="I35" s="356">
        <v>1</v>
      </c>
      <c r="J35" s="357">
        <v>1</v>
      </c>
      <c r="K35" s="358">
        <v>1</v>
      </c>
      <c r="L35" s="112">
        <f>SUM(I35:K35)</f>
        <v>3</v>
      </c>
      <c r="M35" s="113">
        <f>+H35+L35</f>
        <v>6</v>
      </c>
      <c r="N35" s="356">
        <v>1</v>
      </c>
      <c r="O35" s="357">
        <v>1</v>
      </c>
      <c r="P35" s="358">
        <v>1</v>
      </c>
      <c r="Q35" s="112">
        <f>SUM(N35:P35)</f>
        <v>3</v>
      </c>
      <c r="R35" s="167">
        <v>1</v>
      </c>
      <c r="S35" s="166">
        <v>1</v>
      </c>
      <c r="T35" s="165">
        <v>1</v>
      </c>
      <c r="U35" s="112">
        <f>SUM(R35:T35)</f>
        <v>3</v>
      </c>
      <c r="V35" s="113">
        <f>+H35+L35+Q35+U35</f>
        <v>12</v>
      </c>
    </row>
    <row r="36" spans="1:22" ht="39.75" customHeight="1" thickBot="1">
      <c r="A36" s="1553"/>
      <c r="B36" s="595" t="s">
        <v>117</v>
      </c>
      <c r="C36" s="82" t="s">
        <v>98</v>
      </c>
      <c r="D36" s="101" t="s">
        <v>104</v>
      </c>
      <c r="E36" s="1502" t="s">
        <v>100</v>
      </c>
      <c r="F36" s="1502"/>
      <c r="G36" s="1503"/>
      <c r="H36" s="102">
        <f>H37/H38</f>
        <v>4.583333333333333</v>
      </c>
      <c r="I36" s="1504" t="s">
        <v>100</v>
      </c>
      <c r="J36" s="1502"/>
      <c r="K36" s="1503"/>
      <c r="L36" s="102">
        <f>L37/L38</f>
        <v>6.666666666666667</v>
      </c>
      <c r="M36" s="103">
        <f>M37/M38</f>
        <v>5.625</v>
      </c>
      <c r="N36" s="1565" t="s">
        <v>100</v>
      </c>
      <c r="O36" s="1566"/>
      <c r="P36" s="1567"/>
      <c r="Q36" s="102">
        <f>Q37/Q38</f>
        <v>1.3333333333333333</v>
      </c>
      <c r="R36" s="1487" t="s">
        <v>100</v>
      </c>
      <c r="S36" s="1488"/>
      <c r="T36" s="1489"/>
      <c r="U36" s="102">
        <f>U37/U38</f>
        <v>0</v>
      </c>
      <c r="V36" s="103">
        <f>V37/V38</f>
        <v>3.1458333333333335</v>
      </c>
    </row>
    <row r="37" spans="1:22" ht="32.25" customHeight="1">
      <c r="A37" s="1553"/>
      <c r="B37" s="1568" t="str">
        <f>B12</f>
        <v>Diseñar material impreso para las diferentes Direcciones y jefaturas del Ayuntamiento</v>
      </c>
      <c r="C37" s="1563" t="str">
        <f>C12</f>
        <v>Porcentaje de servicios de diseño de material impreso realizados</v>
      </c>
      <c r="D37" s="727" t="s">
        <v>2252</v>
      </c>
      <c r="E37" s="348">
        <v>12</v>
      </c>
      <c r="F37" s="349">
        <v>11</v>
      </c>
      <c r="G37" s="350">
        <v>32</v>
      </c>
      <c r="H37" s="108">
        <f>SUM(E37:G37)</f>
        <v>55</v>
      </c>
      <c r="I37" s="348">
        <v>38</v>
      </c>
      <c r="J37" s="349">
        <v>20</v>
      </c>
      <c r="K37" s="350">
        <v>22</v>
      </c>
      <c r="L37" s="108">
        <f>SUM(I37:K37)</f>
        <v>80</v>
      </c>
      <c r="M37" s="109">
        <f>+H37+L37</f>
        <v>135</v>
      </c>
      <c r="N37" s="348">
        <v>4</v>
      </c>
      <c r="O37" s="349">
        <v>12</v>
      </c>
      <c r="P37" s="350"/>
      <c r="Q37" s="108">
        <f>SUM(N37:P37)</f>
        <v>16</v>
      </c>
      <c r="R37" s="105"/>
      <c r="S37" s="106"/>
      <c r="T37" s="107"/>
      <c r="U37" s="108">
        <f>SUM(R37:T37)</f>
        <v>0</v>
      </c>
      <c r="V37" s="109">
        <f>+H37+L37+Q37+U37</f>
        <v>151</v>
      </c>
    </row>
    <row r="38" spans="1:22" ht="32.25" customHeight="1" thickBot="1">
      <c r="A38" s="1553"/>
      <c r="B38" s="1569"/>
      <c r="C38" s="1564"/>
      <c r="D38" s="766" t="s">
        <v>2253</v>
      </c>
      <c r="E38" s="356">
        <v>4</v>
      </c>
      <c r="F38" s="357">
        <v>4</v>
      </c>
      <c r="G38" s="358">
        <v>4</v>
      </c>
      <c r="H38" s="112">
        <f>SUM(E38:G38)</f>
        <v>12</v>
      </c>
      <c r="I38" s="356">
        <v>4</v>
      </c>
      <c r="J38" s="357">
        <v>4</v>
      </c>
      <c r="K38" s="358">
        <v>4</v>
      </c>
      <c r="L38" s="112">
        <f>SUM(I38:K38)</f>
        <v>12</v>
      </c>
      <c r="M38" s="113">
        <f>+H38+L38</f>
        <v>24</v>
      </c>
      <c r="N38" s="356">
        <v>4</v>
      </c>
      <c r="O38" s="357">
        <v>4</v>
      </c>
      <c r="P38" s="358">
        <v>4</v>
      </c>
      <c r="Q38" s="112">
        <f>SUM(N38:P38)</f>
        <v>12</v>
      </c>
      <c r="R38" s="167">
        <v>4</v>
      </c>
      <c r="S38" s="166">
        <v>4</v>
      </c>
      <c r="T38" s="165">
        <v>4</v>
      </c>
      <c r="U38" s="112">
        <f>SUM(R38:T38)</f>
        <v>12</v>
      </c>
      <c r="V38" s="113">
        <f>+H38+L38+Q38+U38</f>
        <v>48</v>
      </c>
    </row>
    <row r="39" spans="1:22" ht="39.75" customHeight="1" thickBot="1">
      <c r="A39" s="1553"/>
      <c r="B39" s="595" t="s">
        <v>120</v>
      </c>
      <c r="C39" s="82" t="s">
        <v>98</v>
      </c>
      <c r="D39" s="101" t="s">
        <v>104</v>
      </c>
      <c r="E39" s="1502" t="s">
        <v>100</v>
      </c>
      <c r="F39" s="1502"/>
      <c r="G39" s="1503"/>
      <c r="H39" s="102">
        <f>H40/H41</f>
        <v>1.6666666666666667</v>
      </c>
      <c r="I39" s="1504" t="s">
        <v>100</v>
      </c>
      <c r="J39" s="1502"/>
      <c r="K39" s="1503"/>
      <c r="L39" s="102">
        <f>L40/L41</f>
        <v>2.4166666666666665</v>
      </c>
      <c r="M39" s="103">
        <f>M40/M41</f>
        <v>2.0416666666666665</v>
      </c>
      <c r="N39" s="1565" t="s">
        <v>100</v>
      </c>
      <c r="O39" s="1566"/>
      <c r="P39" s="1567"/>
      <c r="Q39" s="102">
        <f>Q40/Q41</f>
        <v>0.75</v>
      </c>
      <c r="R39" s="1487" t="s">
        <v>100</v>
      </c>
      <c r="S39" s="1488"/>
      <c r="T39" s="1489"/>
      <c r="U39" s="102">
        <f>U40/U41</f>
        <v>0</v>
      </c>
      <c r="V39" s="103">
        <f>V40/V41</f>
        <v>1.2083333333333333</v>
      </c>
    </row>
    <row r="40" spans="1:22" ht="36" customHeight="1">
      <c r="A40" s="1553"/>
      <c r="B40" s="1568" t="str">
        <f>B13</f>
        <v xml:space="preserve">Mantener al tanto a los medios de comunicación de las actividades relevantes de la dependencia.  </v>
      </c>
      <c r="C40" s="1563" t="str">
        <f>C13</f>
        <v>Porcentaje de boletines emitidos</v>
      </c>
      <c r="D40" s="158" t="s">
        <v>2254</v>
      </c>
      <c r="E40" s="348">
        <v>4</v>
      </c>
      <c r="F40" s="349">
        <v>4</v>
      </c>
      <c r="G40" s="350">
        <v>12</v>
      </c>
      <c r="H40" s="108">
        <f>SUM(E40:G40)</f>
        <v>20</v>
      </c>
      <c r="I40" s="348">
        <v>10</v>
      </c>
      <c r="J40" s="349">
        <v>8</v>
      </c>
      <c r="K40" s="350">
        <v>11</v>
      </c>
      <c r="L40" s="108">
        <f>SUM(I40:K40)</f>
        <v>29</v>
      </c>
      <c r="M40" s="109">
        <f>+H40+L40</f>
        <v>49</v>
      </c>
      <c r="N40" s="348">
        <v>5</v>
      </c>
      <c r="O40" s="349">
        <v>4</v>
      </c>
      <c r="P40" s="350"/>
      <c r="Q40" s="108">
        <f>SUM(N40:P40)</f>
        <v>9</v>
      </c>
      <c r="R40" s="105"/>
      <c r="S40" s="106"/>
      <c r="T40" s="107"/>
      <c r="U40" s="108">
        <f>SUM(R40:T40)</f>
        <v>0</v>
      </c>
      <c r="V40" s="109">
        <f>+H40+L40+Q40+U40</f>
        <v>58</v>
      </c>
    </row>
    <row r="41" spans="1:22" ht="36" customHeight="1" thickBot="1">
      <c r="A41" s="1553"/>
      <c r="B41" s="1569"/>
      <c r="C41" s="1564"/>
      <c r="D41" s="168" t="s">
        <v>2255</v>
      </c>
      <c r="E41" s="356">
        <v>4</v>
      </c>
      <c r="F41" s="357">
        <v>4</v>
      </c>
      <c r="G41" s="358">
        <v>4</v>
      </c>
      <c r="H41" s="112">
        <f>SUM(E41:G41)</f>
        <v>12</v>
      </c>
      <c r="I41" s="356">
        <v>4</v>
      </c>
      <c r="J41" s="357">
        <v>4</v>
      </c>
      <c r="K41" s="358">
        <v>4</v>
      </c>
      <c r="L41" s="112">
        <f>SUM(I41:K41)</f>
        <v>12</v>
      </c>
      <c r="M41" s="113">
        <f>+H41+L41</f>
        <v>24</v>
      </c>
      <c r="N41" s="356">
        <v>4</v>
      </c>
      <c r="O41" s="357">
        <v>4</v>
      </c>
      <c r="P41" s="358">
        <v>4</v>
      </c>
      <c r="Q41" s="112">
        <f>SUM(N41:P41)</f>
        <v>12</v>
      </c>
      <c r="R41" s="167">
        <v>4</v>
      </c>
      <c r="S41" s="166">
        <v>4</v>
      </c>
      <c r="T41" s="165">
        <v>4</v>
      </c>
      <c r="U41" s="112">
        <f>SUM(R41:T41)</f>
        <v>12</v>
      </c>
      <c r="V41" s="113">
        <f>+H41+L41+Q41+U41</f>
        <v>48</v>
      </c>
    </row>
    <row r="42" spans="1:22" ht="39.75" customHeight="1" thickBot="1">
      <c r="A42" s="1553"/>
      <c r="B42" s="595" t="s">
        <v>215</v>
      </c>
      <c r="C42" s="82" t="s">
        <v>98</v>
      </c>
      <c r="D42" s="101" t="s">
        <v>104</v>
      </c>
      <c r="E42" s="1502" t="s">
        <v>100</v>
      </c>
      <c r="F42" s="1502"/>
      <c r="G42" s="1503"/>
      <c r="H42" s="102">
        <f>H43/H44</f>
        <v>6</v>
      </c>
      <c r="I42" s="1504" t="s">
        <v>100</v>
      </c>
      <c r="J42" s="1502"/>
      <c r="K42" s="1503"/>
      <c r="L42" s="102">
        <f>L43/L44</f>
        <v>5.333333333333333</v>
      </c>
      <c r="M42" s="103">
        <f>M43/M44</f>
        <v>5.666666666666667</v>
      </c>
      <c r="N42" s="1565" t="s">
        <v>100</v>
      </c>
      <c r="O42" s="1566"/>
      <c r="P42" s="1567"/>
      <c r="Q42" s="102">
        <f>Q43/Q44</f>
        <v>2.8333333333333335</v>
      </c>
      <c r="R42" s="1487" t="s">
        <v>100</v>
      </c>
      <c r="S42" s="1488"/>
      <c r="T42" s="1489"/>
      <c r="U42" s="102">
        <f>U43/U44</f>
        <v>0</v>
      </c>
      <c r="V42" s="103">
        <f>V43/V44</f>
        <v>3.5416666666666665</v>
      </c>
    </row>
    <row r="43" spans="1:22" ht="32.25" customHeight="1">
      <c r="A43" s="1553"/>
      <c r="B43" s="1568" t="str">
        <f>B14</f>
        <v>Publicar los eventos y acciones relevantes realizadas por el Gobierno municipal en un máximo de 4 días a partir de su realización</v>
      </c>
      <c r="C43" s="1563" t="str">
        <f>C14</f>
        <v xml:space="preserve">Porcentaje de eventos y acciones relevantes publicadas en tiempo y forma. </v>
      </c>
      <c r="D43" s="767" t="s">
        <v>2256</v>
      </c>
      <c r="E43" s="348">
        <v>12</v>
      </c>
      <c r="F43" s="349">
        <v>26</v>
      </c>
      <c r="G43" s="350">
        <v>34</v>
      </c>
      <c r="H43" s="108">
        <f>SUM(E43:G43)</f>
        <v>72</v>
      </c>
      <c r="I43" s="348">
        <v>19</v>
      </c>
      <c r="J43" s="349">
        <v>30</v>
      </c>
      <c r="K43" s="350">
        <v>15</v>
      </c>
      <c r="L43" s="108">
        <f>SUM(I43:K43)</f>
        <v>64</v>
      </c>
      <c r="M43" s="109">
        <f>+H43+L43</f>
        <v>136</v>
      </c>
      <c r="N43" s="348">
        <v>12</v>
      </c>
      <c r="O43" s="349">
        <v>22</v>
      </c>
      <c r="P43" s="350"/>
      <c r="Q43" s="108">
        <f>SUM(N43:P43)</f>
        <v>34</v>
      </c>
      <c r="R43" s="105"/>
      <c r="S43" s="106"/>
      <c r="T43" s="107"/>
      <c r="U43" s="108">
        <f>SUM(R43:T43)</f>
        <v>0</v>
      </c>
      <c r="V43" s="109">
        <f>+H43+L43+Q43+U43</f>
        <v>170</v>
      </c>
    </row>
    <row r="44" spans="1:22" ht="38.25" customHeight="1" thickBot="1">
      <c r="A44" s="1553"/>
      <c r="B44" s="1569"/>
      <c r="C44" s="1564"/>
      <c r="D44" s="168" t="s">
        <v>2257</v>
      </c>
      <c r="E44" s="356">
        <v>4</v>
      </c>
      <c r="F44" s="357">
        <v>4</v>
      </c>
      <c r="G44" s="358">
        <v>4</v>
      </c>
      <c r="H44" s="112">
        <f>SUM(E44:G44)</f>
        <v>12</v>
      </c>
      <c r="I44" s="356">
        <v>4</v>
      </c>
      <c r="J44" s="357">
        <v>4</v>
      </c>
      <c r="K44" s="358">
        <v>4</v>
      </c>
      <c r="L44" s="112">
        <f>SUM(I44:K44)</f>
        <v>12</v>
      </c>
      <c r="M44" s="113">
        <f>+H44+L44</f>
        <v>24</v>
      </c>
      <c r="N44" s="356">
        <v>4</v>
      </c>
      <c r="O44" s="357">
        <v>4</v>
      </c>
      <c r="P44" s="358">
        <v>4</v>
      </c>
      <c r="Q44" s="112">
        <f>SUM(N44:P44)</f>
        <v>12</v>
      </c>
      <c r="R44" s="167">
        <v>4</v>
      </c>
      <c r="S44" s="166">
        <v>4</v>
      </c>
      <c r="T44" s="165">
        <v>4</v>
      </c>
      <c r="U44" s="112">
        <f>SUM(R44:T44)</f>
        <v>12</v>
      </c>
      <c r="V44" s="113">
        <f>+H44+L44+Q44+U44</f>
        <v>48</v>
      </c>
    </row>
    <row r="45" spans="1:22" ht="38.25" customHeight="1" thickBot="1">
      <c r="A45" s="1553"/>
      <c r="B45" s="595" t="s">
        <v>1716</v>
      </c>
      <c r="C45" s="82" t="s">
        <v>98</v>
      </c>
      <c r="D45" s="101" t="s">
        <v>104</v>
      </c>
      <c r="E45" s="1502" t="s">
        <v>100</v>
      </c>
      <c r="F45" s="1502"/>
      <c r="G45" s="1503"/>
      <c r="H45" s="102">
        <f>H46/H47</f>
        <v>1.1666666666666667</v>
      </c>
      <c r="I45" s="1504" t="s">
        <v>100</v>
      </c>
      <c r="J45" s="1502"/>
      <c r="K45" s="1503"/>
      <c r="L45" s="102">
        <f>L46/L47</f>
        <v>1.3333333333333333</v>
      </c>
      <c r="M45" s="103">
        <f>M46/M47</f>
        <v>1.25</v>
      </c>
      <c r="N45" s="1565" t="s">
        <v>100</v>
      </c>
      <c r="O45" s="1566"/>
      <c r="P45" s="1567"/>
      <c r="Q45" s="102">
        <f>Q46/Q47</f>
        <v>0.83333333333333337</v>
      </c>
      <c r="R45" s="1487" t="s">
        <v>100</v>
      </c>
      <c r="S45" s="1488"/>
      <c r="T45" s="1489"/>
      <c r="U45" s="102">
        <f>U46/U47</f>
        <v>0</v>
      </c>
      <c r="V45" s="103">
        <f>V46/V47</f>
        <v>0.83333333333333337</v>
      </c>
    </row>
    <row r="46" spans="1:22" ht="42" customHeight="1">
      <c r="A46" s="1553"/>
      <c r="B46" s="1558" t="str">
        <f>B15</f>
        <v>Transmitir las sesiones de cabildo realizadas en el año.</v>
      </c>
      <c r="C46" s="1563" t="str">
        <f>C15</f>
        <v>Porcentaje de sesiones de cabildo transmitidas</v>
      </c>
      <c r="D46" s="158" t="s">
        <v>2258</v>
      </c>
      <c r="E46" s="348">
        <v>2</v>
      </c>
      <c r="F46" s="349">
        <v>2</v>
      </c>
      <c r="G46" s="350">
        <v>3</v>
      </c>
      <c r="H46" s="108">
        <f>SUM(E46:G46)</f>
        <v>7</v>
      </c>
      <c r="I46" s="348">
        <v>2</v>
      </c>
      <c r="J46" s="349">
        <v>3</v>
      </c>
      <c r="K46" s="350">
        <v>3</v>
      </c>
      <c r="L46" s="108">
        <f>SUM(I46:K46)</f>
        <v>8</v>
      </c>
      <c r="M46" s="109">
        <f>+H46+L46</f>
        <v>15</v>
      </c>
      <c r="N46" s="348">
        <v>2</v>
      </c>
      <c r="O46" s="349">
        <v>3</v>
      </c>
      <c r="P46" s="350"/>
      <c r="Q46" s="108">
        <f>SUM(N46:P46)</f>
        <v>5</v>
      </c>
      <c r="R46" s="105"/>
      <c r="S46" s="106"/>
      <c r="T46" s="107"/>
      <c r="U46" s="108">
        <f>SUM(R46:T46)</f>
        <v>0</v>
      </c>
      <c r="V46" s="109">
        <f>+H46+L46+Q46+U46</f>
        <v>20</v>
      </c>
    </row>
    <row r="47" spans="1:22" ht="36.75" customHeight="1" thickBot="1">
      <c r="A47" s="1553"/>
      <c r="B47" s="1559"/>
      <c r="C47" s="1564"/>
      <c r="D47" s="168" t="s">
        <v>652</v>
      </c>
      <c r="E47" s="356">
        <v>2</v>
      </c>
      <c r="F47" s="357">
        <v>2</v>
      </c>
      <c r="G47" s="358">
        <v>2</v>
      </c>
      <c r="H47" s="112">
        <f>SUM(E47:G47)</f>
        <v>6</v>
      </c>
      <c r="I47" s="356">
        <v>2</v>
      </c>
      <c r="J47" s="357">
        <v>2</v>
      </c>
      <c r="K47" s="358">
        <v>2</v>
      </c>
      <c r="L47" s="112">
        <f>SUM(I47:K47)</f>
        <v>6</v>
      </c>
      <c r="M47" s="113">
        <f>+H47+L47</f>
        <v>12</v>
      </c>
      <c r="N47" s="356">
        <v>2</v>
      </c>
      <c r="O47" s="357">
        <v>2</v>
      </c>
      <c r="P47" s="358">
        <v>2</v>
      </c>
      <c r="Q47" s="112">
        <f>SUM(N47:P47)</f>
        <v>6</v>
      </c>
      <c r="R47" s="167">
        <v>2</v>
      </c>
      <c r="S47" s="166">
        <v>2</v>
      </c>
      <c r="T47" s="165">
        <v>2</v>
      </c>
      <c r="U47" s="112">
        <f>SUM(R47:T47)</f>
        <v>6</v>
      </c>
      <c r="V47" s="113">
        <f>+H47+L47+Q47+U47</f>
        <v>24</v>
      </c>
    </row>
    <row r="48" spans="1:22" ht="36" customHeight="1" thickBot="1">
      <c r="A48" s="1553"/>
      <c r="B48" s="595" t="s">
        <v>1719</v>
      </c>
      <c r="C48" s="82" t="s">
        <v>98</v>
      </c>
      <c r="D48" s="101" t="s">
        <v>104</v>
      </c>
      <c r="E48" s="1502" t="s">
        <v>100</v>
      </c>
      <c r="F48" s="1502"/>
      <c r="G48" s="1503"/>
      <c r="H48" s="102">
        <f>H49/H50</f>
        <v>5.333333333333333</v>
      </c>
      <c r="I48" s="1504" t="s">
        <v>100</v>
      </c>
      <c r="J48" s="1502"/>
      <c r="K48" s="1503"/>
      <c r="L48" s="102">
        <f>L49/L50</f>
        <v>7.5</v>
      </c>
      <c r="M48" s="103">
        <f>M49/M50</f>
        <v>6.416666666666667</v>
      </c>
      <c r="N48" s="1565" t="s">
        <v>100</v>
      </c>
      <c r="O48" s="1566"/>
      <c r="P48" s="1567"/>
      <c r="Q48" s="102">
        <f>Q49/Q50</f>
        <v>2.5</v>
      </c>
      <c r="R48" s="1487" t="s">
        <v>100</v>
      </c>
      <c r="S48" s="1488"/>
      <c r="T48" s="1489"/>
      <c r="U48" s="102">
        <f>U49/U50</f>
        <v>0</v>
      </c>
      <c r="V48" s="103">
        <f>V49/V50</f>
        <v>4.3809523809523814</v>
      </c>
    </row>
    <row r="49" spans="1:22" ht="41.25" customHeight="1">
      <c r="A49" s="1553"/>
      <c r="B49" s="1558" t="str">
        <f>B16</f>
        <v>Realizar revisiones periódicas a los medios de comunicación para estar informados del contexto</v>
      </c>
      <c r="C49" s="1563" t="str">
        <f>C16</f>
        <v>Porcentaje de revisiones realizadas</v>
      </c>
      <c r="D49" s="158" t="s">
        <v>2259</v>
      </c>
      <c r="E49" s="348">
        <v>15</v>
      </c>
      <c r="F49" s="349">
        <v>19</v>
      </c>
      <c r="G49" s="350">
        <v>30</v>
      </c>
      <c r="H49" s="108">
        <f>SUM(E49:G49)</f>
        <v>64</v>
      </c>
      <c r="I49" s="348">
        <v>30</v>
      </c>
      <c r="J49" s="349">
        <v>30</v>
      </c>
      <c r="K49" s="350">
        <v>30</v>
      </c>
      <c r="L49" s="108">
        <f>SUM(I49:K49)</f>
        <v>90</v>
      </c>
      <c r="M49" s="109">
        <f>+H49+L49</f>
        <v>154</v>
      </c>
      <c r="N49" s="348">
        <v>15</v>
      </c>
      <c r="O49" s="349">
        <v>15</v>
      </c>
      <c r="P49" s="350"/>
      <c r="Q49" s="108">
        <f>SUM(N49:P49)</f>
        <v>30</v>
      </c>
      <c r="R49" s="105"/>
      <c r="S49" s="106"/>
      <c r="T49" s="107"/>
      <c r="U49" s="108">
        <f>SUM(R49:T49)</f>
        <v>0</v>
      </c>
      <c r="V49" s="109">
        <f>+H49+L49+Q49+U49</f>
        <v>184</v>
      </c>
    </row>
    <row r="50" spans="1:22" ht="38.25" customHeight="1" thickBot="1">
      <c r="A50" s="1553"/>
      <c r="B50" s="1559"/>
      <c r="C50" s="1564"/>
      <c r="D50" s="168" t="s">
        <v>2260</v>
      </c>
      <c r="E50" s="356">
        <v>4</v>
      </c>
      <c r="F50" s="357">
        <v>4</v>
      </c>
      <c r="G50" s="358">
        <v>4</v>
      </c>
      <c r="H50" s="112">
        <f>SUM(E50:G50)</f>
        <v>12</v>
      </c>
      <c r="I50" s="356">
        <v>4</v>
      </c>
      <c r="J50" s="357">
        <v>4</v>
      </c>
      <c r="K50" s="358">
        <v>4</v>
      </c>
      <c r="L50" s="112">
        <f>SUM(I50:K50)</f>
        <v>12</v>
      </c>
      <c r="M50" s="113">
        <f>+H50+L50</f>
        <v>24</v>
      </c>
      <c r="N50" s="356">
        <v>4</v>
      </c>
      <c r="O50" s="357">
        <v>4</v>
      </c>
      <c r="P50" s="358">
        <v>4</v>
      </c>
      <c r="Q50" s="112">
        <f>SUM(N50:P50)</f>
        <v>12</v>
      </c>
      <c r="R50" s="167">
        <v>2</v>
      </c>
      <c r="S50" s="166">
        <v>2</v>
      </c>
      <c r="T50" s="165">
        <v>2</v>
      </c>
      <c r="U50" s="112">
        <f>SUM(R50:T50)</f>
        <v>6</v>
      </c>
      <c r="V50" s="113">
        <f>+H50+L50+Q50+U50</f>
        <v>42</v>
      </c>
    </row>
    <row r="51" spans="1:22" ht="36.75" customHeight="1" thickBot="1">
      <c r="A51" s="1553"/>
      <c r="B51" s="595" t="s">
        <v>2261</v>
      </c>
      <c r="C51" s="82" t="s">
        <v>98</v>
      </c>
      <c r="D51" s="101" t="s">
        <v>104</v>
      </c>
      <c r="E51" s="1502" t="s">
        <v>100</v>
      </c>
      <c r="F51" s="1502"/>
      <c r="G51" s="1503"/>
      <c r="H51" s="102">
        <f>H52/H53</f>
        <v>7.666666666666667</v>
      </c>
      <c r="I51" s="1504" t="s">
        <v>100</v>
      </c>
      <c r="J51" s="1502"/>
      <c r="K51" s="1503"/>
      <c r="L51" s="102">
        <f>L52/L53</f>
        <v>11.666666666666666</v>
      </c>
      <c r="M51" s="103">
        <f>M52/M53</f>
        <v>9.6666666666666661</v>
      </c>
      <c r="N51" s="1565" t="s">
        <v>100</v>
      </c>
      <c r="O51" s="1566"/>
      <c r="P51" s="1567"/>
      <c r="Q51" s="102">
        <f>Q52/Q53</f>
        <v>3.3333333333333335</v>
      </c>
      <c r="R51" s="1487" t="s">
        <v>100</v>
      </c>
      <c r="S51" s="1488"/>
      <c r="T51" s="1489"/>
      <c r="U51" s="102">
        <f>U52/U53</f>
        <v>0</v>
      </c>
      <c r="V51" s="103">
        <f>V52/V53</f>
        <v>5.666666666666667</v>
      </c>
    </row>
    <row r="52" spans="1:22" ht="41.25" customHeight="1">
      <c r="A52" s="1553"/>
      <c r="B52" s="1558" t="str">
        <f>B17</f>
        <v>Llevar a cabo revisiones y detección de necesidades de las diferentes Direcciones.</v>
      </c>
      <c r="C52" s="1563" t="str">
        <f>C17</f>
        <v>Porcentaje de revisiones realizadas</v>
      </c>
      <c r="D52" s="158" t="s">
        <v>763</v>
      </c>
      <c r="E52" s="348">
        <v>5</v>
      </c>
      <c r="F52" s="349">
        <v>6</v>
      </c>
      <c r="G52" s="350">
        <v>12</v>
      </c>
      <c r="H52" s="108">
        <f>SUM(E52:G52)</f>
        <v>23</v>
      </c>
      <c r="I52" s="348">
        <v>11</v>
      </c>
      <c r="J52" s="349">
        <v>12</v>
      </c>
      <c r="K52" s="350">
        <v>12</v>
      </c>
      <c r="L52" s="108">
        <f>SUM(I52:K52)</f>
        <v>35</v>
      </c>
      <c r="M52" s="109">
        <f>+H52+L52</f>
        <v>58</v>
      </c>
      <c r="N52" s="348">
        <v>6</v>
      </c>
      <c r="O52" s="349">
        <v>4</v>
      </c>
      <c r="P52" s="350"/>
      <c r="Q52" s="108">
        <f>SUM(N52:P52)</f>
        <v>10</v>
      </c>
      <c r="R52" s="105"/>
      <c r="S52" s="106"/>
      <c r="T52" s="107"/>
      <c r="U52" s="108">
        <f>SUM(R52:T52)</f>
        <v>0</v>
      </c>
      <c r="V52" s="109">
        <f>+H52+L52+Q52+U52</f>
        <v>68</v>
      </c>
    </row>
    <row r="53" spans="1:22" ht="36" customHeight="1" thickBot="1">
      <c r="A53" s="1554"/>
      <c r="B53" s="1559"/>
      <c r="C53" s="1564"/>
      <c r="D53" s="168" t="s">
        <v>764</v>
      </c>
      <c r="E53" s="356">
        <v>1</v>
      </c>
      <c r="F53" s="357">
        <v>1</v>
      </c>
      <c r="G53" s="358">
        <v>1</v>
      </c>
      <c r="H53" s="112">
        <f>SUM(E53:G53)</f>
        <v>3</v>
      </c>
      <c r="I53" s="356">
        <v>1</v>
      </c>
      <c r="J53" s="357">
        <v>1</v>
      </c>
      <c r="K53" s="358">
        <v>1</v>
      </c>
      <c r="L53" s="112">
        <f>SUM(I53:K53)</f>
        <v>3</v>
      </c>
      <c r="M53" s="113">
        <f>+H53+L53</f>
        <v>6</v>
      </c>
      <c r="N53" s="356">
        <v>1</v>
      </c>
      <c r="O53" s="357">
        <v>1</v>
      </c>
      <c r="P53" s="358">
        <v>1</v>
      </c>
      <c r="Q53" s="112">
        <f>SUM(N53:P53)</f>
        <v>3</v>
      </c>
      <c r="R53" s="167">
        <v>1</v>
      </c>
      <c r="S53" s="166">
        <v>1</v>
      </c>
      <c r="T53" s="165">
        <v>1</v>
      </c>
      <c r="U53" s="112">
        <f>SUM(R53:T53)</f>
        <v>3</v>
      </c>
      <c r="V53" s="113">
        <f>+H53+L53+Q53+U53</f>
        <v>12</v>
      </c>
    </row>
    <row r="54" spans="1:22" ht="33" customHeight="1" thickBot="1">
      <c r="A54" s="82" t="s">
        <v>123</v>
      </c>
      <c r="B54" s="595" t="s">
        <v>219</v>
      </c>
      <c r="C54" s="82" t="s">
        <v>98</v>
      </c>
      <c r="D54" s="101" t="s">
        <v>104</v>
      </c>
      <c r="E54" s="1502" t="s">
        <v>100</v>
      </c>
      <c r="F54" s="1502"/>
      <c r="G54" s="1503"/>
      <c r="H54" s="102" t="e">
        <f>H55/H56</f>
        <v>#DIV/0!</v>
      </c>
      <c r="I54" s="1504" t="s">
        <v>100</v>
      </c>
      <c r="J54" s="1502"/>
      <c r="K54" s="1503"/>
      <c r="L54" s="102">
        <f>L55/L56</f>
        <v>1</v>
      </c>
      <c r="M54" s="103">
        <f>M55/M56</f>
        <v>1</v>
      </c>
      <c r="N54" s="1565" t="s">
        <v>100</v>
      </c>
      <c r="O54" s="1566"/>
      <c r="P54" s="1567"/>
      <c r="Q54" s="102">
        <f>Q55/Q56</f>
        <v>1</v>
      </c>
      <c r="R54" s="1487" t="s">
        <v>100</v>
      </c>
      <c r="S54" s="1488"/>
      <c r="T54" s="1489"/>
      <c r="U54" s="102" t="e">
        <f>U55/U56</f>
        <v>#DIV/0!</v>
      </c>
      <c r="V54" s="103">
        <f>V55/V56</f>
        <v>1</v>
      </c>
    </row>
    <row r="55" spans="1:22" ht="41.25" customHeight="1">
      <c r="A55" s="1555" t="str">
        <f>B18</f>
        <v>La Dirección de Comunicación Social ha contribuido en la elaboración y presentación del 2do. Informe de Gobierno</v>
      </c>
      <c r="B55" s="1498" t="str">
        <f>B19</f>
        <v>En colaboración con la Dirección de Planeación, realizar las etapas requeridas para la elaboración del 2do. Informe de Gobierno</v>
      </c>
      <c r="C55" s="1563" t="str">
        <f>C19</f>
        <v>Porcentaje de etapas realizadas</v>
      </c>
      <c r="D55" s="158" t="s">
        <v>2262</v>
      </c>
      <c r="E55" s="348"/>
      <c r="F55" s="349"/>
      <c r="G55" s="350"/>
      <c r="H55" s="108">
        <f>SUM(E55:G55)</f>
        <v>0</v>
      </c>
      <c r="I55" s="348"/>
      <c r="J55" s="349">
        <v>1</v>
      </c>
      <c r="K55" s="350">
        <v>1</v>
      </c>
      <c r="L55" s="108">
        <f>SUM(I55:K55)</f>
        <v>2</v>
      </c>
      <c r="M55" s="109">
        <f>+H55+L55</f>
        <v>2</v>
      </c>
      <c r="N55" s="348">
        <v>2</v>
      </c>
      <c r="O55" s="349">
        <v>1</v>
      </c>
      <c r="P55" s="350"/>
      <c r="Q55" s="108">
        <f>SUM(N55:P55)</f>
        <v>3</v>
      </c>
      <c r="R55" s="105"/>
      <c r="S55" s="106"/>
      <c r="T55" s="107"/>
      <c r="U55" s="108">
        <f>SUM(R55:T55)</f>
        <v>0</v>
      </c>
      <c r="V55" s="109">
        <f>+H55+L55+Q55+U55</f>
        <v>5</v>
      </c>
    </row>
    <row r="56" spans="1:22" ht="37.5" customHeight="1" thickBot="1">
      <c r="A56" s="1556"/>
      <c r="B56" s="1499"/>
      <c r="C56" s="1564"/>
      <c r="D56" s="168" t="s">
        <v>2263</v>
      </c>
      <c r="E56" s="356"/>
      <c r="F56" s="357"/>
      <c r="G56" s="358"/>
      <c r="H56" s="112">
        <f>SUM(E56:G56)</f>
        <v>0</v>
      </c>
      <c r="I56" s="356"/>
      <c r="J56" s="357">
        <v>1</v>
      </c>
      <c r="K56" s="358">
        <v>1</v>
      </c>
      <c r="L56" s="112">
        <f>SUM(I56:K56)</f>
        <v>2</v>
      </c>
      <c r="M56" s="113">
        <f>+H56+L56</f>
        <v>2</v>
      </c>
      <c r="N56" s="356">
        <v>2</v>
      </c>
      <c r="O56" s="357">
        <v>1</v>
      </c>
      <c r="P56" s="358"/>
      <c r="Q56" s="112">
        <f>SUM(N56:P56)</f>
        <v>3</v>
      </c>
      <c r="R56" s="167"/>
      <c r="S56" s="166"/>
      <c r="T56" s="165"/>
      <c r="U56" s="112">
        <f>SUM(R56:T56)</f>
        <v>0</v>
      </c>
      <c r="V56" s="113">
        <f>+H56+L56+Q56+U56</f>
        <v>5</v>
      </c>
    </row>
    <row r="57" spans="1:22" ht="30" customHeight="1" thickBot="1">
      <c r="A57" s="1556"/>
      <c r="B57" s="598" t="s">
        <v>223</v>
      </c>
      <c r="C57" s="82" t="s">
        <v>98</v>
      </c>
      <c r="D57" s="101" t="s">
        <v>104</v>
      </c>
      <c r="E57" s="1502" t="s">
        <v>100</v>
      </c>
      <c r="F57" s="1502"/>
      <c r="G57" s="1503"/>
      <c r="H57" s="102" t="e">
        <f>H58/H59</f>
        <v>#DIV/0!</v>
      </c>
      <c r="I57" s="1504" t="s">
        <v>100</v>
      </c>
      <c r="J57" s="1502"/>
      <c r="K57" s="1503"/>
      <c r="L57" s="102">
        <f>L58/L59</f>
        <v>1</v>
      </c>
      <c r="M57" s="103">
        <f>M58/M59</f>
        <v>1</v>
      </c>
      <c r="N57" s="1565" t="s">
        <v>100</v>
      </c>
      <c r="O57" s="1566"/>
      <c r="P57" s="1567"/>
      <c r="Q57" s="102">
        <f>Q58/Q59</f>
        <v>0.66666666666666663</v>
      </c>
      <c r="R57" s="1487" t="s">
        <v>100</v>
      </c>
      <c r="S57" s="1488"/>
      <c r="T57" s="1489"/>
      <c r="U57" s="102" t="e">
        <f>U58/U59</f>
        <v>#DIV/0!</v>
      </c>
      <c r="V57" s="103">
        <f>V58/V59</f>
        <v>0.75</v>
      </c>
    </row>
    <row r="58" spans="1:22" ht="54.75" customHeight="1">
      <c r="A58" s="1556"/>
      <c r="B58" s="1561" t="str">
        <f>B20</f>
        <v xml:space="preserve">En colaboración con la Dirección de Planeación, realizar las etapas requeridas para la organización y ejecución del EVENTO de presentación del 2do. Informe de Gobierno </v>
      </c>
      <c r="C58" s="1563" t="str">
        <f>C20</f>
        <v>Porcentaje de etapas realizadas</v>
      </c>
      <c r="D58" s="158" t="s">
        <v>2262</v>
      </c>
      <c r="E58" s="348"/>
      <c r="F58" s="349"/>
      <c r="G58" s="350"/>
      <c r="H58" s="108">
        <f>SUM(E58:G58)</f>
        <v>0</v>
      </c>
      <c r="I58" s="348"/>
      <c r="J58" s="349"/>
      <c r="K58" s="350">
        <v>1</v>
      </c>
      <c r="L58" s="108">
        <f>SUM(I58:K58)</f>
        <v>1</v>
      </c>
      <c r="M58" s="109">
        <f>+H58+L58</f>
        <v>1</v>
      </c>
      <c r="N58" s="348">
        <v>1</v>
      </c>
      <c r="O58" s="349">
        <v>1</v>
      </c>
      <c r="P58" s="350"/>
      <c r="Q58" s="108">
        <f>SUM(N58:P58)</f>
        <v>2</v>
      </c>
      <c r="R58" s="105"/>
      <c r="S58" s="106"/>
      <c r="T58" s="107"/>
      <c r="U58" s="108">
        <f>SUM(R58:T58)</f>
        <v>0</v>
      </c>
      <c r="V58" s="109">
        <f>+H58+L58+Q58+U58</f>
        <v>3</v>
      </c>
    </row>
    <row r="59" spans="1:22" ht="53.25" customHeight="1" thickBot="1">
      <c r="A59" s="1557"/>
      <c r="B59" s="1562"/>
      <c r="C59" s="1564"/>
      <c r="D59" s="168" t="s">
        <v>2263</v>
      </c>
      <c r="E59" s="356"/>
      <c r="F59" s="357"/>
      <c r="G59" s="358"/>
      <c r="H59" s="112">
        <f>SUM(E59:G59)</f>
        <v>0</v>
      </c>
      <c r="I59" s="356"/>
      <c r="J59" s="357"/>
      <c r="K59" s="358">
        <v>1</v>
      </c>
      <c r="L59" s="112">
        <f>SUM(I59:K59)</f>
        <v>1</v>
      </c>
      <c r="M59" s="113">
        <f>+H59+L59</f>
        <v>1</v>
      </c>
      <c r="N59" s="356">
        <v>1</v>
      </c>
      <c r="O59" s="357">
        <v>1</v>
      </c>
      <c r="P59" s="358">
        <v>1</v>
      </c>
      <c r="Q59" s="112">
        <f>SUM(N59:P59)</f>
        <v>3</v>
      </c>
      <c r="R59" s="167"/>
      <c r="S59" s="166"/>
      <c r="T59" s="165"/>
      <c r="U59" s="112">
        <f>SUM(R59:T59)</f>
        <v>0</v>
      </c>
      <c r="V59" s="113">
        <f>+H59+L59+Q59+U59</f>
        <v>4</v>
      </c>
    </row>
    <row r="60" spans="1:22" ht="34.5" customHeight="1" thickBot="1">
      <c r="A60" s="1500" t="s">
        <v>419</v>
      </c>
      <c r="B60" s="1501"/>
      <c r="C60" s="82" t="s">
        <v>98</v>
      </c>
      <c r="D60" s="101" t="s">
        <v>104</v>
      </c>
      <c r="E60" s="1502" t="s">
        <v>100</v>
      </c>
      <c r="F60" s="1502"/>
      <c r="G60" s="1503"/>
      <c r="H60" s="102">
        <f>H61/H62</f>
        <v>1</v>
      </c>
      <c r="I60" s="1504" t="s">
        <v>100</v>
      </c>
      <c r="J60" s="1502"/>
      <c r="K60" s="1503"/>
      <c r="L60" s="102" t="e">
        <f>L61/L62</f>
        <v>#DIV/0!</v>
      </c>
      <c r="M60" s="103">
        <f>M61/M62</f>
        <v>1</v>
      </c>
      <c r="N60" s="1565" t="s">
        <v>100</v>
      </c>
      <c r="O60" s="1566"/>
      <c r="P60" s="1567"/>
      <c r="Q60" s="102" t="e">
        <f>Q61/Q62</f>
        <v>#DIV/0!</v>
      </c>
      <c r="R60" s="1487" t="s">
        <v>100</v>
      </c>
      <c r="S60" s="1488"/>
      <c r="T60" s="1489"/>
      <c r="U60" s="102" t="e">
        <f>U61/U62</f>
        <v>#DIV/0!</v>
      </c>
      <c r="V60" s="103">
        <f>V61/V62</f>
        <v>2</v>
      </c>
    </row>
    <row r="61" spans="1:22" ht="33.75" customHeight="1">
      <c r="A61" s="1490" t="s">
        <v>1779</v>
      </c>
      <c r="B61" s="1491"/>
      <c r="C61" s="1494" t="s">
        <v>124</v>
      </c>
      <c r="D61" s="444" t="s">
        <v>125</v>
      </c>
      <c r="E61" s="348">
        <v>2</v>
      </c>
      <c r="F61" s="349"/>
      <c r="G61" s="350"/>
      <c r="H61" s="108">
        <f>SUM(E61:G61)</f>
        <v>2</v>
      </c>
      <c r="I61" s="348"/>
      <c r="J61" s="349"/>
      <c r="K61" s="350"/>
      <c r="L61" s="108">
        <f>SUM(I61:K61)</f>
        <v>0</v>
      </c>
      <c r="M61" s="109">
        <f>+H61+L61</f>
        <v>2</v>
      </c>
      <c r="N61" s="348"/>
      <c r="O61" s="349">
        <v>2</v>
      </c>
      <c r="P61" s="350"/>
      <c r="Q61" s="108">
        <f>SUM(N61:P61)</f>
        <v>2</v>
      </c>
      <c r="R61" s="105"/>
      <c r="S61" s="106"/>
      <c r="T61" s="107"/>
      <c r="U61" s="108">
        <f>SUM(R61:T61)</f>
        <v>0</v>
      </c>
      <c r="V61" s="109">
        <f>+H61+L61+Q61+U61</f>
        <v>4</v>
      </c>
    </row>
    <row r="62" spans="1:22" ht="32.25" customHeight="1" thickBot="1">
      <c r="A62" s="1492"/>
      <c r="B62" s="1493"/>
      <c r="C62" s="1495"/>
      <c r="D62" s="445" t="s">
        <v>126</v>
      </c>
      <c r="E62" s="356">
        <v>2</v>
      </c>
      <c r="F62" s="357"/>
      <c r="G62" s="358"/>
      <c r="H62" s="112">
        <f>SUM(E62:G62)</f>
        <v>2</v>
      </c>
      <c r="I62" s="356"/>
      <c r="J62" s="357"/>
      <c r="K62" s="358"/>
      <c r="L62" s="112">
        <f>SUM(I62:K62)</f>
        <v>0</v>
      </c>
      <c r="M62" s="113">
        <f>+H62+L62</f>
        <v>2</v>
      </c>
      <c r="N62" s="356"/>
      <c r="O62" s="357"/>
      <c r="P62" s="358"/>
      <c r="Q62" s="112">
        <f>SUM(N62:P62)</f>
        <v>0</v>
      </c>
      <c r="R62" s="115"/>
      <c r="S62" s="116"/>
      <c r="T62" s="117"/>
      <c r="U62" s="112">
        <f>SUM(R62:T62)</f>
        <v>0</v>
      </c>
      <c r="V62" s="113">
        <f>+H62+L62+Q62+U62</f>
        <v>2</v>
      </c>
    </row>
  </sheetData>
  <protectedRanges>
    <protectedRange sqref="R61:T61" name="Rango12"/>
    <protectedRange sqref="R58:T58" name="Rango11"/>
    <protectedRange sqref="R28:T28" name="Rango1"/>
    <protectedRange sqref="R31:T31" name="Rango2"/>
    <protectedRange sqref="R34:T34" name="Rango3"/>
    <protectedRange sqref="R37:T37" name="Rango4"/>
    <protectedRange sqref="R40:T40" name="Rango5"/>
    <protectedRange sqref="R43:T43" name="Rango6"/>
    <protectedRange sqref="R46:T46" name="Rango7"/>
    <protectedRange sqref="R49:T49" name="Rango8"/>
    <protectedRange sqref="R52:T52" name="Rango9"/>
    <protectedRange sqref="R55:T55" name="Rango10"/>
    <protectedRange sqref="E61:G61" name="Rango12_1"/>
    <protectedRange sqref="E58:G58" name="Rango11_1"/>
    <protectedRange sqref="E28:G28" name="Rango1_1"/>
    <protectedRange sqref="E31:G31" name="Rango2_1"/>
    <protectedRange sqref="E34:G34" name="Rango3_1"/>
    <protectedRange sqref="E37:G37" name="Rango4_1"/>
    <protectedRange sqref="E40:G40" name="Rango5_1"/>
    <protectedRange sqref="E43:G43" name="Rango6_1"/>
    <protectedRange sqref="E46:G46" name="Rango7_1"/>
    <protectedRange sqref="E49:G49" name="Rango8_1"/>
    <protectedRange sqref="E52:G52" name="Rango9_1"/>
    <protectedRange sqref="E55:G55" name="Rango10_1"/>
    <protectedRange sqref="I61:K61" name="Rango12_4"/>
    <protectedRange sqref="I58:K58" name="Rango11_4"/>
    <protectedRange sqref="I28:K28" name="Rango1_4"/>
    <protectedRange sqref="I31:K31" name="Rango2_4"/>
    <protectedRange sqref="I34:K34" name="Rango3_4"/>
    <protectedRange sqref="I37:K37" name="Rango4_4"/>
    <protectedRange sqref="I40:K40" name="Rango5_4"/>
    <protectedRange sqref="I43:K43" name="Rango6_4"/>
    <protectedRange sqref="I46:K46" name="Rango7_4"/>
    <protectedRange sqref="I49:K49" name="Rango8_4"/>
    <protectedRange sqref="I52:K52" name="Rango9_4"/>
    <protectedRange sqref="I55:K55" name="Rango10_4"/>
    <protectedRange sqref="N61:P61" name="Rango12_3"/>
    <protectedRange sqref="N58:P58" name="Rango11_3"/>
    <protectedRange sqref="N28:P28" name="Rango1_3"/>
    <protectedRange sqref="N31:P31" name="Rango2_3"/>
    <protectedRange sqref="N34:P34" name="Rango3_3"/>
    <protectedRange sqref="N37:P37" name="Rango4_3"/>
    <protectedRange sqref="N40:P40" name="Rango5_3"/>
    <protectedRange sqref="N43:P43" name="Rango6_3"/>
    <protectedRange sqref="N46:P46" name="Rango7_3"/>
    <protectedRange sqref="N49:P49" name="Rango8_3"/>
    <protectedRange sqref="N52:P52" name="Rango9_3"/>
    <protectedRange sqref="N55:P55" name="Rango10_3"/>
  </protectedRanges>
  <mergeCells count="101">
    <mergeCell ref="U23:U26"/>
    <mergeCell ref="V23:V26"/>
    <mergeCell ref="K23:K26"/>
    <mergeCell ref="L23:L26"/>
    <mergeCell ref="M23:M26"/>
    <mergeCell ref="N23:N26"/>
    <mergeCell ref="O23:O26"/>
    <mergeCell ref="P23:P26"/>
    <mergeCell ref="A1:B1"/>
    <mergeCell ref="C1:P1"/>
    <mergeCell ref="A3:P3"/>
    <mergeCell ref="A23:D23"/>
    <mergeCell ref="E23:E26"/>
    <mergeCell ref="F23:F26"/>
    <mergeCell ref="G23:G26"/>
    <mergeCell ref="H23:H26"/>
    <mergeCell ref="I23:I26"/>
    <mergeCell ref="J23:J26"/>
    <mergeCell ref="A25:A26"/>
    <mergeCell ref="B25:C25"/>
    <mergeCell ref="D25:D26"/>
    <mergeCell ref="E27:G27"/>
    <mergeCell ref="I27:K27"/>
    <mergeCell ref="N27:P27"/>
    <mergeCell ref="Q23:Q26"/>
    <mergeCell ref="R23:R26"/>
    <mergeCell ref="S23:S26"/>
    <mergeCell ref="R27:T27"/>
    <mergeCell ref="A28:A32"/>
    <mergeCell ref="B28:B29"/>
    <mergeCell ref="C28:C29"/>
    <mergeCell ref="E30:G30"/>
    <mergeCell ref="I30:K30"/>
    <mergeCell ref="N30:P30"/>
    <mergeCell ref="R30:T30"/>
    <mergeCell ref="B31:B32"/>
    <mergeCell ref="C31:C32"/>
    <mergeCell ref="T23:T26"/>
    <mergeCell ref="E33:G33"/>
    <mergeCell ref="I33:K33"/>
    <mergeCell ref="N33:P33"/>
    <mergeCell ref="R33:T33"/>
    <mergeCell ref="A34:A53"/>
    <mergeCell ref="B34:B35"/>
    <mergeCell ref="C34:C35"/>
    <mergeCell ref="E36:G36"/>
    <mergeCell ref="I36:K36"/>
    <mergeCell ref="N36:P36"/>
    <mergeCell ref="B40:B41"/>
    <mergeCell ref="C40:C41"/>
    <mergeCell ref="E42:G42"/>
    <mergeCell ref="I42:K42"/>
    <mergeCell ref="N42:P42"/>
    <mergeCell ref="R42:T42"/>
    <mergeCell ref="R36:T36"/>
    <mergeCell ref="B37:B38"/>
    <mergeCell ref="C37:C38"/>
    <mergeCell ref="E39:G39"/>
    <mergeCell ref="I39:K39"/>
    <mergeCell ref="N39:P39"/>
    <mergeCell ref="R39:T39"/>
    <mergeCell ref="B46:B47"/>
    <mergeCell ref="C46:C47"/>
    <mergeCell ref="E48:G48"/>
    <mergeCell ref="I48:K48"/>
    <mergeCell ref="N48:P48"/>
    <mergeCell ref="R48:T48"/>
    <mergeCell ref="B43:B44"/>
    <mergeCell ref="C43:C44"/>
    <mergeCell ref="E45:G45"/>
    <mergeCell ref="I45:K45"/>
    <mergeCell ref="N45:P45"/>
    <mergeCell ref="R45:T45"/>
    <mergeCell ref="B52:B53"/>
    <mergeCell ref="C52:C53"/>
    <mergeCell ref="E54:G54"/>
    <mergeCell ref="I54:K54"/>
    <mergeCell ref="N54:P54"/>
    <mergeCell ref="R54:T54"/>
    <mergeCell ref="B49:B50"/>
    <mergeCell ref="C49:C50"/>
    <mergeCell ref="E51:G51"/>
    <mergeCell ref="I51:K51"/>
    <mergeCell ref="N51:P51"/>
    <mergeCell ref="R51:T51"/>
    <mergeCell ref="A61:B62"/>
    <mergeCell ref="C61:C62"/>
    <mergeCell ref="R57:T57"/>
    <mergeCell ref="B58:B59"/>
    <mergeCell ref="C58:C59"/>
    <mergeCell ref="A60:B60"/>
    <mergeCell ref="E60:G60"/>
    <mergeCell ref="I60:K60"/>
    <mergeCell ref="N60:P60"/>
    <mergeCell ref="R60:T60"/>
    <mergeCell ref="A55:A59"/>
    <mergeCell ref="B55:B56"/>
    <mergeCell ref="C55:C56"/>
    <mergeCell ref="E57:G57"/>
    <mergeCell ref="I57:K57"/>
    <mergeCell ref="N57:P57"/>
  </mergeCells>
  <conditionalFormatting sqref="H27">
    <cfRule type="cellIs" dxfId="13019" priority="427" operator="greaterThan">
      <formula>1</formula>
    </cfRule>
    <cfRule type="cellIs" dxfId="13018" priority="428" operator="greaterThan">
      <formula>0.89</formula>
    </cfRule>
    <cfRule type="cellIs" dxfId="13017" priority="429" operator="greaterThan">
      <formula>0.69</formula>
    </cfRule>
    <cfRule type="cellIs" dxfId="13016" priority="430" operator="greaterThan">
      <formula>0.49</formula>
    </cfRule>
    <cfRule type="cellIs" dxfId="13015" priority="431" operator="greaterThan">
      <formula>0.29</formula>
    </cfRule>
    <cfRule type="cellIs" dxfId="13014" priority="432" operator="lessThan">
      <formula>0.29</formula>
    </cfRule>
  </conditionalFormatting>
  <conditionalFormatting sqref="L27">
    <cfRule type="cellIs" dxfId="13013" priority="421" operator="greaterThan">
      <formula>1</formula>
    </cfRule>
    <cfRule type="cellIs" dxfId="13012" priority="422" operator="greaterThan">
      <formula>0.89</formula>
    </cfRule>
    <cfRule type="cellIs" dxfId="13011" priority="423" operator="greaterThan">
      <formula>0.69</formula>
    </cfRule>
    <cfRule type="cellIs" dxfId="13010" priority="424" operator="greaterThan">
      <formula>0.49</formula>
    </cfRule>
    <cfRule type="cellIs" dxfId="13009" priority="425" operator="greaterThan">
      <formula>0.29</formula>
    </cfRule>
    <cfRule type="cellIs" dxfId="13008" priority="426" operator="lessThan">
      <formula>0.29</formula>
    </cfRule>
  </conditionalFormatting>
  <conditionalFormatting sqref="M27">
    <cfRule type="cellIs" dxfId="13007" priority="415" operator="greaterThan">
      <formula>1</formula>
    </cfRule>
    <cfRule type="cellIs" dxfId="13006" priority="416" operator="greaterThan">
      <formula>0.89</formula>
    </cfRule>
    <cfRule type="cellIs" dxfId="13005" priority="417" operator="greaterThan">
      <formula>0.69</formula>
    </cfRule>
    <cfRule type="cellIs" dxfId="13004" priority="418" operator="greaterThan">
      <formula>0.49</formula>
    </cfRule>
    <cfRule type="cellIs" dxfId="13003" priority="419" operator="greaterThan">
      <formula>0.29</formula>
    </cfRule>
    <cfRule type="cellIs" dxfId="13002" priority="420" operator="lessThan">
      <formula>0.29</formula>
    </cfRule>
  </conditionalFormatting>
  <conditionalFormatting sqref="Q27">
    <cfRule type="cellIs" dxfId="13001" priority="409" operator="greaterThan">
      <formula>1</formula>
    </cfRule>
    <cfRule type="cellIs" dxfId="13000" priority="410" operator="greaterThan">
      <formula>0.89</formula>
    </cfRule>
    <cfRule type="cellIs" dxfId="12999" priority="411" operator="greaterThan">
      <formula>0.69</formula>
    </cfRule>
    <cfRule type="cellIs" dxfId="12998" priority="412" operator="greaterThan">
      <formula>0.49</formula>
    </cfRule>
    <cfRule type="cellIs" dxfId="12997" priority="413" operator="greaterThan">
      <formula>0.29</formula>
    </cfRule>
    <cfRule type="cellIs" dxfId="12996" priority="414" operator="lessThan">
      <formula>0.29</formula>
    </cfRule>
  </conditionalFormatting>
  <conditionalFormatting sqref="U27">
    <cfRule type="cellIs" dxfId="12995" priority="403" operator="greaterThan">
      <formula>1</formula>
    </cfRule>
    <cfRule type="cellIs" dxfId="12994" priority="404" operator="greaterThan">
      <formula>0.89</formula>
    </cfRule>
    <cfRule type="cellIs" dxfId="12993" priority="405" operator="greaterThan">
      <formula>0.69</formula>
    </cfRule>
    <cfRule type="cellIs" dxfId="12992" priority="406" operator="greaterThan">
      <formula>0.49</formula>
    </cfRule>
    <cfRule type="cellIs" dxfId="12991" priority="407" operator="greaterThan">
      <formula>0.29</formula>
    </cfRule>
    <cfRule type="cellIs" dxfId="12990" priority="408" operator="lessThan">
      <formula>0.29</formula>
    </cfRule>
  </conditionalFormatting>
  <conditionalFormatting sqref="V27">
    <cfRule type="cellIs" dxfId="12989" priority="397" operator="greaterThan">
      <formula>1</formula>
    </cfRule>
    <cfRule type="cellIs" dxfId="12988" priority="398" operator="greaterThan">
      <formula>0.89</formula>
    </cfRule>
    <cfRule type="cellIs" dxfId="12987" priority="399" operator="greaterThan">
      <formula>0.69</formula>
    </cfRule>
    <cfRule type="cellIs" dxfId="12986" priority="400" operator="greaterThan">
      <formula>0.49</formula>
    </cfRule>
    <cfRule type="cellIs" dxfId="12985" priority="401" operator="greaterThan">
      <formula>0.29</formula>
    </cfRule>
    <cfRule type="cellIs" dxfId="12984" priority="402" operator="lessThan">
      <formula>0.29</formula>
    </cfRule>
  </conditionalFormatting>
  <conditionalFormatting sqref="V54">
    <cfRule type="cellIs" dxfId="12983" priority="289" operator="greaterThan">
      <formula>1</formula>
    </cfRule>
    <cfRule type="cellIs" dxfId="12982" priority="290" operator="greaterThan">
      <formula>0.89</formula>
    </cfRule>
    <cfRule type="cellIs" dxfId="12981" priority="291" operator="greaterThan">
      <formula>0.69</formula>
    </cfRule>
    <cfRule type="cellIs" dxfId="12980" priority="292" operator="greaterThan">
      <formula>0.49</formula>
    </cfRule>
    <cfRule type="cellIs" dxfId="12979" priority="293" operator="greaterThan">
      <formula>0.29</formula>
    </cfRule>
    <cfRule type="cellIs" dxfId="12978" priority="294" operator="lessThan">
      <formula>0.29</formula>
    </cfRule>
  </conditionalFormatting>
  <conditionalFormatting sqref="H30">
    <cfRule type="cellIs" dxfId="12977" priority="391" operator="greaterThan">
      <formula>1</formula>
    </cfRule>
    <cfRule type="cellIs" dxfId="12976" priority="392" operator="greaterThan">
      <formula>0.89</formula>
    </cfRule>
    <cfRule type="cellIs" dxfId="12975" priority="393" operator="greaterThan">
      <formula>0.69</formula>
    </cfRule>
    <cfRule type="cellIs" dxfId="12974" priority="394" operator="greaterThan">
      <formula>0.49</formula>
    </cfRule>
    <cfRule type="cellIs" dxfId="12973" priority="395" operator="greaterThan">
      <formula>0.29</formula>
    </cfRule>
    <cfRule type="cellIs" dxfId="12972" priority="396" operator="lessThan">
      <formula>0.29</formula>
    </cfRule>
  </conditionalFormatting>
  <conditionalFormatting sqref="L30">
    <cfRule type="cellIs" dxfId="12971" priority="385" operator="greaterThan">
      <formula>1</formula>
    </cfRule>
    <cfRule type="cellIs" dxfId="12970" priority="386" operator="greaterThan">
      <formula>0.89</formula>
    </cfRule>
    <cfRule type="cellIs" dxfId="12969" priority="387" operator="greaterThan">
      <formula>0.69</formula>
    </cfRule>
    <cfRule type="cellIs" dxfId="12968" priority="388" operator="greaterThan">
      <formula>0.49</formula>
    </cfRule>
    <cfRule type="cellIs" dxfId="12967" priority="389" operator="greaterThan">
      <formula>0.29</formula>
    </cfRule>
    <cfRule type="cellIs" dxfId="12966" priority="390" operator="lessThan">
      <formula>0.29</formula>
    </cfRule>
  </conditionalFormatting>
  <conditionalFormatting sqref="M30">
    <cfRule type="cellIs" dxfId="12965" priority="379" operator="greaterThan">
      <formula>1</formula>
    </cfRule>
    <cfRule type="cellIs" dxfId="12964" priority="380" operator="greaterThan">
      <formula>0.89</formula>
    </cfRule>
    <cfRule type="cellIs" dxfId="12963" priority="381" operator="greaterThan">
      <formula>0.69</formula>
    </cfRule>
    <cfRule type="cellIs" dxfId="12962" priority="382" operator="greaterThan">
      <formula>0.49</formula>
    </cfRule>
    <cfRule type="cellIs" dxfId="12961" priority="383" operator="greaterThan">
      <formula>0.29</formula>
    </cfRule>
    <cfRule type="cellIs" dxfId="12960" priority="384" operator="lessThan">
      <formula>0.29</formula>
    </cfRule>
  </conditionalFormatting>
  <conditionalFormatting sqref="Q30">
    <cfRule type="cellIs" dxfId="12959" priority="373" operator="greaterThan">
      <formula>1</formula>
    </cfRule>
    <cfRule type="cellIs" dxfId="12958" priority="374" operator="greaterThan">
      <formula>0.89</formula>
    </cfRule>
    <cfRule type="cellIs" dxfId="12957" priority="375" operator="greaterThan">
      <formula>0.69</formula>
    </cfRule>
    <cfRule type="cellIs" dxfId="12956" priority="376" operator="greaterThan">
      <formula>0.49</formula>
    </cfRule>
    <cfRule type="cellIs" dxfId="12955" priority="377" operator="greaterThan">
      <formula>0.29</formula>
    </cfRule>
    <cfRule type="cellIs" dxfId="12954" priority="378" operator="lessThan">
      <formula>0.29</formula>
    </cfRule>
  </conditionalFormatting>
  <conditionalFormatting sqref="U30">
    <cfRule type="cellIs" dxfId="12953" priority="367" operator="greaterThan">
      <formula>1</formula>
    </cfRule>
    <cfRule type="cellIs" dxfId="12952" priority="368" operator="greaterThan">
      <formula>0.89</formula>
    </cfRule>
    <cfRule type="cellIs" dxfId="12951" priority="369" operator="greaterThan">
      <formula>0.69</formula>
    </cfRule>
    <cfRule type="cellIs" dxfId="12950" priority="370" operator="greaterThan">
      <formula>0.49</formula>
    </cfRule>
    <cfRule type="cellIs" dxfId="12949" priority="371" operator="greaterThan">
      <formula>0.29</formula>
    </cfRule>
    <cfRule type="cellIs" dxfId="12948" priority="372" operator="lessThan">
      <formula>0.29</formula>
    </cfRule>
  </conditionalFormatting>
  <conditionalFormatting sqref="V30">
    <cfRule type="cellIs" dxfId="12947" priority="361" operator="greaterThan">
      <formula>1</formula>
    </cfRule>
    <cfRule type="cellIs" dxfId="12946" priority="362" operator="greaterThan">
      <formula>0.89</formula>
    </cfRule>
    <cfRule type="cellIs" dxfId="12945" priority="363" operator="greaterThan">
      <formula>0.69</formula>
    </cfRule>
    <cfRule type="cellIs" dxfId="12944" priority="364" operator="greaterThan">
      <formula>0.49</formula>
    </cfRule>
    <cfRule type="cellIs" dxfId="12943" priority="365" operator="greaterThan">
      <formula>0.29</formula>
    </cfRule>
    <cfRule type="cellIs" dxfId="12942" priority="366" operator="lessThan">
      <formula>0.29</formula>
    </cfRule>
  </conditionalFormatting>
  <conditionalFormatting sqref="H45">
    <cfRule type="cellIs" dxfId="12941" priority="247" operator="greaterThan">
      <formula>1</formula>
    </cfRule>
    <cfRule type="cellIs" dxfId="12940" priority="248" operator="greaterThan">
      <formula>0.89</formula>
    </cfRule>
    <cfRule type="cellIs" dxfId="12939" priority="249" operator="greaterThan">
      <formula>0.69</formula>
    </cfRule>
    <cfRule type="cellIs" dxfId="12938" priority="250" operator="greaterThan">
      <formula>0.49</formula>
    </cfRule>
    <cfRule type="cellIs" dxfId="12937" priority="251" operator="greaterThan">
      <formula>0.29</formula>
    </cfRule>
    <cfRule type="cellIs" dxfId="12936" priority="252" operator="lessThan">
      <formula>0.29</formula>
    </cfRule>
  </conditionalFormatting>
  <conditionalFormatting sqref="L45">
    <cfRule type="cellIs" dxfId="12935" priority="241" operator="greaterThan">
      <formula>1</formula>
    </cfRule>
    <cfRule type="cellIs" dxfId="12934" priority="242" operator="greaterThan">
      <formula>0.89</formula>
    </cfRule>
    <cfRule type="cellIs" dxfId="12933" priority="243" operator="greaterThan">
      <formula>0.69</formula>
    </cfRule>
    <cfRule type="cellIs" dxfId="12932" priority="244" operator="greaterThan">
      <formula>0.49</formula>
    </cfRule>
    <cfRule type="cellIs" dxfId="12931" priority="245" operator="greaterThan">
      <formula>0.29</formula>
    </cfRule>
    <cfRule type="cellIs" dxfId="12930" priority="246" operator="lessThan">
      <formula>0.29</formula>
    </cfRule>
  </conditionalFormatting>
  <conditionalFormatting sqref="M45">
    <cfRule type="cellIs" dxfId="12929" priority="235" operator="greaterThan">
      <formula>1</formula>
    </cfRule>
    <cfRule type="cellIs" dxfId="12928" priority="236" operator="greaterThan">
      <formula>0.89</formula>
    </cfRule>
    <cfRule type="cellIs" dxfId="12927" priority="237" operator="greaterThan">
      <formula>0.69</formula>
    </cfRule>
    <cfRule type="cellIs" dxfId="12926" priority="238" operator="greaterThan">
      <formula>0.49</formula>
    </cfRule>
    <cfRule type="cellIs" dxfId="12925" priority="239" operator="greaterThan">
      <formula>0.29</formula>
    </cfRule>
    <cfRule type="cellIs" dxfId="12924" priority="240" operator="lessThan">
      <formula>0.29</formula>
    </cfRule>
  </conditionalFormatting>
  <conditionalFormatting sqref="Q45">
    <cfRule type="cellIs" dxfId="12923" priority="229" operator="greaterThan">
      <formula>1</formula>
    </cfRule>
    <cfRule type="cellIs" dxfId="12922" priority="230" operator="greaterThan">
      <formula>0.89</formula>
    </cfRule>
    <cfRule type="cellIs" dxfId="12921" priority="231" operator="greaterThan">
      <formula>0.69</formula>
    </cfRule>
    <cfRule type="cellIs" dxfId="12920" priority="232" operator="greaterThan">
      <formula>0.49</formula>
    </cfRule>
    <cfRule type="cellIs" dxfId="12919" priority="233" operator="greaterThan">
      <formula>0.29</formula>
    </cfRule>
    <cfRule type="cellIs" dxfId="12918" priority="234" operator="lessThan">
      <formula>0.29</formula>
    </cfRule>
  </conditionalFormatting>
  <conditionalFormatting sqref="U45">
    <cfRule type="cellIs" dxfId="12917" priority="223" operator="greaterThan">
      <formula>1</formula>
    </cfRule>
    <cfRule type="cellIs" dxfId="12916" priority="224" operator="greaterThan">
      <formula>0.89</formula>
    </cfRule>
    <cfRule type="cellIs" dxfId="12915" priority="225" operator="greaterThan">
      <formula>0.69</formula>
    </cfRule>
    <cfRule type="cellIs" dxfId="12914" priority="226" operator="greaterThan">
      <formula>0.49</formula>
    </cfRule>
    <cfRule type="cellIs" dxfId="12913" priority="227" operator="greaterThan">
      <formula>0.29</formula>
    </cfRule>
    <cfRule type="cellIs" dxfId="12912" priority="228" operator="lessThan">
      <formula>0.29</formula>
    </cfRule>
  </conditionalFormatting>
  <conditionalFormatting sqref="V45">
    <cfRule type="cellIs" dxfId="12911" priority="217" operator="greaterThan">
      <formula>1</formula>
    </cfRule>
    <cfRule type="cellIs" dxfId="12910" priority="218" operator="greaterThan">
      <formula>0.89</formula>
    </cfRule>
    <cfRule type="cellIs" dxfId="12909" priority="219" operator="greaterThan">
      <formula>0.69</formula>
    </cfRule>
    <cfRule type="cellIs" dxfId="12908" priority="220" operator="greaterThan">
      <formula>0.49</formula>
    </cfRule>
    <cfRule type="cellIs" dxfId="12907" priority="221" operator="greaterThan">
      <formula>0.29</formula>
    </cfRule>
    <cfRule type="cellIs" dxfId="12906" priority="222" operator="lessThan">
      <formula>0.29</formula>
    </cfRule>
  </conditionalFormatting>
  <conditionalFormatting sqref="H33">
    <cfRule type="cellIs" dxfId="12905" priority="355" operator="greaterThan">
      <formula>1</formula>
    </cfRule>
    <cfRule type="cellIs" dxfId="12904" priority="356" operator="greaterThan">
      <formula>0.89</formula>
    </cfRule>
    <cfRule type="cellIs" dxfId="12903" priority="357" operator="greaterThan">
      <formula>0.69</formula>
    </cfRule>
    <cfRule type="cellIs" dxfId="12902" priority="358" operator="greaterThan">
      <formula>0.49</formula>
    </cfRule>
    <cfRule type="cellIs" dxfId="12901" priority="359" operator="greaterThan">
      <formula>0.29</formula>
    </cfRule>
    <cfRule type="cellIs" dxfId="12900" priority="360" operator="lessThan">
      <formula>0.29</formula>
    </cfRule>
  </conditionalFormatting>
  <conditionalFormatting sqref="L33">
    <cfRule type="cellIs" dxfId="12899" priority="349" operator="greaterThan">
      <formula>1</formula>
    </cfRule>
    <cfRule type="cellIs" dxfId="12898" priority="350" operator="greaterThan">
      <formula>0.89</formula>
    </cfRule>
    <cfRule type="cellIs" dxfId="12897" priority="351" operator="greaterThan">
      <formula>0.69</formula>
    </cfRule>
    <cfRule type="cellIs" dxfId="12896" priority="352" operator="greaterThan">
      <formula>0.49</formula>
    </cfRule>
    <cfRule type="cellIs" dxfId="12895" priority="353" operator="greaterThan">
      <formula>0.29</formula>
    </cfRule>
    <cfRule type="cellIs" dxfId="12894" priority="354" operator="lessThan">
      <formula>0.29</formula>
    </cfRule>
  </conditionalFormatting>
  <conditionalFormatting sqref="M33">
    <cfRule type="cellIs" dxfId="12893" priority="343" operator="greaterThan">
      <formula>1</formula>
    </cfRule>
    <cfRule type="cellIs" dxfId="12892" priority="344" operator="greaterThan">
      <formula>0.89</formula>
    </cfRule>
    <cfRule type="cellIs" dxfId="12891" priority="345" operator="greaterThan">
      <formula>0.69</formula>
    </cfRule>
    <cfRule type="cellIs" dxfId="12890" priority="346" operator="greaterThan">
      <formula>0.49</formula>
    </cfRule>
    <cfRule type="cellIs" dxfId="12889" priority="347" operator="greaterThan">
      <formula>0.29</formula>
    </cfRule>
    <cfRule type="cellIs" dxfId="12888" priority="348" operator="lessThan">
      <formula>0.29</formula>
    </cfRule>
  </conditionalFormatting>
  <conditionalFormatting sqref="Q33">
    <cfRule type="cellIs" dxfId="12887" priority="337" operator="greaterThan">
      <formula>1</formula>
    </cfRule>
    <cfRule type="cellIs" dxfId="12886" priority="338" operator="greaterThan">
      <formula>0.89</formula>
    </cfRule>
    <cfRule type="cellIs" dxfId="12885" priority="339" operator="greaterThan">
      <formula>0.69</formula>
    </cfRule>
    <cfRule type="cellIs" dxfId="12884" priority="340" operator="greaterThan">
      <formula>0.49</formula>
    </cfRule>
    <cfRule type="cellIs" dxfId="12883" priority="341" operator="greaterThan">
      <formula>0.29</formula>
    </cfRule>
    <cfRule type="cellIs" dxfId="12882" priority="342" operator="lessThan">
      <formula>0.29</formula>
    </cfRule>
  </conditionalFormatting>
  <conditionalFormatting sqref="U33">
    <cfRule type="cellIs" dxfId="12881" priority="331" operator="greaterThan">
      <formula>1</formula>
    </cfRule>
    <cfRule type="cellIs" dxfId="12880" priority="332" operator="greaterThan">
      <formula>0.89</formula>
    </cfRule>
    <cfRule type="cellIs" dxfId="12879" priority="333" operator="greaterThan">
      <formula>0.69</formula>
    </cfRule>
    <cfRule type="cellIs" dxfId="12878" priority="334" operator="greaterThan">
      <formula>0.49</formula>
    </cfRule>
    <cfRule type="cellIs" dxfId="12877" priority="335" operator="greaterThan">
      <formula>0.29</formula>
    </cfRule>
    <cfRule type="cellIs" dxfId="12876" priority="336" operator="lessThan">
      <formula>0.29</formula>
    </cfRule>
  </conditionalFormatting>
  <conditionalFormatting sqref="V33">
    <cfRule type="cellIs" dxfId="12875" priority="325" operator="greaterThan">
      <formula>1</formula>
    </cfRule>
    <cfRule type="cellIs" dxfId="12874" priority="326" operator="greaterThan">
      <formula>0.89</formula>
    </cfRule>
    <cfRule type="cellIs" dxfId="12873" priority="327" operator="greaterThan">
      <formula>0.69</formula>
    </cfRule>
    <cfRule type="cellIs" dxfId="12872" priority="328" operator="greaterThan">
      <formula>0.49</formula>
    </cfRule>
    <cfRule type="cellIs" dxfId="12871" priority="329" operator="greaterThan">
      <formula>0.29</formula>
    </cfRule>
    <cfRule type="cellIs" dxfId="12870" priority="330" operator="lessThan">
      <formula>0.29</formula>
    </cfRule>
  </conditionalFormatting>
  <conditionalFormatting sqref="H54">
    <cfRule type="cellIs" dxfId="12869" priority="319" operator="greaterThan">
      <formula>1</formula>
    </cfRule>
    <cfRule type="cellIs" dxfId="12868" priority="320" operator="greaterThan">
      <formula>0.89</formula>
    </cfRule>
    <cfRule type="cellIs" dxfId="12867" priority="321" operator="greaterThan">
      <formula>0.69</formula>
    </cfRule>
    <cfRule type="cellIs" dxfId="12866" priority="322" operator="greaterThan">
      <formula>0.49</formula>
    </cfRule>
    <cfRule type="cellIs" dxfId="12865" priority="323" operator="greaterThan">
      <formula>0.29</formula>
    </cfRule>
    <cfRule type="cellIs" dxfId="12864" priority="324" operator="lessThan">
      <formula>0.29</formula>
    </cfRule>
  </conditionalFormatting>
  <conditionalFormatting sqref="L54">
    <cfRule type="cellIs" dxfId="12863" priority="313" operator="greaterThan">
      <formula>1</formula>
    </cfRule>
    <cfRule type="cellIs" dxfId="12862" priority="314" operator="greaterThan">
      <formula>0.89</formula>
    </cfRule>
    <cfRule type="cellIs" dxfId="12861" priority="315" operator="greaterThan">
      <formula>0.69</formula>
    </cfRule>
    <cfRule type="cellIs" dxfId="12860" priority="316" operator="greaterThan">
      <formula>0.49</formula>
    </cfRule>
    <cfRule type="cellIs" dxfId="12859" priority="317" operator="greaterThan">
      <formula>0.29</formula>
    </cfRule>
    <cfRule type="cellIs" dxfId="12858" priority="318" operator="lessThan">
      <formula>0.29</formula>
    </cfRule>
  </conditionalFormatting>
  <conditionalFormatting sqref="M54">
    <cfRule type="cellIs" dxfId="12857" priority="307" operator="greaterThan">
      <formula>1</formula>
    </cfRule>
    <cfRule type="cellIs" dxfId="12856" priority="308" operator="greaterThan">
      <formula>0.89</formula>
    </cfRule>
    <cfRule type="cellIs" dxfId="12855" priority="309" operator="greaterThan">
      <formula>0.69</formula>
    </cfRule>
    <cfRule type="cellIs" dxfId="12854" priority="310" operator="greaterThan">
      <formula>0.49</formula>
    </cfRule>
    <cfRule type="cellIs" dxfId="12853" priority="311" operator="greaterThan">
      <formula>0.29</formula>
    </cfRule>
    <cfRule type="cellIs" dxfId="12852" priority="312" operator="lessThan">
      <formula>0.29</formula>
    </cfRule>
  </conditionalFormatting>
  <conditionalFormatting sqref="Q54">
    <cfRule type="cellIs" dxfId="12851" priority="301" operator="greaterThan">
      <formula>1</formula>
    </cfRule>
    <cfRule type="cellIs" dxfId="12850" priority="302" operator="greaterThan">
      <formula>0.89</formula>
    </cfRule>
    <cfRule type="cellIs" dxfId="12849" priority="303" operator="greaterThan">
      <formula>0.69</formula>
    </cfRule>
    <cfRule type="cellIs" dxfId="12848" priority="304" operator="greaterThan">
      <formula>0.49</formula>
    </cfRule>
    <cfRule type="cellIs" dxfId="12847" priority="305" operator="greaterThan">
      <formula>0.29</formula>
    </cfRule>
    <cfRule type="cellIs" dxfId="12846" priority="306" operator="lessThan">
      <formula>0.29</formula>
    </cfRule>
  </conditionalFormatting>
  <conditionalFormatting sqref="U54">
    <cfRule type="cellIs" dxfId="12845" priority="295" operator="greaterThan">
      <formula>1</formula>
    </cfRule>
    <cfRule type="cellIs" dxfId="12844" priority="296" operator="greaterThan">
      <formula>0.89</formula>
    </cfRule>
    <cfRule type="cellIs" dxfId="12843" priority="297" operator="greaterThan">
      <formula>0.69</formula>
    </cfRule>
    <cfRule type="cellIs" dxfId="12842" priority="298" operator="greaterThan">
      <formula>0.49</formula>
    </cfRule>
    <cfRule type="cellIs" dxfId="12841" priority="299" operator="greaterThan">
      <formula>0.29</formula>
    </cfRule>
    <cfRule type="cellIs" dxfId="12840" priority="300" operator="lessThan">
      <formula>0.29</formula>
    </cfRule>
  </conditionalFormatting>
  <conditionalFormatting sqref="V57">
    <cfRule type="cellIs" dxfId="12839" priority="253" operator="greaterThan">
      <formula>1</formula>
    </cfRule>
    <cfRule type="cellIs" dxfId="12838" priority="254" operator="greaterThan">
      <formula>0.89</formula>
    </cfRule>
    <cfRule type="cellIs" dxfId="12837" priority="255" operator="greaterThan">
      <formula>0.69</formula>
    </cfRule>
    <cfRule type="cellIs" dxfId="12836" priority="256" operator="greaterThan">
      <formula>0.49</formula>
    </cfRule>
    <cfRule type="cellIs" dxfId="12835" priority="257" operator="greaterThan">
      <formula>0.29</formula>
    </cfRule>
    <cfRule type="cellIs" dxfId="12834" priority="258" operator="lessThan">
      <formula>0.29</formula>
    </cfRule>
  </conditionalFormatting>
  <conditionalFormatting sqref="H57">
    <cfRule type="cellIs" dxfId="12833" priority="283" operator="greaterThan">
      <formula>1</formula>
    </cfRule>
    <cfRule type="cellIs" dxfId="12832" priority="284" operator="greaterThan">
      <formula>0.89</formula>
    </cfRule>
    <cfRule type="cellIs" dxfId="12831" priority="285" operator="greaterThan">
      <formula>0.69</formula>
    </cfRule>
    <cfRule type="cellIs" dxfId="12830" priority="286" operator="greaterThan">
      <formula>0.49</formula>
    </cfRule>
    <cfRule type="cellIs" dxfId="12829" priority="287" operator="greaterThan">
      <formula>0.29</formula>
    </cfRule>
    <cfRule type="cellIs" dxfId="12828" priority="288" operator="lessThan">
      <formula>0.29</formula>
    </cfRule>
  </conditionalFormatting>
  <conditionalFormatting sqref="L57">
    <cfRule type="cellIs" dxfId="12827" priority="277" operator="greaterThan">
      <formula>1</formula>
    </cfRule>
    <cfRule type="cellIs" dxfId="12826" priority="278" operator="greaterThan">
      <formula>0.89</formula>
    </cfRule>
    <cfRule type="cellIs" dxfId="12825" priority="279" operator="greaterThan">
      <formula>0.69</formula>
    </cfRule>
    <cfRule type="cellIs" dxfId="12824" priority="280" operator="greaterThan">
      <formula>0.49</formula>
    </cfRule>
    <cfRule type="cellIs" dxfId="12823" priority="281" operator="greaterThan">
      <formula>0.29</formula>
    </cfRule>
    <cfRule type="cellIs" dxfId="12822" priority="282" operator="lessThan">
      <formula>0.29</formula>
    </cfRule>
  </conditionalFormatting>
  <conditionalFormatting sqref="M57">
    <cfRule type="cellIs" dxfId="12821" priority="271" operator="greaterThan">
      <formula>1</formula>
    </cfRule>
    <cfRule type="cellIs" dxfId="12820" priority="272" operator="greaterThan">
      <formula>0.89</formula>
    </cfRule>
    <cfRule type="cellIs" dxfId="12819" priority="273" operator="greaterThan">
      <formula>0.69</formula>
    </cfRule>
    <cfRule type="cellIs" dxfId="12818" priority="274" operator="greaterThan">
      <formula>0.49</formula>
    </cfRule>
    <cfRule type="cellIs" dxfId="12817" priority="275" operator="greaterThan">
      <formula>0.29</formula>
    </cfRule>
    <cfRule type="cellIs" dxfId="12816" priority="276" operator="lessThan">
      <formula>0.29</formula>
    </cfRule>
  </conditionalFormatting>
  <conditionalFormatting sqref="Q57">
    <cfRule type="cellIs" dxfId="12815" priority="265" operator="greaterThan">
      <formula>1</formula>
    </cfRule>
    <cfRule type="cellIs" dxfId="12814" priority="266" operator="greaterThan">
      <formula>0.89</formula>
    </cfRule>
    <cfRule type="cellIs" dxfId="12813" priority="267" operator="greaterThan">
      <formula>0.69</formula>
    </cfRule>
    <cfRule type="cellIs" dxfId="12812" priority="268" operator="greaterThan">
      <formula>0.49</formula>
    </cfRule>
    <cfRule type="cellIs" dxfId="12811" priority="269" operator="greaterThan">
      <formula>0.29</formula>
    </cfRule>
    <cfRule type="cellIs" dxfId="12810" priority="270" operator="lessThan">
      <formula>0.29</formula>
    </cfRule>
  </conditionalFormatting>
  <conditionalFormatting sqref="U57">
    <cfRule type="cellIs" dxfId="12809" priority="259" operator="greaterThan">
      <formula>1</formula>
    </cfRule>
    <cfRule type="cellIs" dxfId="12808" priority="260" operator="greaterThan">
      <formula>0.89</formula>
    </cfRule>
    <cfRule type="cellIs" dxfId="12807" priority="261" operator="greaterThan">
      <formula>0.69</formula>
    </cfRule>
    <cfRule type="cellIs" dxfId="12806" priority="262" operator="greaterThan">
      <formula>0.49</formula>
    </cfRule>
    <cfRule type="cellIs" dxfId="12805" priority="263" operator="greaterThan">
      <formula>0.29</formula>
    </cfRule>
    <cfRule type="cellIs" dxfId="12804" priority="264" operator="lessThan">
      <formula>0.29</formula>
    </cfRule>
  </conditionalFormatting>
  <conditionalFormatting sqref="V60">
    <cfRule type="cellIs" dxfId="12803" priority="109" operator="greaterThan">
      <formula>1</formula>
    </cfRule>
    <cfRule type="cellIs" dxfId="12802" priority="110" operator="greaterThan">
      <formula>0.89</formula>
    </cfRule>
    <cfRule type="cellIs" dxfId="12801" priority="111" operator="greaterThan">
      <formula>0.69</formula>
    </cfRule>
    <cfRule type="cellIs" dxfId="12800" priority="112" operator="greaterThan">
      <formula>0.49</formula>
    </cfRule>
    <cfRule type="cellIs" dxfId="12799" priority="113" operator="greaterThan">
      <formula>0.29</formula>
    </cfRule>
    <cfRule type="cellIs" dxfId="12798" priority="114" operator="lessThan">
      <formula>0.29</formula>
    </cfRule>
  </conditionalFormatting>
  <conditionalFormatting sqref="V48">
    <cfRule type="cellIs" dxfId="12797" priority="181" operator="greaterThan">
      <formula>1</formula>
    </cfRule>
    <cfRule type="cellIs" dxfId="12796" priority="182" operator="greaterThan">
      <formula>0.89</formula>
    </cfRule>
    <cfRule type="cellIs" dxfId="12795" priority="183" operator="greaterThan">
      <formula>0.69</formula>
    </cfRule>
    <cfRule type="cellIs" dxfId="12794" priority="184" operator="greaterThan">
      <formula>0.49</formula>
    </cfRule>
    <cfRule type="cellIs" dxfId="12793" priority="185" operator="greaterThan">
      <formula>0.29</formula>
    </cfRule>
    <cfRule type="cellIs" dxfId="12792" priority="186" operator="lessThan">
      <formula>0.29</formula>
    </cfRule>
  </conditionalFormatting>
  <conditionalFormatting sqref="H48">
    <cfRule type="cellIs" dxfId="12791" priority="211" operator="greaterThan">
      <formula>1</formula>
    </cfRule>
    <cfRule type="cellIs" dxfId="12790" priority="212" operator="greaterThan">
      <formula>0.89</formula>
    </cfRule>
    <cfRule type="cellIs" dxfId="12789" priority="213" operator="greaterThan">
      <formula>0.69</formula>
    </cfRule>
    <cfRule type="cellIs" dxfId="12788" priority="214" operator="greaterThan">
      <formula>0.49</formula>
    </cfRule>
    <cfRule type="cellIs" dxfId="12787" priority="215" operator="greaterThan">
      <formula>0.29</formula>
    </cfRule>
    <cfRule type="cellIs" dxfId="12786" priority="216" operator="lessThan">
      <formula>0.29</formula>
    </cfRule>
  </conditionalFormatting>
  <conditionalFormatting sqref="L48">
    <cfRule type="cellIs" dxfId="12785" priority="205" operator="greaterThan">
      <formula>1</formula>
    </cfRule>
    <cfRule type="cellIs" dxfId="12784" priority="206" operator="greaterThan">
      <formula>0.89</formula>
    </cfRule>
    <cfRule type="cellIs" dxfId="12783" priority="207" operator="greaterThan">
      <formula>0.69</formula>
    </cfRule>
    <cfRule type="cellIs" dxfId="12782" priority="208" operator="greaterThan">
      <formula>0.49</formula>
    </cfRule>
    <cfRule type="cellIs" dxfId="12781" priority="209" operator="greaterThan">
      <formula>0.29</formula>
    </cfRule>
    <cfRule type="cellIs" dxfId="12780" priority="210" operator="lessThan">
      <formula>0.29</formula>
    </cfRule>
  </conditionalFormatting>
  <conditionalFormatting sqref="M48">
    <cfRule type="cellIs" dxfId="12779" priority="199" operator="greaterThan">
      <formula>1</formula>
    </cfRule>
    <cfRule type="cellIs" dxfId="12778" priority="200" operator="greaterThan">
      <formula>0.89</formula>
    </cfRule>
    <cfRule type="cellIs" dxfId="12777" priority="201" operator="greaterThan">
      <formula>0.69</formula>
    </cfRule>
    <cfRule type="cellIs" dxfId="12776" priority="202" operator="greaterThan">
      <formula>0.49</formula>
    </cfRule>
    <cfRule type="cellIs" dxfId="12775" priority="203" operator="greaterThan">
      <formula>0.29</formula>
    </cfRule>
    <cfRule type="cellIs" dxfId="12774" priority="204" operator="lessThan">
      <formula>0.29</formula>
    </cfRule>
  </conditionalFormatting>
  <conditionalFormatting sqref="Q48">
    <cfRule type="cellIs" dxfId="12773" priority="193" operator="greaterThan">
      <formula>1</formula>
    </cfRule>
    <cfRule type="cellIs" dxfId="12772" priority="194" operator="greaterThan">
      <formula>0.89</formula>
    </cfRule>
    <cfRule type="cellIs" dxfId="12771" priority="195" operator="greaterThan">
      <formula>0.69</formula>
    </cfRule>
    <cfRule type="cellIs" dxfId="12770" priority="196" operator="greaterThan">
      <formula>0.49</formula>
    </cfRule>
    <cfRule type="cellIs" dxfId="12769" priority="197" operator="greaterThan">
      <formula>0.29</formula>
    </cfRule>
    <cfRule type="cellIs" dxfId="12768" priority="198" operator="lessThan">
      <formula>0.29</formula>
    </cfRule>
  </conditionalFormatting>
  <conditionalFormatting sqref="U48">
    <cfRule type="cellIs" dxfId="12767" priority="187" operator="greaterThan">
      <formula>1</formula>
    </cfRule>
    <cfRule type="cellIs" dxfId="12766" priority="188" operator="greaterThan">
      <formula>0.89</formula>
    </cfRule>
    <cfRule type="cellIs" dxfId="12765" priority="189" operator="greaterThan">
      <formula>0.69</formula>
    </cfRule>
    <cfRule type="cellIs" dxfId="12764" priority="190" operator="greaterThan">
      <formula>0.49</formula>
    </cfRule>
    <cfRule type="cellIs" dxfId="12763" priority="191" operator="greaterThan">
      <formula>0.29</formula>
    </cfRule>
    <cfRule type="cellIs" dxfId="12762" priority="192" operator="lessThan">
      <formula>0.29</formula>
    </cfRule>
  </conditionalFormatting>
  <conditionalFormatting sqref="V51">
    <cfRule type="cellIs" dxfId="12761" priority="145" operator="greaterThan">
      <formula>1</formula>
    </cfRule>
    <cfRule type="cellIs" dxfId="12760" priority="146" operator="greaterThan">
      <formula>0.89</formula>
    </cfRule>
    <cfRule type="cellIs" dxfId="12759" priority="147" operator="greaterThan">
      <formula>0.69</formula>
    </cfRule>
    <cfRule type="cellIs" dxfId="12758" priority="148" operator="greaterThan">
      <formula>0.49</formula>
    </cfRule>
    <cfRule type="cellIs" dxfId="12757" priority="149" operator="greaterThan">
      <formula>0.29</formula>
    </cfRule>
    <cfRule type="cellIs" dxfId="12756" priority="150" operator="lessThan">
      <formula>0.29</formula>
    </cfRule>
  </conditionalFormatting>
  <conditionalFormatting sqref="H51">
    <cfRule type="cellIs" dxfId="12755" priority="175" operator="greaterThan">
      <formula>1</formula>
    </cfRule>
    <cfRule type="cellIs" dxfId="12754" priority="176" operator="greaterThan">
      <formula>0.89</formula>
    </cfRule>
    <cfRule type="cellIs" dxfId="12753" priority="177" operator="greaterThan">
      <formula>0.69</formula>
    </cfRule>
    <cfRule type="cellIs" dxfId="12752" priority="178" operator="greaterThan">
      <formula>0.49</formula>
    </cfRule>
    <cfRule type="cellIs" dxfId="12751" priority="179" operator="greaterThan">
      <formula>0.29</formula>
    </cfRule>
    <cfRule type="cellIs" dxfId="12750" priority="180" operator="lessThan">
      <formula>0.29</formula>
    </cfRule>
  </conditionalFormatting>
  <conditionalFormatting sqref="L51">
    <cfRule type="cellIs" dxfId="12749" priority="169" operator="greaterThan">
      <formula>1</formula>
    </cfRule>
    <cfRule type="cellIs" dxfId="12748" priority="170" operator="greaterThan">
      <formula>0.89</formula>
    </cfRule>
    <cfRule type="cellIs" dxfId="12747" priority="171" operator="greaterThan">
      <formula>0.69</formula>
    </cfRule>
    <cfRule type="cellIs" dxfId="12746" priority="172" operator="greaterThan">
      <formula>0.49</formula>
    </cfRule>
    <cfRule type="cellIs" dxfId="12745" priority="173" operator="greaterThan">
      <formula>0.29</formula>
    </cfRule>
    <cfRule type="cellIs" dxfId="12744" priority="174" operator="lessThan">
      <formula>0.29</formula>
    </cfRule>
  </conditionalFormatting>
  <conditionalFormatting sqref="M51">
    <cfRule type="cellIs" dxfId="12743" priority="163" operator="greaterThan">
      <formula>1</formula>
    </cfRule>
    <cfRule type="cellIs" dxfId="12742" priority="164" operator="greaterThan">
      <formula>0.89</formula>
    </cfRule>
    <cfRule type="cellIs" dxfId="12741" priority="165" operator="greaterThan">
      <formula>0.69</formula>
    </cfRule>
    <cfRule type="cellIs" dxfId="12740" priority="166" operator="greaterThan">
      <formula>0.49</formula>
    </cfRule>
    <cfRule type="cellIs" dxfId="12739" priority="167" operator="greaterThan">
      <formula>0.29</formula>
    </cfRule>
    <cfRule type="cellIs" dxfId="12738" priority="168" operator="lessThan">
      <formula>0.29</formula>
    </cfRule>
  </conditionalFormatting>
  <conditionalFormatting sqref="Q51">
    <cfRule type="cellIs" dxfId="12737" priority="157" operator="greaterThan">
      <formula>1</formula>
    </cfRule>
    <cfRule type="cellIs" dxfId="12736" priority="158" operator="greaterThan">
      <formula>0.89</formula>
    </cfRule>
    <cfRule type="cellIs" dxfId="12735" priority="159" operator="greaterThan">
      <formula>0.69</formula>
    </cfRule>
    <cfRule type="cellIs" dxfId="12734" priority="160" operator="greaterThan">
      <formula>0.49</formula>
    </cfRule>
    <cfRule type="cellIs" dxfId="12733" priority="161" operator="greaterThan">
      <formula>0.29</formula>
    </cfRule>
    <cfRule type="cellIs" dxfId="12732" priority="162" operator="lessThan">
      <formula>0.29</formula>
    </cfRule>
  </conditionalFormatting>
  <conditionalFormatting sqref="U51">
    <cfRule type="cellIs" dxfId="12731" priority="151" operator="greaterThan">
      <formula>1</formula>
    </cfRule>
    <cfRule type="cellIs" dxfId="12730" priority="152" operator="greaterThan">
      <formula>0.89</formula>
    </cfRule>
    <cfRule type="cellIs" dxfId="12729" priority="153" operator="greaterThan">
      <formula>0.69</formula>
    </cfRule>
    <cfRule type="cellIs" dxfId="12728" priority="154" operator="greaterThan">
      <formula>0.49</formula>
    </cfRule>
    <cfRule type="cellIs" dxfId="12727" priority="155" operator="greaterThan">
      <formula>0.29</formula>
    </cfRule>
    <cfRule type="cellIs" dxfId="12726" priority="156" operator="lessThan">
      <formula>0.29</formula>
    </cfRule>
  </conditionalFormatting>
  <conditionalFormatting sqref="H60">
    <cfRule type="cellIs" dxfId="12725" priority="139" operator="greaterThan">
      <formula>1</formula>
    </cfRule>
    <cfRule type="cellIs" dxfId="12724" priority="140" operator="greaterThan">
      <formula>0.89</formula>
    </cfRule>
    <cfRule type="cellIs" dxfId="12723" priority="141" operator="greaterThan">
      <formula>0.69</formula>
    </cfRule>
    <cfRule type="cellIs" dxfId="12722" priority="142" operator="greaterThan">
      <formula>0.49</formula>
    </cfRule>
    <cfRule type="cellIs" dxfId="12721" priority="143" operator="greaterThan">
      <formula>0.29</formula>
    </cfRule>
    <cfRule type="cellIs" dxfId="12720" priority="144" operator="lessThan">
      <formula>0.29</formula>
    </cfRule>
  </conditionalFormatting>
  <conditionalFormatting sqref="L60">
    <cfRule type="cellIs" dxfId="12719" priority="133" operator="greaterThan">
      <formula>1</formula>
    </cfRule>
    <cfRule type="cellIs" dxfId="12718" priority="134" operator="greaterThan">
      <formula>0.89</formula>
    </cfRule>
    <cfRule type="cellIs" dxfId="12717" priority="135" operator="greaterThan">
      <formula>0.69</formula>
    </cfRule>
    <cfRule type="cellIs" dxfId="12716" priority="136" operator="greaterThan">
      <formula>0.49</formula>
    </cfRule>
    <cfRule type="cellIs" dxfId="12715" priority="137" operator="greaterThan">
      <formula>0.29</formula>
    </cfRule>
    <cfRule type="cellIs" dxfId="12714" priority="138" operator="lessThan">
      <formula>0.29</formula>
    </cfRule>
  </conditionalFormatting>
  <conditionalFormatting sqref="M60">
    <cfRule type="cellIs" dxfId="12713" priority="127" operator="greaterThan">
      <formula>1</formula>
    </cfRule>
    <cfRule type="cellIs" dxfId="12712" priority="128" operator="greaterThan">
      <formula>0.89</formula>
    </cfRule>
    <cfRule type="cellIs" dxfId="12711" priority="129" operator="greaterThan">
      <formula>0.69</formula>
    </cfRule>
    <cfRule type="cellIs" dxfId="12710" priority="130" operator="greaterThan">
      <formula>0.49</formula>
    </cfRule>
    <cfRule type="cellIs" dxfId="12709" priority="131" operator="greaterThan">
      <formula>0.29</formula>
    </cfRule>
    <cfRule type="cellIs" dxfId="12708" priority="132" operator="lessThan">
      <formula>0.29</formula>
    </cfRule>
  </conditionalFormatting>
  <conditionalFormatting sqref="Q60">
    <cfRule type="cellIs" dxfId="12707" priority="121" operator="greaterThan">
      <formula>1</formula>
    </cfRule>
    <cfRule type="cellIs" dxfId="12706" priority="122" operator="greaterThan">
      <formula>0.89</formula>
    </cfRule>
    <cfRule type="cellIs" dxfId="12705" priority="123" operator="greaterThan">
      <formula>0.69</formula>
    </cfRule>
    <cfRule type="cellIs" dxfId="12704" priority="124" operator="greaterThan">
      <formula>0.49</formula>
    </cfRule>
    <cfRule type="cellIs" dxfId="12703" priority="125" operator="greaterThan">
      <formula>0.29</formula>
    </cfRule>
    <cfRule type="cellIs" dxfId="12702" priority="126" operator="lessThan">
      <formula>0.29</formula>
    </cfRule>
  </conditionalFormatting>
  <conditionalFormatting sqref="U60">
    <cfRule type="cellIs" dxfId="12701" priority="115" operator="greaterThan">
      <formula>1</formula>
    </cfRule>
    <cfRule type="cellIs" dxfId="12700" priority="116" operator="greaterThan">
      <formula>0.89</formula>
    </cfRule>
    <cfRule type="cellIs" dxfId="12699" priority="117" operator="greaterThan">
      <formula>0.69</formula>
    </cfRule>
    <cfRule type="cellIs" dxfId="12698" priority="118" operator="greaterThan">
      <formula>0.49</formula>
    </cfRule>
    <cfRule type="cellIs" dxfId="12697" priority="119" operator="greaterThan">
      <formula>0.29</formula>
    </cfRule>
    <cfRule type="cellIs" dxfId="12696" priority="120" operator="lessThan">
      <formula>0.29</formula>
    </cfRule>
  </conditionalFormatting>
  <conditionalFormatting sqref="H36">
    <cfRule type="cellIs" dxfId="12695" priority="103" operator="greaterThan">
      <formula>1</formula>
    </cfRule>
    <cfRule type="cellIs" dxfId="12694" priority="104" operator="greaterThan">
      <formula>0.89</formula>
    </cfRule>
    <cfRule type="cellIs" dxfId="12693" priority="105" operator="greaterThan">
      <formula>0.69</formula>
    </cfRule>
    <cfRule type="cellIs" dxfId="12692" priority="106" operator="greaterThan">
      <formula>0.49</formula>
    </cfRule>
    <cfRule type="cellIs" dxfId="12691" priority="107" operator="greaterThan">
      <formula>0.29</formula>
    </cfRule>
    <cfRule type="cellIs" dxfId="12690" priority="108" operator="lessThan">
      <formula>0.29</formula>
    </cfRule>
  </conditionalFormatting>
  <conditionalFormatting sqref="L36">
    <cfRule type="cellIs" dxfId="12689" priority="97" operator="greaterThan">
      <formula>1</formula>
    </cfRule>
    <cfRule type="cellIs" dxfId="12688" priority="98" operator="greaterThan">
      <formula>0.89</formula>
    </cfRule>
    <cfRule type="cellIs" dxfId="12687" priority="99" operator="greaterThan">
      <formula>0.69</formula>
    </cfRule>
    <cfRule type="cellIs" dxfId="12686" priority="100" operator="greaterThan">
      <formula>0.49</formula>
    </cfRule>
    <cfRule type="cellIs" dxfId="12685" priority="101" operator="greaterThan">
      <formula>0.29</formula>
    </cfRule>
    <cfRule type="cellIs" dxfId="12684" priority="102" operator="lessThan">
      <formula>0.29</formula>
    </cfRule>
  </conditionalFormatting>
  <conditionalFormatting sqref="M36">
    <cfRule type="cellIs" dxfId="12683" priority="91" operator="greaterThan">
      <formula>1</formula>
    </cfRule>
    <cfRule type="cellIs" dxfId="12682" priority="92" operator="greaterThan">
      <formula>0.89</formula>
    </cfRule>
    <cfRule type="cellIs" dxfId="12681" priority="93" operator="greaterThan">
      <formula>0.69</formula>
    </cfRule>
    <cfRule type="cellIs" dxfId="12680" priority="94" operator="greaterThan">
      <formula>0.49</formula>
    </cfRule>
    <cfRule type="cellIs" dxfId="12679" priority="95" operator="greaterThan">
      <formula>0.29</formula>
    </cfRule>
    <cfRule type="cellIs" dxfId="12678" priority="96" operator="lessThan">
      <formula>0.29</formula>
    </cfRule>
  </conditionalFormatting>
  <conditionalFormatting sqref="Q36">
    <cfRule type="cellIs" dxfId="12677" priority="85" operator="greaterThan">
      <formula>1</formula>
    </cfRule>
    <cfRule type="cellIs" dxfId="12676" priority="86" operator="greaterThan">
      <formula>0.89</formula>
    </cfRule>
    <cfRule type="cellIs" dxfId="12675" priority="87" operator="greaterThan">
      <formula>0.69</formula>
    </cfRule>
    <cfRule type="cellIs" dxfId="12674" priority="88" operator="greaterThan">
      <formula>0.49</formula>
    </cfRule>
    <cfRule type="cellIs" dxfId="12673" priority="89" operator="greaterThan">
      <formula>0.29</formula>
    </cfRule>
    <cfRule type="cellIs" dxfId="12672" priority="90" operator="lessThan">
      <formula>0.29</formula>
    </cfRule>
  </conditionalFormatting>
  <conditionalFormatting sqref="U36">
    <cfRule type="cellIs" dxfId="12671" priority="79" operator="greaterThan">
      <formula>1</formula>
    </cfRule>
    <cfRule type="cellIs" dxfId="12670" priority="80" operator="greaterThan">
      <formula>0.89</formula>
    </cfRule>
    <cfRule type="cellIs" dxfId="12669" priority="81" operator="greaterThan">
      <formula>0.69</formula>
    </cfRule>
    <cfRule type="cellIs" dxfId="12668" priority="82" operator="greaterThan">
      <formula>0.49</formula>
    </cfRule>
    <cfRule type="cellIs" dxfId="12667" priority="83" operator="greaterThan">
      <formula>0.29</formula>
    </cfRule>
    <cfRule type="cellIs" dxfId="12666" priority="84" operator="lessThan">
      <formula>0.29</formula>
    </cfRule>
  </conditionalFormatting>
  <conditionalFormatting sqref="V36">
    <cfRule type="cellIs" dxfId="12665" priority="73" operator="greaterThan">
      <formula>1</formula>
    </cfRule>
    <cfRule type="cellIs" dxfId="12664" priority="74" operator="greaterThan">
      <formula>0.89</formula>
    </cfRule>
    <cfRule type="cellIs" dxfId="12663" priority="75" operator="greaterThan">
      <formula>0.69</formula>
    </cfRule>
    <cfRule type="cellIs" dxfId="12662" priority="76" operator="greaterThan">
      <formula>0.49</formula>
    </cfRule>
    <cfRule type="cellIs" dxfId="12661" priority="77" operator="greaterThan">
      <formula>0.29</formula>
    </cfRule>
    <cfRule type="cellIs" dxfId="12660" priority="78" operator="lessThan">
      <formula>0.29</formula>
    </cfRule>
  </conditionalFormatting>
  <conditionalFormatting sqref="H39">
    <cfRule type="cellIs" dxfId="12659" priority="67" operator="greaterThan">
      <formula>1</formula>
    </cfRule>
    <cfRule type="cellIs" dxfId="12658" priority="68" operator="greaterThan">
      <formula>0.89</formula>
    </cfRule>
    <cfRule type="cellIs" dxfId="12657" priority="69" operator="greaterThan">
      <formula>0.69</formula>
    </cfRule>
    <cfRule type="cellIs" dxfId="12656" priority="70" operator="greaterThan">
      <formula>0.49</formula>
    </cfRule>
    <cfRule type="cellIs" dxfId="12655" priority="71" operator="greaterThan">
      <formula>0.29</formula>
    </cfRule>
    <cfRule type="cellIs" dxfId="12654" priority="72" operator="lessThan">
      <formula>0.29</formula>
    </cfRule>
  </conditionalFormatting>
  <conditionalFormatting sqref="L39">
    <cfRule type="cellIs" dxfId="12653" priority="61" operator="greaterThan">
      <formula>1</formula>
    </cfRule>
    <cfRule type="cellIs" dxfId="12652" priority="62" operator="greaterThan">
      <formula>0.89</formula>
    </cfRule>
    <cfRule type="cellIs" dxfId="12651" priority="63" operator="greaterThan">
      <formula>0.69</formula>
    </cfRule>
    <cfRule type="cellIs" dxfId="12650" priority="64" operator="greaterThan">
      <formula>0.49</formula>
    </cfRule>
    <cfRule type="cellIs" dxfId="12649" priority="65" operator="greaterThan">
      <formula>0.29</formula>
    </cfRule>
    <cfRule type="cellIs" dxfId="12648" priority="66" operator="lessThan">
      <formula>0.29</formula>
    </cfRule>
  </conditionalFormatting>
  <conditionalFormatting sqref="M39">
    <cfRule type="cellIs" dxfId="12647" priority="55" operator="greaterThan">
      <formula>1</formula>
    </cfRule>
    <cfRule type="cellIs" dxfId="12646" priority="56" operator="greaterThan">
      <formula>0.89</formula>
    </cfRule>
    <cfRule type="cellIs" dxfId="12645" priority="57" operator="greaterThan">
      <formula>0.69</formula>
    </cfRule>
    <cfRule type="cellIs" dxfId="12644" priority="58" operator="greaterThan">
      <formula>0.49</formula>
    </cfRule>
    <cfRule type="cellIs" dxfId="12643" priority="59" operator="greaterThan">
      <formula>0.29</formula>
    </cfRule>
    <cfRule type="cellIs" dxfId="12642" priority="60" operator="lessThan">
      <formula>0.29</formula>
    </cfRule>
  </conditionalFormatting>
  <conditionalFormatting sqref="Q39">
    <cfRule type="cellIs" dxfId="12641" priority="49" operator="greaterThan">
      <formula>1</formula>
    </cfRule>
    <cfRule type="cellIs" dxfId="12640" priority="50" operator="greaterThan">
      <formula>0.89</formula>
    </cfRule>
    <cfRule type="cellIs" dxfId="12639" priority="51" operator="greaterThan">
      <formula>0.69</formula>
    </cfRule>
    <cfRule type="cellIs" dxfId="12638" priority="52" operator="greaterThan">
      <formula>0.49</formula>
    </cfRule>
    <cfRule type="cellIs" dxfId="12637" priority="53" operator="greaterThan">
      <formula>0.29</formula>
    </cfRule>
    <cfRule type="cellIs" dxfId="12636" priority="54" operator="lessThan">
      <formula>0.29</formula>
    </cfRule>
  </conditionalFormatting>
  <conditionalFormatting sqref="U39">
    <cfRule type="cellIs" dxfId="12635" priority="43" operator="greaterThan">
      <formula>1</formula>
    </cfRule>
    <cfRule type="cellIs" dxfId="12634" priority="44" operator="greaterThan">
      <formula>0.89</formula>
    </cfRule>
    <cfRule type="cellIs" dxfId="12633" priority="45" operator="greaterThan">
      <formula>0.69</formula>
    </cfRule>
    <cfRule type="cellIs" dxfId="12632" priority="46" operator="greaterThan">
      <formula>0.49</formula>
    </cfRule>
    <cfRule type="cellIs" dxfId="12631" priority="47" operator="greaterThan">
      <formula>0.29</formula>
    </cfRule>
    <cfRule type="cellIs" dxfId="12630" priority="48" operator="lessThan">
      <formula>0.29</formula>
    </cfRule>
  </conditionalFormatting>
  <conditionalFormatting sqref="V39">
    <cfRule type="cellIs" dxfId="12629" priority="37" operator="greaterThan">
      <formula>1</formula>
    </cfRule>
    <cfRule type="cellIs" dxfId="12628" priority="38" operator="greaterThan">
      <formula>0.89</formula>
    </cfRule>
    <cfRule type="cellIs" dxfId="12627" priority="39" operator="greaterThan">
      <formula>0.69</formula>
    </cfRule>
    <cfRule type="cellIs" dxfId="12626" priority="40" operator="greaterThan">
      <formula>0.49</formula>
    </cfRule>
    <cfRule type="cellIs" dxfId="12625" priority="41" operator="greaterThan">
      <formula>0.29</formula>
    </cfRule>
    <cfRule type="cellIs" dxfId="12624" priority="42" operator="lessThan">
      <formula>0.29</formula>
    </cfRule>
  </conditionalFormatting>
  <conditionalFormatting sqref="H42">
    <cfRule type="cellIs" dxfId="12623" priority="31" operator="greaterThan">
      <formula>1</formula>
    </cfRule>
    <cfRule type="cellIs" dxfId="12622" priority="32" operator="greaterThan">
      <formula>0.89</formula>
    </cfRule>
    <cfRule type="cellIs" dxfId="12621" priority="33" operator="greaterThan">
      <formula>0.69</formula>
    </cfRule>
    <cfRule type="cellIs" dxfId="12620" priority="34" operator="greaterThan">
      <formula>0.49</formula>
    </cfRule>
    <cfRule type="cellIs" dxfId="12619" priority="35" operator="greaterThan">
      <formula>0.29</formula>
    </cfRule>
    <cfRule type="cellIs" dxfId="12618" priority="36" operator="lessThan">
      <formula>0.29</formula>
    </cfRule>
  </conditionalFormatting>
  <conditionalFormatting sqref="L42">
    <cfRule type="cellIs" dxfId="12617" priority="25" operator="greaterThan">
      <formula>1</formula>
    </cfRule>
    <cfRule type="cellIs" dxfId="12616" priority="26" operator="greaterThan">
      <formula>0.89</formula>
    </cfRule>
    <cfRule type="cellIs" dxfId="12615" priority="27" operator="greaterThan">
      <formula>0.69</formula>
    </cfRule>
    <cfRule type="cellIs" dxfId="12614" priority="28" operator="greaterThan">
      <formula>0.49</formula>
    </cfRule>
    <cfRule type="cellIs" dxfId="12613" priority="29" operator="greaterThan">
      <formula>0.29</formula>
    </cfRule>
    <cfRule type="cellIs" dxfId="12612" priority="30" operator="lessThan">
      <formula>0.29</formula>
    </cfRule>
  </conditionalFormatting>
  <conditionalFormatting sqref="M42">
    <cfRule type="cellIs" dxfId="12611" priority="19" operator="greaterThan">
      <formula>1</formula>
    </cfRule>
    <cfRule type="cellIs" dxfId="12610" priority="20" operator="greaterThan">
      <formula>0.89</formula>
    </cfRule>
    <cfRule type="cellIs" dxfId="12609" priority="21" operator="greaterThan">
      <formula>0.69</formula>
    </cfRule>
    <cfRule type="cellIs" dxfId="12608" priority="22" operator="greaterThan">
      <formula>0.49</formula>
    </cfRule>
    <cfRule type="cellIs" dxfId="12607" priority="23" operator="greaterThan">
      <formula>0.29</formula>
    </cfRule>
    <cfRule type="cellIs" dxfId="12606" priority="24" operator="lessThan">
      <formula>0.29</formula>
    </cfRule>
  </conditionalFormatting>
  <conditionalFormatting sqref="Q42">
    <cfRule type="cellIs" dxfId="12605" priority="13" operator="greaterThan">
      <formula>1</formula>
    </cfRule>
    <cfRule type="cellIs" dxfId="12604" priority="14" operator="greaterThan">
      <formula>0.89</formula>
    </cfRule>
    <cfRule type="cellIs" dxfId="12603" priority="15" operator="greaterThan">
      <formula>0.69</formula>
    </cfRule>
    <cfRule type="cellIs" dxfId="12602" priority="16" operator="greaterThan">
      <formula>0.49</formula>
    </cfRule>
    <cfRule type="cellIs" dxfId="12601" priority="17" operator="greaterThan">
      <formula>0.29</formula>
    </cfRule>
    <cfRule type="cellIs" dxfId="12600" priority="18" operator="lessThan">
      <formula>0.29</formula>
    </cfRule>
  </conditionalFormatting>
  <conditionalFormatting sqref="U42">
    <cfRule type="cellIs" dxfId="12599" priority="7" operator="greaterThan">
      <formula>1</formula>
    </cfRule>
    <cfRule type="cellIs" dxfId="12598" priority="8" operator="greaterThan">
      <formula>0.89</formula>
    </cfRule>
    <cfRule type="cellIs" dxfId="12597" priority="9" operator="greaterThan">
      <formula>0.69</formula>
    </cfRule>
    <cfRule type="cellIs" dxfId="12596" priority="10" operator="greaterThan">
      <formula>0.49</formula>
    </cfRule>
    <cfRule type="cellIs" dxfId="12595" priority="11" operator="greaterThan">
      <formula>0.29</formula>
    </cfRule>
    <cfRule type="cellIs" dxfId="12594" priority="12" operator="lessThan">
      <formula>0.29</formula>
    </cfRule>
  </conditionalFormatting>
  <conditionalFormatting sqref="V42">
    <cfRule type="cellIs" dxfId="12593" priority="1" operator="greaterThan">
      <formula>1</formula>
    </cfRule>
    <cfRule type="cellIs" dxfId="12592" priority="2" operator="greaterThan">
      <formula>0.89</formula>
    </cfRule>
    <cfRule type="cellIs" dxfId="12591" priority="3" operator="greaterThan">
      <formula>0.69</formula>
    </cfRule>
    <cfRule type="cellIs" dxfId="12590" priority="4" operator="greaterThan">
      <formula>0.49</formula>
    </cfRule>
    <cfRule type="cellIs" dxfId="12589" priority="5" operator="greaterThan">
      <formula>0.29</formula>
    </cfRule>
    <cfRule type="cellIs" dxfId="12588" priority="6" operator="lessThan">
      <formula>0.29</formula>
    </cfRule>
  </conditionalFormatting>
  <dataValidations count="16">
    <dataValidation type="list" allowBlank="1" showInputMessage="1" showErrorMessage="1" sqref="E11:E14 E5:E9 E19:E20">
      <formula1>Dimension</formula1>
    </dataValidation>
    <dataValidation type="list" allowBlank="1" showInputMessage="1" showErrorMessage="1" sqref="F11:F14 F5:F9 F19:F20">
      <formula1>Tipo</formula1>
    </dataValidation>
    <dataValidation type="list" allowBlank="1" showInputMessage="1" showErrorMessage="1" sqref="J11:J14 J5:J9 J19:J20">
      <formula1>Frecuencia</formula1>
    </dataValidation>
    <dataValidation type="decimal" allowBlank="1" showInputMessage="1" showErrorMessage="1" sqref="H5:I9 L5:L9">
      <formula1>0.0001</formula1>
      <formula2>100000000</formula2>
    </dataValidation>
    <dataValidation allowBlank="1" showInputMessage="1" showErrorMessage="1" prompt="&quot;Resumen Narrativo&quot; u &quot;objetivo&quot; se entiende como el estado deseado luego de la implementación de una intervención pública. " sqref="B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Hace referencia a las fuentes de información que pueden _x000a_ser usadas para verificar el alcance de los objetivos." sqref="M4"/>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s>
  <pageMargins left="0.25" right="0.25" top="0.75" bottom="0.75" header="0.3" footer="0.3"/>
  <pageSetup paperSize="9" orientation="landscape"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W65"/>
  <sheetViews>
    <sheetView topLeftCell="C16" zoomScale="60" zoomScaleNormal="60" workbookViewId="0">
      <selection activeCell="J34" sqref="J34"/>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2531</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59.75" customHeight="1">
      <c r="A5" s="830" t="s">
        <v>18</v>
      </c>
      <c r="B5" s="337" t="s">
        <v>2532</v>
      </c>
      <c r="C5" s="61"/>
      <c r="D5" s="10"/>
      <c r="E5" s="10"/>
      <c r="F5" s="10"/>
      <c r="G5" s="10"/>
      <c r="H5" s="11"/>
      <c r="I5" s="12"/>
      <c r="J5" s="13"/>
      <c r="K5" s="10"/>
      <c r="L5" s="12"/>
      <c r="M5" s="10"/>
      <c r="N5" s="13"/>
      <c r="O5" s="14"/>
      <c r="P5" s="15"/>
      <c r="Q5" s="2"/>
      <c r="R5" s="3"/>
      <c r="S5" s="3"/>
      <c r="T5" s="3"/>
      <c r="U5" s="3"/>
      <c r="V5" s="3"/>
      <c r="W5" s="3"/>
    </row>
    <row r="6" spans="1:23" ht="155.25" customHeight="1" thickBot="1">
      <c r="A6" s="831" t="s">
        <v>20</v>
      </c>
      <c r="B6" s="421" t="s">
        <v>2533</v>
      </c>
      <c r="C6" s="70"/>
      <c r="D6" s="70"/>
      <c r="E6" s="70"/>
      <c r="F6" s="70"/>
      <c r="G6" s="70"/>
      <c r="H6" s="241"/>
      <c r="I6" s="333"/>
      <c r="J6" s="334"/>
      <c r="K6" s="70"/>
      <c r="L6" s="333"/>
      <c r="M6" s="70"/>
      <c r="N6" s="334"/>
      <c r="O6" s="72"/>
      <c r="P6" s="335"/>
      <c r="Q6" s="2"/>
      <c r="R6" s="3"/>
      <c r="S6" s="3"/>
      <c r="T6" s="3"/>
      <c r="U6" s="3"/>
      <c r="V6" s="3"/>
      <c r="W6" s="3"/>
    </row>
    <row r="7" spans="1:23" ht="96.75" customHeight="1">
      <c r="A7" s="830" t="s">
        <v>22</v>
      </c>
      <c r="B7" s="194" t="s">
        <v>2534</v>
      </c>
      <c r="C7" s="10"/>
      <c r="D7" s="10"/>
      <c r="E7" s="10" t="s">
        <v>331</v>
      </c>
      <c r="F7" s="10"/>
      <c r="G7" s="10"/>
      <c r="H7" s="11"/>
      <c r="I7" s="12"/>
      <c r="J7" s="13"/>
      <c r="K7" s="10"/>
      <c r="L7" s="128"/>
      <c r="M7" s="14"/>
      <c r="N7" s="13"/>
      <c r="O7" s="14"/>
      <c r="P7" s="15"/>
      <c r="Q7" s="2"/>
      <c r="R7" s="3"/>
      <c r="S7" s="3"/>
      <c r="T7" s="3"/>
      <c r="U7" s="3"/>
      <c r="V7" s="3"/>
      <c r="W7" s="3"/>
    </row>
    <row r="8" spans="1:23" ht="173.25" customHeight="1">
      <c r="A8" s="832" t="s">
        <v>24</v>
      </c>
      <c r="B8" s="193" t="s">
        <v>2535</v>
      </c>
      <c r="C8" s="35" t="s">
        <v>2536</v>
      </c>
      <c r="D8" s="35" t="s">
        <v>2537</v>
      </c>
      <c r="E8" s="35" t="s">
        <v>134</v>
      </c>
      <c r="F8" s="35" t="s">
        <v>29</v>
      </c>
      <c r="G8" s="35" t="s">
        <v>2538</v>
      </c>
      <c r="H8" s="42">
        <v>4</v>
      </c>
      <c r="I8" s="42">
        <v>4</v>
      </c>
      <c r="J8" s="35" t="s">
        <v>136</v>
      </c>
      <c r="K8" s="35" t="s">
        <v>137</v>
      </c>
      <c r="L8" s="37">
        <v>1</v>
      </c>
      <c r="M8" s="35" t="s">
        <v>2539</v>
      </c>
      <c r="N8" s="35" t="s">
        <v>2540</v>
      </c>
      <c r="O8" s="43">
        <v>0</v>
      </c>
      <c r="P8" s="40" t="s">
        <v>140</v>
      </c>
      <c r="Q8" s="2"/>
      <c r="R8" s="3"/>
      <c r="S8" s="3"/>
      <c r="T8" s="3"/>
      <c r="U8" s="3"/>
      <c r="V8" s="3"/>
      <c r="W8" s="3"/>
    </row>
    <row r="9" spans="1:23" ht="107.25" customHeight="1">
      <c r="A9" s="832" t="s">
        <v>36</v>
      </c>
      <c r="B9" s="63" t="s">
        <v>2541</v>
      </c>
      <c r="C9" s="35" t="s">
        <v>2536</v>
      </c>
      <c r="D9" s="35" t="s">
        <v>2542</v>
      </c>
      <c r="E9" s="35" t="s">
        <v>134</v>
      </c>
      <c r="F9" s="35" t="s">
        <v>29</v>
      </c>
      <c r="G9" s="35" t="s">
        <v>2538</v>
      </c>
      <c r="H9" s="64">
        <v>2</v>
      </c>
      <c r="I9" s="65">
        <v>3</v>
      </c>
      <c r="J9" s="35" t="s">
        <v>136</v>
      </c>
      <c r="K9" s="35" t="s">
        <v>137</v>
      </c>
      <c r="L9" s="66">
        <v>0.66</v>
      </c>
      <c r="M9" s="35" t="s">
        <v>2543</v>
      </c>
      <c r="N9" s="43" t="s">
        <v>2544</v>
      </c>
      <c r="O9" s="43">
        <v>0</v>
      </c>
      <c r="P9" s="40" t="s">
        <v>140</v>
      </c>
      <c r="Q9" s="2"/>
      <c r="R9" s="3"/>
      <c r="S9" s="3"/>
      <c r="T9" s="3"/>
      <c r="U9" s="3"/>
      <c r="V9" s="3"/>
      <c r="W9" s="3"/>
    </row>
    <row r="10" spans="1:23" ht="131.25" customHeight="1">
      <c r="A10" s="832" t="s">
        <v>41</v>
      </c>
      <c r="B10" s="63" t="s">
        <v>2545</v>
      </c>
      <c r="C10" s="35" t="s">
        <v>2546</v>
      </c>
      <c r="D10" s="35" t="s">
        <v>2547</v>
      </c>
      <c r="E10" s="35" t="s">
        <v>134</v>
      </c>
      <c r="F10" s="35" t="s">
        <v>29</v>
      </c>
      <c r="G10" s="35" t="s">
        <v>2548</v>
      </c>
      <c r="H10" s="64">
        <v>8</v>
      </c>
      <c r="I10" s="65">
        <v>8</v>
      </c>
      <c r="J10" s="35" t="s">
        <v>364</v>
      </c>
      <c r="K10" s="35" t="s">
        <v>137</v>
      </c>
      <c r="L10" s="66">
        <v>1</v>
      </c>
      <c r="M10" s="35" t="s">
        <v>2549</v>
      </c>
      <c r="N10" s="43" t="s">
        <v>2550</v>
      </c>
      <c r="O10" s="43">
        <v>8</v>
      </c>
      <c r="P10" s="40" t="s">
        <v>140</v>
      </c>
      <c r="Q10" s="2"/>
      <c r="R10" s="3"/>
      <c r="S10" s="3"/>
      <c r="T10" s="3"/>
      <c r="U10" s="3"/>
      <c r="V10" s="3"/>
      <c r="W10" s="3"/>
    </row>
    <row r="11" spans="1:23" ht="114" customHeight="1" thickBot="1">
      <c r="A11" s="833" t="s">
        <v>47</v>
      </c>
      <c r="B11" s="392" t="s">
        <v>2551</v>
      </c>
      <c r="C11" s="18" t="s">
        <v>2552</v>
      </c>
      <c r="D11" s="18" t="s">
        <v>2553</v>
      </c>
      <c r="E11" s="18" t="s">
        <v>134</v>
      </c>
      <c r="F11" s="18" t="s">
        <v>29</v>
      </c>
      <c r="G11" s="18" t="s">
        <v>2554</v>
      </c>
      <c r="H11" s="75">
        <v>1.4</v>
      </c>
      <c r="I11" s="22">
        <v>2</v>
      </c>
      <c r="J11" s="18" t="s">
        <v>136</v>
      </c>
      <c r="K11" s="18" t="s">
        <v>137</v>
      </c>
      <c r="L11" s="76">
        <v>0.7</v>
      </c>
      <c r="M11" s="18" t="s">
        <v>2555</v>
      </c>
      <c r="N11" s="55" t="s">
        <v>2556</v>
      </c>
      <c r="O11" s="55">
        <v>0</v>
      </c>
      <c r="P11" s="189" t="s">
        <v>140</v>
      </c>
      <c r="Q11" s="2"/>
      <c r="R11" s="3"/>
      <c r="S11" s="3"/>
      <c r="T11" s="3"/>
      <c r="U11" s="3"/>
      <c r="V11" s="3"/>
      <c r="W11" s="3"/>
    </row>
    <row r="12" spans="1:23" ht="122.25" customHeight="1">
      <c r="A12" s="830" t="s">
        <v>53</v>
      </c>
      <c r="B12" s="130" t="s">
        <v>2557</v>
      </c>
      <c r="C12" s="10"/>
      <c r="D12" s="10"/>
      <c r="E12" s="10"/>
      <c r="F12" s="10"/>
      <c r="G12" s="10"/>
      <c r="H12" s="180"/>
      <c r="I12" s="14"/>
      <c r="J12" s="10"/>
      <c r="K12" s="10"/>
      <c r="L12" s="179"/>
      <c r="M12" s="10"/>
      <c r="N12" s="131"/>
      <c r="O12" s="131"/>
      <c r="P12" s="132"/>
      <c r="Q12" s="2"/>
      <c r="R12" s="3"/>
      <c r="S12" s="3"/>
      <c r="T12" s="3"/>
      <c r="U12" s="3"/>
      <c r="V12" s="3"/>
      <c r="W12" s="3"/>
    </row>
    <row r="13" spans="1:23" ht="161.25" customHeight="1">
      <c r="A13" s="832" t="s">
        <v>55</v>
      </c>
      <c r="B13" s="63" t="s">
        <v>2558</v>
      </c>
      <c r="C13" s="35" t="s">
        <v>2559</v>
      </c>
      <c r="D13" s="35" t="s">
        <v>2560</v>
      </c>
      <c r="E13" s="35" t="s">
        <v>134</v>
      </c>
      <c r="F13" s="35" t="s">
        <v>29</v>
      </c>
      <c r="G13" s="35" t="s">
        <v>2561</v>
      </c>
      <c r="H13" s="64">
        <v>2000</v>
      </c>
      <c r="I13" s="65">
        <v>2000</v>
      </c>
      <c r="J13" s="35" t="s">
        <v>136</v>
      </c>
      <c r="K13" s="35" t="s">
        <v>137</v>
      </c>
      <c r="L13" s="66">
        <v>1</v>
      </c>
      <c r="M13" s="35" t="s">
        <v>2562</v>
      </c>
      <c r="N13" s="43" t="s">
        <v>2563</v>
      </c>
      <c r="O13" s="43">
        <v>0</v>
      </c>
      <c r="P13" s="40" t="s">
        <v>140</v>
      </c>
      <c r="Q13" s="2"/>
      <c r="R13" s="3"/>
      <c r="S13" s="3"/>
      <c r="T13" s="3"/>
      <c r="U13" s="3"/>
      <c r="V13" s="3"/>
      <c r="W13" s="3"/>
    </row>
    <row r="14" spans="1:23" ht="117" customHeight="1">
      <c r="A14" s="832" t="s">
        <v>64</v>
      </c>
      <c r="B14" s="133" t="s">
        <v>2564</v>
      </c>
      <c r="C14" s="35" t="s">
        <v>2565</v>
      </c>
      <c r="D14" s="43" t="s">
        <v>2566</v>
      </c>
      <c r="E14" s="43" t="s">
        <v>134</v>
      </c>
      <c r="F14" s="43" t="s">
        <v>29</v>
      </c>
      <c r="G14" s="43" t="s">
        <v>2567</v>
      </c>
      <c r="H14" s="43">
        <v>48</v>
      </c>
      <c r="I14" s="43">
        <v>48</v>
      </c>
      <c r="J14" s="43" t="s">
        <v>364</v>
      </c>
      <c r="K14" s="43" t="s">
        <v>137</v>
      </c>
      <c r="L14" s="489">
        <v>1</v>
      </c>
      <c r="M14" s="489" t="s">
        <v>2568</v>
      </c>
      <c r="N14" s="43" t="s">
        <v>2569</v>
      </c>
      <c r="O14" s="43">
        <v>30</v>
      </c>
      <c r="P14" s="40" t="s">
        <v>140</v>
      </c>
      <c r="Q14" s="2"/>
      <c r="R14" s="3"/>
      <c r="S14" s="3"/>
      <c r="T14" s="3"/>
      <c r="U14" s="3"/>
      <c r="V14" s="3"/>
      <c r="W14" s="3"/>
    </row>
    <row r="15" spans="1:23" ht="102.75" customHeight="1">
      <c r="A15" s="832" t="s">
        <v>69</v>
      </c>
      <c r="B15" s="133" t="s">
        <v>2570</v>
      </c>
      <c r="C15" s="43" t="s">
        <v>2571</v>
      </c>
      <c r="D15" s="43" t="s">
        <v>2572</v>
      </c>
      <c r="E15" s="43" t="s">
        <v>134</v>
      </c>
      <c r="F15" s="43" t="s">
        <v>29</v>
      </c>
      <c r="G15" s="43" t="s">
        <v>2573</v>
      </c>
      <c r="H15" s="43">
        <v>19</v>
      </c>
      <c r="I15" s="43">
        <v>24</v>
      </c>
      <c r="J15" s="43" t="s">
        <v>2574</v>
      </c>
      <c r="K15" s="43" t="s">
        <v>137</v>
      </c>
      <c r="L15" s="489">
        <v>0.8</v>
      </c>
      <c r="M15" s="489" t="s">
        <v>2575</v>
      </c>
      <c r="N15" s="43" t="s">
        <v>2576</v>
      </c>
      <c r="O15" s="43">
        <v>30</v>
      </c>
      <c r="P15" s="40" t="s">
        <v>140</v>
      </c>
      <c r="Q15" s="153"/>
    </row>
    <row r="16" spans="1:23" ht="102.75" customHeight="1">
      <c r="A16" s="832" t="s">
        <v>158</v>
      </c>
      <c r="B16" s="133" t="s">
        <v>2577</v>
      </c>
      <c r="C16" s="43" t="s">
        <v>2578</v>
      </c>
      <c r="D16" s="43" t="s">
        <v>2579</v>
      </c>
      <c r="E16" s="43" t="s">
        <v>134</v>
      </c>
      <c r="F16" s="43" t="s">
        <v>29</v>
      </c>
      <c r="G16" s="35" t="s">
        <v>2580</v>
      </c>
      <c r="H16" s="43">
        <v>12</v>
      </c>
      <c r="I16" s="43">
        <v>12</v>
      </c>
      <c r="J16" s="43" t="s">
        <v>364</v>
      </c>
      <c r="K16" s="43" t="s">
        <v>137</v>
      </c>
      <c r="L16" s="489">
        <v>1</v>
      </c>
      <c r="M16" s="489" t="s">
        <v>2581</v>
      </c>
      <c r="N16" s="43" t="s">
        <v>2582</v>
      </c>
      <c r="O16" s="43">
        <v>15</v>
      </c>
      <c r="P16" s="40" t="s">
        <v>853</v>
      </c>
      <c r="Q16" s="153"/>
    </row>
    <row r="17" spans="1:22" ht="102.75" customHeight="1">
      <c r="A17" s="832" t="s">
        <v>1688</v>
      </c>
      <c r="B17" s="133" t="s">
        <v>2583</v>
      </c>
      <c r="C17" s="43" t="s">
        <v>2584</v>
      </c>
      <c r="D17" s="43" t="s">
        <v>2585</v>
      </c>
      <c r="E17" s="43" t="s">
        <v>134</v>
      </c>
      <c r="F17" s="43" t="s">
        <v>29</v>
      </c>
      <c r="G17" s="35" t="s">
        <v>2586</v>
      </c>
      <c r="H17" s="43">
        <v>800</v>
      </c>
      <c r="I17" s="43">
        <v>1000</v>
      </c>
      <c r="J17" s="43" t="s">
        <v>364</v>
      </c>
      <c r="K17" s="43" t="s">
        <v>137</v>
      </c>
      <c r="L17" s="489">
        <v>0.8</v>
      </c>
      <c r="M17" s="489" t="s">
        <v>2587</v>
      </c>
      <c r="N17" s="43" t="s">
        <v>2588</v>
      </c>
      <c r="O17" s="43">
        <v>0</v>
      </c>
      <c r="P17" s="40" t="s">
        <v>140</v>
      </c>
      <c r="Q17" s="153"/>
    </row>
    <row r="18" spans="1:22" ht="102" customHeight="1">
      <c r="A18" s="832" t="s">
        <v>1695</v>
      </c>
      <c r="B18" s="133" t="s">
        <v>2589</v>
      </c>
      <c r="C18" s="43" t="s">
        <v>855</v>
      </c>
      <c r="D18" s="43" t="s">
        <v>2590</v>
      </c>
      <c r="E18" s="43" t="s">
        <v>134</v>
      </c>
      <c r="F18" s="43" t="s">
        <v>29</v>
      </c>
      <c r="G18" s="43" t="s">
        <v>886</v>
      </c>
      <c r="H18" s="43">
        <v>24</v>
      </c>
      <c r="I18" s="43">
        <v>24</v>
      </c>
      <c r="J18" s="43" t="s">
        <v>136</v>
      </c>
      <c r="K18" s="43" t="s">
        <v>137</v>
      </c>
      <c r="L18" s="489">
        <v>1</v>
      </c>
      <c r="M18" s="489" t="s">
        <v>2591</v>
      </c>
      <c r="N18" s="43" t="s">
        <v>2592</v>
      </c>
      <c r="O18" s="43">
        <v>0</v>
      </c>
      <c r="P18" s="40" t="s">
        <v>140</v>
      </c>
      <c r="Q18" s="153"/>
    </row>
    <row r="19" spans="1:22" ht="95.25" customHeight="1" thickBot="1">
      <c r="A19" s="833" t="s">
        <v>2232</v>
      </c>
      <c r="B19" s="182" t="s">
        <v>2593</v>
      </c>
      <c r="C19" s="55" t="s">
        <v>2594</v>
      </c>
      <c r="D19" s="55" t="s">
        <v>2595</v>
      </c>
      <c r="E19" s="55" t="s">
        <v>134</v>
      </c>
      <c r="F19" s="55" t="s">
        <v>29</v>
      </c>
      <c r="G19" s="55" t="s">
        <v>2596</v>
      </c>
      <c r="H19" s="55">
        <v>1000</v>
      </c>
      <c r="I19" s="55">
        <v>1000</v>
      </c>
      <c r="J19" s="55" t="s">
        <v>364</v>
      </c>
      <c r="K19" s="55" t="s">
        <v>137</v>
      </c>
      <c r="L19" s="338">
        <v>1</v>
      </c>
      <c r="M19" s="338" t="s">
        <v>2587</v>
      </c>
      <c r="N19" s="55" t="s">
        <v>2597</v>
      </c>
      <c r="O19" s="55">
        <v>0</v>
      </c>
      <c r="P19" s="189" t="s">
        <v>140</v>
      </c>
      <c r="Q19" s="153"/>
    </row>
    <row r="20" spans="1:22" ht="42.75" customHeight="1">
      <c r="Q20" s="153"/>
    </row>
    <row r="21" spans="1:22" ht="30" customHeight="1" thickBot="1"/>
    <row r="22" spans="1:22" ht="30" customHeight="1" thickBot="1">
      <c r="A22" s="1544" t="s">
        <v>75</v>
      </c>
      <c r="B22" s="1545"/>
      <c r="C22" s="1545"/>
      <c r="D22" s="1546"/>
      <c r="E22" s="1524" t="s">
        <v>76</v>
      </c>
      <c r="F22" s="1524" t="s">
        <v>77</v>
      </c>
      <c r="G22" s="1524" t="s">
        <v>78</v>
      </c>
      <c r="H22" s="1524" t="s">
        <v>79</v>
      </c>
      <c r="I22" s="1524" t="s">
        <v>80</v>
      </c>
      <c r="J22" s="1524" t="s">
        <v>81</v>
      </c>
      <c r="K22" s="1524" t="s">
        <v>82</v>
      </c>
      <c r="L22" s="1524" t="s">
        <v>79</v>
      </c>
      <c r="M22" s="1524" t="s">
        <v>83</v>
      </c>
      <c r="N22" s="1524" t="s">
        <v>84</v>
      </c>
      <c r="O22" s="1524" t="s">
        <v>85</v>
      </c>
      <c r="P22" s="1524" t="s">
        <v>86</v>
      </c>
      <c r="Q22" s="1527" t="s">
        <v>79</v>
      </c>
      <c r="R22" s="1524" t="s">
        <v>87</v>
      </c>
      <c r="S22" s="1527" t="s">
        <v>88</v>
      </c>
      <c r="T22" s="1524" t="s">
        <v>89</v>
      </c>
      <c r="U22" s="1527" t="s">
        <v>79</v>
      </c>
      <c r="V22" s="1524" t="s">
        <v>90</v>
      </c>
    </row>
    <row r="23" spans="1:22" ht="22.5" customHeight="1" thickBot="1">
      <c r="A23" s="77" t="s">
        <v>91</v>
      </c>
      <c r="B23" s="78" t="s">
        <v>92</v>
      </c>
      <c r="C23" s="79" t="s">
        <v>93</v>
      </c>
      <c r="D23" s="80" t="s">
        <v>94</v>
      </c>
      <c r="E23" s="1525"/>
      <c r="F23" s="1525"/>
      <c r="G23" s="1525"/>
      <c r="H23" s="1525"/>
      <c r="I23" s="1525"/>
      <c r="J23" s="1525"/>
      <c r="K23" s="1525"/>
      <c r="L23" s="1525"/>
      <c r="M23" s="1525"/>
      <c r="N23" s="1525"/>
      <c r="O23" s="1525"/>
      <c r="P23" s="1525"/>
      <c r="Q23" s="1528"/>
      <c r="R23" s="1525"/>
      <c r="S23" s="1528"/>
      <c r="T23" s="1525"/>
      <c r="U23" s="1528"/>
      <c r="V23" s="1525"/>
    </row>
    <row r="24" spans="1:22" ht="30" customHeight="1" thickBot="1">
      <c r="A24" s="1538"/>
      <c r="B24" s="1540" t="s">
        <v>95</v>
      </c>
      <c r="C24" s="1541"/>
      <c r="D24" s="1542"/>
      <c r="E24" s="1525"/>
      <c r="F24" s="1525"/>
      <c r="G24" s="1525"/>
      <c r="H24" s="1525"/>
      <c r="I24" s="1525"/>
      <c r="J24" s="1525"/>
      <c r="K24" s="1525"/>
      <c r="L24" s="1525"/>
      <c r="M24" s="1525"/>
      <c r="N24" s="1525"/>
      <c r="O24" s="1525"/>
      <c r="P24" s="1525"/>
      <c r="Q24" s="1528"/>
      <c r="R24" s="1525"/>
      <c r="S24" s="1528"/>
      <c r="T24" s="1525"/>
      <c r="U24" s="1528"/>
      <c r="V24" s="1525"/>
    </row>
    <row r="25" spans="1:22" ht="30" customHeight="1" thickBot="1">
      <c r="A25" s="1539"/>
      <c r="B25" s="81"/>
      <c r="C25" s="81"/>
      <c r="D25" s="1543"/>
      <c r="E25" s="1526"/>
      <c r="F25" s="1526"/>
      <c r="G25" s="1526"/>
      <c r="H25" s="1526"/>
      <c r="I25" s="1526"/>
      <c r="J25" s="1526"/>
      <c r="K25" s="1526"/>
      <c r="L25" s="1526"/>
      <c r="M25" s="1526"/>
      <c r="N25" s="1526"/>
      <c r="O25" s="1526"/>
      <c r="P25" s="1526"/>
      <c r="Q25" s="1529"/>
      <c r="R25" s="1526"/>
      <c r="S25" s="1529"/>
      <c r="T25" s="1526"/>
      <c r="U25" s="1529"/>
      <c r="V25" s="1526"/>
    </row>
    <row r="26" spans="1:22" ht="31.5" customHeight="1" thickBot="1">
      <c r="A26" s="246" t="s">
        <v>96</v>
      </c>
      <c r="B26" s="740" t="s">
        <v>97</v>
      </c>
      <c r="C26" s="82" t="s">
        <v>98</v>
      </c>
      <c r="D26" s="84" t="s">
        <v>99</v>
      </c>
      <c r="E26" s="1487" t="s">
        <v>100</v>
      </c>
      <c r="F26" s="1488"/>
      <c r="G26" s="1489"/>
      <c r="H26" s="85">
        <f>H27/H28</f>
        <v>0.66666666666666663</v>
      </c>
      <c r="I26" s="1487" t="s">
        <v>100</v>
      </c>
      <c r="J26" s="1488"/>
      <c r="K26" s="1489"/>
      <c r="L26" s="85">
        <f>L27/L28</f>
        <v>1</v>
      </c>
      <c r="M26" s="86">
        <f>M27/M28</f>
        <v>0.75</v>
      </c>
      <c r="N26" s="1487" t="s">
        <v>100</v>
      </c>
      <c r="O26" s="1488"/>
      <c r="P26" s="1489"/>
      <c r="Q26" s="85" t="e">
        <f>Q27/Q28</f>
        <v>#DIV/0!</v>
      </c>
      <c r="R26" s="1512" t="s">
        <v>100</v>
      </c>
      <c r="S26" s="1513"/>
      <c r="T26" s="1514"/>
      <c r="U26" s="85" t="e">
        <f>U27/U28</f>
        <v>#DIV/0!</v>
      </c>
      <c r="V26" s="86">
        <f>V27/V28</f>
        <v>0.75</v>
      </c>
    </row>
    <row r="27" spans="1:22" ht="45.75" customHeight="1">
      <c r="A27" s="1515" t="str">
        <f>B7</f>
        <v>La Dirección de Turismo ha implementado proyectos que elevan la imagen y la calidad turística del municipio</v>
      </c>
      <c r="B27" s="1854" t="str">
        <f>B8</f>
        <v>Llevar a cabo todas las etapas para lograr el producto turístico "Ruta del Tequila Gourmet"</v>
      </c>
      <c r="C27" s="1520" t="str">
        <f>C8</f>
        <v>Porcentaje de etapas que han sido  realizadas</v>
      </c>
      <c r="D27" s="259" t="s">
        <v>2598</v>
      </c>
      <c r="E27" s="348">
        <v>1</v>
      </c>
      <c r="F27" s="349">
        <v>1</v>
      </c>
      <c r="G27" s="350">
        <v>0</v>
      </c>
      <c r="H27" s="108">
        <f>SUM(E27:G27)</f>
        <v>2</v>
      </c>
      <c r="I27" s="348">
        <v>0</v>
      </c>
      <c r="J27" s="349">
        <v>1</v>
      </c>
      <c r="K27" s="350"/>
      <c r="L27" s="108">
        <f>SUM(I27:K27)</f>
        <v>1</v>
      </c>
      <c r="M27" s="109">
        <f>+H27+L27</f>
        <v>3</v>
      </c>
      <c r="N27" s="348"/>
      <c r="O27" s="349"/>
      <c r="P27" s="350"/>
      <c r="Q27" s="108">
        <f>SUM(N27:P27)</f>
        <v>0</v>
      </c>
      <c r="R27" s="105"/>
      <c r="S27" s="106"/>
      <c r="T27" s="107"/>
      <c r="U27" s="108">
        <f>SUM(R27:T27)</f>
        <v>0</v>
      </c>
      <c r="V27" s="109">
        <f>+H27+L27+Q27+U27</f>
        <v>3</v>
      </c>
    </row>
    <row r="28" spans="1:22" ht="39.75" customHeight="1" thickBot="1">
      <c r="A28" s="1516"/>
      <c r="B28" s="1855"/>
      <c r="C28" s="1521"/>
      <c r="D28" s="834" t="s">
        <v>2263</v>
      </c>
      <c r="E28" s="356">
        <v>1</v>
      </c>
      <c r="F28" s="357">
        <v>1</v>
      </c>
      <c r="G28" s="358">
        <v>1</v>
      </c>
      <c r="H28" s="112">
        <f>SUM(E28:G28)</f>
        <v>3</v>
      </c>
      <c r="I28" s="356">
        <v>1</v>
      </c>
      <c r="J28" s="357"/>
      <c r="K28" s="358"/>
      <c r="L28" s="112">
        <f>SUM(I28:K28)</f>
        <v>1</v>
      </c>
      <c r="M28" s="113">
        <f>+H28+L28</f>
        <v>4</v>
      </c>
      <c r="N28" s="356"/>
      <c r="O28" s="357"/>
      <c r="P28" s="358"/>
      <c r="Q28" s="112">
        <f>SUM(N28:P28)</f>
        <v>0</v>
      </c>
      <c r="R28" s="167"/>
      <c r="S28" s="166"/>
      <c r="T28" s="165"/>
      <c r="U28" s="112">
        <f>SUM(R28:T28)</f>
        <v>0</v>
      </c>
      <c r="V28" s="113">
        <f>+H28+L28+Q28+U28</f>
        <v>4</v>
      </c>
    </row>
    <row r="29" spans="1:22" ht="34.5" customHeight="1" thickBot="1">
      <c r="A29" s="1516"/>
      <c r="B29" s="744" t="s">
        <v>103</v>
      </c>
      <c r="C29" s="82" t="s">
        <v>98</v>
      </c>
      <c r="D29" s="226" t="s">
        <v>104</v>
      </c>
      <c r="E29" s="1566" t="s">
        <v>100</v>
      </c>
      <c r="F29" s="1566"/>
      <c r="G29" s="1567"/>
      <c r="H29" s="85">
        <f>H30/H31</f>
        <v>0.25</v>
      </c>
      <c r="I29" s="1504" t="s">
        <v>100</v>
      </c>
      <c r="J29" s="1502"/>
      <c r="K29" s="1503"/>
      <c r="L29" s="85">
        <f>L30/L31</f>
        <v>0</v>
      </c>
      <c r="M29" s="86">
        <f>M30/M31</f>
        <v>0.16666666666666666</v>
      </c>
      <c r="N29" s="1504" t="s">
        <v>100</v>
      </c>
      <c r="O29" s="1502"/>
      <c r="P29" s="1503"/>
      <c r="Q29" s="85" t="e">
        <f>Q30/Q31</f>
        <v>#DIV/0!</v>
      </c>
      <c r="R29" s="1512" t="s">
        <v>100</v>
      </c>
      <c r="S29" s="1513"/>
      <c r="T29" s="1514"/>
      <c r="U29" s="85" t="e">
        <f>U30/U31</f>
        <v>#DIV/0!</v>
      </c>
      <c r="V29" s="86">
        <f>V30/V31</f>
        <v>0.5</v>
      </c>
    </row>
    <row r="30" spans="1:22" ht="39.75" customHeight="1">
      <c r="A30" s="1516"/>
      <c r="B30" s="1558" t="str">
        <f>B9</f>
        <v>Llevar a cabo todas las etapas para lograr la Certificación de los prestadores de servicios con distintivos M, distintivo H y Punto limpio</v>
      </c>
      <c r="C30" s="1498" t="str">
        <f>C9</f>
        <v>Porcentaje de etapas que han sido  realizadas</v>
      </c>
      <c r="D30" s="228" t="s">
        <v>2599</v>
      </c>
      <c r="E30" s="348"/>
      <c r="F30" s="349">
        <v>0.5</v>
      </c>
      <c r="G30" s="350">
        <v>0</v>
      </c>
      <c r="H30" s="108">
        <f>SUM(E30:G30)</f>
        <v>0.5</v>
      </c>
      <c r="I30" s="348"/>
      <c r="J30" s="349"/>
      <c r="K30" s="350">
        <v>0</v>
      </c>
      <c r="L30" s="108">
        <f>SUM(I30:K30)</f>
        <v>0</v>
      </c>
      <c r="M30" s="109">
        <f>+H30+L30</f>
        <v>0.5</v>
      </c>
      <c r="N30" s="348">
        <v>1</v>
      </c>
      <c r="O30" s="349"/>
      <c r="P30" s="350"/>
      <c r="Q30" s="108">
        <f>SUM(N30:P30)</f>
        <v>1</v>
      </c>
      <c r="R30" s="105"/>
      <c r="S30" s="106"/>
      <c r="T30" s="107"/>
      <c r="U30" s="108">
        <f>SUM(R30:T30)</f>
        <v>0</v>
      </c>
      <c r="V30" s="109">
        <f>+H30+L30+Q30+U30</f>
        <v>1.5</v>
      </c>
    </row>
    <row r="31" spans="1:22" ht="45" customHeight="1" thickBot="1">
      <c r="A31" s="1516"/>
      <c r="B31" s="1559"/>
      <c r="C31" s="1499"/>
      <c r="D31" s="228" t="s">
        <v>2263</v>
      </c>
      <c r="E31" s="356"/>
      <c r="F31" s="357">
        <v>1</v>
      </c>
      <c r="G31" s="358">
        <v>1</v>
      </c>
      <c r="H31" s="112">
        <f>SUM(E31:G31)</f>
        <v>2</v>
      </c>
      <c r="I31" s="356"/>
      <c r="J31" s="357"/>
      <c r="K31" s="358">
        <v>1</v>
      </c>
      <c r="L31" s="112">
        <f>SUM(I31:K31)</f>
        <v>1</v>
      </c>
      <c r="M31" s="113">
        <f>+H31+L31</f>
        <v>3</v>
      </c>
      <c r="N31" s="356"/>
      <c r="O31" s="357"/>
      <c r="P31" s="358"/>
      <c r="Q31" s="112">
        <f>SUM(N31:P31)</f>
        <v>0</v>
      </c>
      <c r="R31" s="167"/>
      <c r="S31" s="166"/>
      <c r="T31" s="165"/>
      <c r="U31" s="112">
        <f>SUM(R31:T31)</f>
        <v>0</v>
      </c>
      <c r="V31" s="113">
        <f>+H31+L31+Q31+U31</f>
        <v>3</v>
      </c>
    </row>
    <row r="32" spans="1:22" ht="42" customHeight="1" thickBot="1">
      <c r="A32" s="1516"/>
      <c r="B32" s="744" t="s">
        <v>107</v>
      </c>
      <c r="C32" s="82" t="s">
        <v>98</v>
      </c>
      <c r="D32" s="226" t="s">
        <v>104</v>
      </c>
      <c r="E32" s="1566" t="s">
        <v>100</v>
      </c>
      <c r="F32" s="1566"/>
      <c r="G32" s="1567"/>
      <c r="H32" s="85">
        <f>H33/H34</f>
        <v>0.5</v>
      </c>
      <c r="I32" s="1504" t="s">
        <v>100</v>
      </c>
      <c r="J32" s="1502"/>
      <c r="K32" s="1503"/>
      <c r="L32" s="85">
        <f>L33/L34</f>
        <v>0</v>
      </c>
      <c r="M32" s="86">
        <f>M33/M34</f>
        <v>0.33333333333333331</v>
      </c>
      <c r="N32" s="1504" t="s">
        <v>100</v>
      </c>
      <c r="O32" s="1502"/>
      <c r="P32" s="1503"/>
      <c r="Q32" s="85">
        <f>Q33/Q34</f>
        <v>0</v>
      </c>
      <c r="R32" s="1512" t="s">
        <v>100</v>
      </c>
      <c r="S32" s="1513"/>
      <c r="T32" s="1514"/>
      <c r="U32" s="85">
        <f>U33/U34</f>
        <v>0</v>
      </c>
      <c r="V32" s="86">
        <f>V33/V34</f>
        <v>0.125</v>
      </c>
    </row>
    <row r="33" spans="1:22" ht="34.5" customHeight="1">
      <c r="A33" s="1516"/>
      <c r="B33" s="1558" t="str">
        <f>B10</f>
        <v>Llevar a cabo todos los eventos tradicionales en los que a la dirección de turismo corresponde</v>
      </c>
      <c r="C33" s="1498" t="str">
        <f>C10</f>
        <v>Porcentaje de eventos que han sido  realizados</v>
      </c>
      <c r="D33" s="228" t="s">
        <v>2600</v>
      </c>
      <c r="E33" s="348">
        <v>1</v>
      </c>
      <c r="F33" s="349"/>
      <c r="G33" s="350">
        <v>0</v>
      </c>
      <c r="H33" s="108">
        <f>SUM(E33:G33)</f>
        <v>1</v>
      </c>
      <c r="I33" s="348">
        <v>0</v>
      </c>
      <c r="J33" s="349"/>
      <c r="K33" s="350"/>
      <c r="L33" s="108">
        <f>SUM(I33:K33)</f>
        <v>0</v>
      </c>
      <c r="M33" s="109">
        <f>+H33+L33</f>
        <v>1</v>
      </c>
      <c r="N33" s="348"/>
      <c r="O33" s="349"/>
      <c r="P33" s="350"/>
      <c r="Q33" s="108">
        <f>SUM(N33:P33)</f>
        <v>0</v>
      </c>
      <c r="R33" s="105"/>
      <c r="S33" s="106"/>
      <c r="T33" s="107"/>
      <c r="U33" s="108">
        <f>SUM(R33:T33)</f>
        <v>0</v>
      </c>
      <c r="V33" s="109">
        <f>+H33+L33+Q33+U33</f>
        <v>1</v>
      </c>
    </row>
    <row r="34" spans="1:22" ht="45" customHeight="1" thickBot="1">
      <c r="A34" s="1516"/>
      <c r="B34" s="1559"/>
      <c r="C34" s="1499"/>
      <c r="D34" s="228" t="s">
        <v>2601</v>
      </c>
      <c r="E34" s="356">
        <v>1</v>
      </c>
      <c r="F34" s="357"/>
      <c r="G34" s="358">
        <v>1</v>
      </c>
      <c r="H34" s="112">
        <f>SUM(E34:G34)</f>
        <v>2</v>
      </c>
      <c r="I34" s="356">
        <v>1</v>
      </c>
      <c r="J34" s="357"/>
      <c r="K34" s="358"/>
      <c r="L34" s="112">
        <f>SUM(I34:K34)</f>
        <v>1</v>
      </c>
      <c r="M34" s="113">
        <f>+H34+L34</f>
        <v>3</v>
      </c>
      <c r="N34" s="356"/>
      <c r="O34" s="357">
        <v>1</v>
      </c>
      <c r="P34" s="358">
        <v>2</v>
      </c>
      <c r="Q34" s="112">
        <f>SUM(N34:P34)</f>
        <v>3</v>
      </c>
      <c r="R34" s="167"/>
      <c r="S34" s="166">
        <v>2</v>
      </c>
      <c r="T34" s="165"/>
      <c r="U34" s="112">
        <f>SUM(R34:T34)</f>
        <v>2</v>
      </c>
      <c r="V34" s="113">
        <f>+H34+L34+Q34+U34</f>
        <v>8</v>
      </c>
    </row>
    <row r="35" spans="1:22" ht="36" customHeight="1" thickBot="1">
      <c r="A35" s="1516"/>
      <c r="B35" s="744" t="s">
        <v>110</v>
      </c>
      <c r="C35" s="82" t="s">
        <v>98</v>
      </c>
      <c r="D35" s="226" t="s">
        <v>104</v>
      </c>
      <c r="E35" s="1566" t="s">
        <v>100</v>
      </c>
      <c r="F35" s="1566"/>
      <c r="G35" s="1567"/>
      <c r="H35" s="85">
        <f>H36/H37</f>
        <v>0.5</v>
      </c>
      <c r="I35" s="1504" t="s">
        <v>100</v>
      </c>
      <c r="J35" s="1502"/>
      <c r="K35" s="1503"/>
      <c r="L35" s="85">
        <f>L36/L37</f>
        <v>1</v>
      </c>
      <c r="M35" s="86">
        <f>M36/M37</f>
        <v>0.75</v>
      </c>
      <c r="N35" s="1504" t="s">
        <v>100</v>
      </c>
      <c r="O35" s="1502"/>
      <c r="P35" s="1503"/>
      <c r="Q35" s="85" t="e">
        <f>Q36/Q37</f>
        <v>#DIV/0!</v>
      </c>
      <c r="R35" s="1512" t="s">
        <v>100</v>
      </c>
      <c r="S35" s="1513"/>
      <c r="T35" s="1514"/>
      <c r="U35" s="85" t="e">
        <f>U36/U37</f>
        <v>#DIV/0!</v>
      </c>
      <c r="V35" s="86">
        <f>V36/V37</f>
        <v>0.75</v>
      </c>
    </row>
    <row r="36" spans="1:22" ht="45" customHeight="1">
      <c r="A36" s="1516"/>
      <c r="B36" s="1854" t="str">
        <f>B11</f>
        <v>Llevar a cabo los Registros necesarios para completar  la 4ta Etapa del Proyecto Arandas Global .</v>
      </c>
      <c r="C36" s="1520" t="str">
        <f>C11</f>
        <v>Porcentaje de Registros que han sido completados</v>
      </c>
      <c r="D36" s="228" t="s">
        <v>2602</v>
      </c>
      <c r="E36" s="348"/>
      <c r="F36" s="349"/>
      <c r="G36" s="350">
        <v>0.5</v>
      </c>
      <c r="H36" s="108">
        <f>SUM(E36:G36)</f>
        <v>0.5</v>
      </c>
      <c r="I36" s="348"/>
      <c r="J36" s="349">
        <v>1</v>
      </c>
      <c r="K36" s="350"/>
      <c r="L36" s="108">
        <f>SUM(I36:K36)</f>
        <v>1</v>
      </c>
      <c r="M36" s="109">
        <f>+H36+L36</f>
        <v>1.5</v>
      </c>
      <c r="N36" s="348"/>
      <c r="O36" s="349"/>
      <c r="P36" s="350"/>
      <c r="Q36" s="108">
        <f>SUM(N36:P36)</f>
        <v>0</v>
      </c>
      <c r="R36" s="105"/>
      <c r="S36" s="106"/>
      <c r="T36" s="107"/>
      <c r="U36" s="108">
        <f>SUM(R36:T36)</f>
        <v>0</v>
      </c>
      <c r="V36" s="109">
        <f>+H36+L36+Q36+U36</f>
        <v>1.5</v>
      </c>
    </row>
    <row r="37" spans="1:22" ht="46.5" customHeight="1" thickBot="1">
      <c r="A37" s="1517"/>
      <c r="B37" s="1855"/>
      <c r="C37" s="1521"/>
      <c r="D37" s="228" t="s">
        <v>2603</v>
      </c>
      <c r="E37" s="356"/>
      <c r="F37" s="357"/>
      <c r="G37" s="358">
        <v>1</v>
      </c>
      <c r="H37" s="112">
        <f>SUM(E37:G37)</f>
        <v>1</v>
      </c>
      <c r="I37" s="356"/>
      <c r="J37" s="357">
        <v>1</v>
      </c>
      <c r="K37" s="358"/>
      <c r="L37" s="112">
        <f>SUM(I37:K37)</f>
        <v>1</v>
      </c>
      <c r="M37" s="113">
        <f>+H37+L37</f>
        <v>2</v>
      </c>
      <c r="N37" s="356"/>
      <c r="O37" s="357"/>
      <c r="P37" s="358"/>
      <c r="Q37" s="112">
        <f>SUM(N37:P37)</f>
        <v>0</v>
      </c>
      <c r="R37" s="167"/>
      <c r="S37" s="166"/>
      <c r="T37" s="165"/>
      <c r="U37" s="112">
        <f>SUM(R37:T37)</f>
        <v>0</v>
      </c>
      <c r="V37" s="113">
        <f>+H37+L37+Q37+U37</f>
        <v>2</v>
      </c>
    </row>
    <row r="38" spans="1:22" ht="41.25" customHeight="1" thickBot="1">
      <c r="A38" s="835" t="s">
        <v>113</v>
      </c>
      <c r="B38" s="743" t="s">
        <v>114</v>
      </c>
      <c r="C38" s="82" t="s">
        <v>98</v>
      </c>
      <c r="D38" s="226" t="s">
        <v>104</v>
      </c>
      <c r="E38" s="1566" t="s">
        <v>100</v>
      </c>
      <c r="F38" s="1566"/>
      <c r="G38" s="1567"/>
      <c r="H38" s="102">
        <f>H39/H40</f>
        <v>0</v>
      </c>
      <c r="I38" s="1504" t="s">
        <v>100</v>
      </c>
      <c r="J38" s="1502"/>
      <c r="K38" s="1503"/>
      <c r="L38" s="102" t="e">
        <f>L39/L40</f>
        <v>#DIV/0!</v>
      </c>
      <c r="M38" s="103">
        <f>M39/M40</f>
        <v>0</v>
      </c>
      <c r="N38" s="1504" t="s">
        <v>100</v>
      </c>
      <c r="O38" s="1502"/>
      <c r="P38" s="1503"/>
      <c r="Q38" s="102" t="e">
        <f>Q39/Q40</f>
        <v>#DIV/0!</v>
      </c>
      <c r="R38" s="1487" t="s">
        <v>100</v>
      </c>
      <c r="S38" s="1488"/>
      <c r="T38" s="1489"/>
      <c r="U38" s="102" t="e">
        <f>U39/U40</f>
        <v>#DIV/0!</v>
      </c>
      <c r="V38" s="103">
        <f>V39/V40</f>
        <v>0</v>
      </c>
    </row>
    <row r="39" spans="1:22" ht="45.75" customHeight="1">
      <c r="A39" s="1772" t="str">
        <f>B12</f>
        <v>Se han registrado y atendido a los visitantes; la reina ha cumplido sus compromisos y se ha difundido la información turística del municipio</v>
      </c>
      <c r="B39" s="1558" t="str">
        <f>B13</f>
        <v>Llevar a cabo Impresión de ejemplares de información turística</v>
      </c>
      <c r="C39" s="1498" t="str">
        <f>C13</f>
        <v>Porcentaje de ejemplares impresos</v>
      </c>
      <c r="D39" s="228" t="s">
        <v>2604</v>
      </c>
      <c r="E39" s="348"/>
      <c r="F39" s="349"/>
      <c r="G39" s="350">
        <v>0</v>
      </c>
      <c r="H39" s="108">
        <f>SUM(E39:G39)</f>
        <v>0</v>
      </c>
      <c r="I39" s="348"/>
      <c r="J39" s="349"/>
      <c r="K39" s="350"/>
      <c r="L39" s="108">
        <f>SUM(I39:K39)</f>
        <v>0</v>
      </c>
      <c r="M39" s="109">
        <f>+H39+L39</f>
        <v>0</v>
      </c>
      <c r="N39" s="348"/>
      <c r="O39" s="349"/>
      <c r="P39" s="350"/>
      <c r="Q39" s="108">
        <f>SUM(N39:P39)</f>
        <v>0</v>
      </c>
      <c r="R39" s="105"/>
      <c r="S39" s="106"/>
      <c r="T39" s="107"/>
      <c r="U39" s="108">
        <f>SUM(R39:T39)</f>
        <v>0</v>
      </c>
      <c r="V39" s="109">
        <f>+H39+L39+Q39+U39</f>
        <v>0</v>
      </c>
    </row>
    <row r="40" spans="1:22" ht="42" customHeight="1" thickBot="1">
      <c r="A40" s="1773"/>
      <c r="B40" s="1559"/>
      <c r="C40" s="1499"/>
      <c r="D40" s="228" t="s">
        <v>2605</v>
      </c>
      <c r="E40" s="356"/>
      <c r="F40" s="357"/>
      <c r="G40" s="358">
        <v>2000</v>
      </c>
      <c r="H40" s="112">
        <f>SUM(E40:G40)</f>
        <v>2000</v>
      </c>
      <c r="I40" s="356"/>
      <c r="J40" s="357"/>
      <c r="K40" s="358"/>
      <c r="L40" s="112">
        <f>SUM(I40:K40)</f>
        <v>0</v>
      </c>
      <c r="M40" s="113">
        <f>+H40+L40</f>
        <v>2000</v>
      </c>
      <c r="N40" s="356"/>
      <c r="O40" s="357"/>
      <c r="P40" s="358"/>
      <c r="Q40" s="112">
        <f>SUM(N40:P40)</f>
        <v>0</v>
      </c>
      <c r="R40" s="167"/>
      <c r="S40" s="166"/>
      <c r="T40" s="165"/>
      <c r="U40" s="112">
        <f>SUM(R40:T40)</f>
        <v>0</v>
      </c>
      <c r="V40" s="113">
        <f>+H40+L40+Q40+U40</f>
        <v>2000</v>
      </c>
    </row>
    <row r="41" spans="1:22" ht="33" customHeight="1" thickBot="1">
      <c r="A41" s="1773"/>
      <c r="B41" s="836" t="s">
        <v>117</v>
      </c>
      <c r="C41" s="82" t="s">
        <v>98</v>
      </c>
      <c r="D41" s="226" t="s">
        <v>104</v>
      </c>
      <c r="E41" s="1566" t="s">
        <v>100</v>
      </c>
      <c r="F41" s="1566"/>
      <c r="G41" s="1567"/>
      <c r="H41" s="102">
        <f>H42/H43</f>
        <v>0.75</v>
      </c>
      <c r="I41" s="1504" t="s">
        <v>100</v>
      </c>
      <c r="J41" s="1502"/>
      <c r="K41" s="1503"/>
      <c r="L41" s="102">
        <f>L42/L43</f>
        <v>0</v>
      </c>
      <c r="M41" s="103">
        <f>M42/M43</f>
        <v>0.375</v>
      </c>
      <c r="N41" s="1504" t="s">
        <v>100</v>
      </c>
      <c r="O41" s="1502"/>
      <c r="P41" s="1503"/>
      <c r="Q41" s="102">
        <f>Q42/Q43</f>
        <v>0</v>
      </c>
      <c r="R41" s="1487" t="s">
        <v>100</v>
      </c>
      <c r="S41" s="1488"/>
      <c r="T41" s="1489"/>
      <c r="U41" s="102">
        <f>U42/U43</f>
        <v>0</v>
      </c>
      <c r="V41" s="103">
        <f>V42/V43</f>
        <v>0.1875</v>
      </c>
    </row>
    <row r="42" spans="1:22" ht="33" customHeight="1">
      <c r="A42" s="1773"/>
      <c r="B42" s="1558" t="str">
        <f>B14</f>
        <v>Atender a los visitantes que solicitan visitas guiadas a sitios de interés</v>
      </c>
      <c r="C42" s="1498" t="str">
        <f>C14</f>
        <v>Porcentaje de visitas que han sido atendidas</v>
      </c>
      <c r="D42" s="745" t="s">
        <v>2606</v>
      </c>
      <c r="E42" s="348">
        <v>4</v>
      </c>
      <c r="F42" s="349">
        <v>4</v>
      </c>
      <c r="G42" s="350">
        <v>1</v>
      </c>
      <c r="H42" s="108">
        <f>SUM(E42:G42)</f>
        <v>9</v>
      </c>
      <c r="I42" s="348">
        <v>0</v>
      </c>
      <c r="J42" s="349">
        <v>0</v>
      </c>
      <c r="K42" s="350">
        <v>0</v>
      </c>
      <c r="L42" s="108">
        <f>SUM(I42:K42)</f>
        <v>0</v>
      </c>
      <c r="M42" s="109">
        <f>+H42+L42</f>
        <v>9</v>
      </c>
      <c r="N42" s="348">
        <v>0</v>
      </c>
      <c r="O42" s="349"/>
      <c r="P42" s="350"/>
      <c r="Q42" s="108">
        <f>SUM(N42:P42)</f>
        <v>0</v>
      </c>
      <c r="R42" s="105"/>
      <c r="S42" s="106"/>
      <c r="T42" s="107"/>
      <c r="U42" s="108">
        <f>SUM(R42:T42)</f>
        <v>0</v>
      </c>
      <c r="V42" s="109">
        <f>+H42+L42+Q42+U42</f>
        <v>9</v>
      </c>
    </row>
    <row r="43" spans="1:22" ht="42" customHeight="1" thickBot="1">
      <c r="A43" s="1773"/>
      <c r="B43" s="1559"/>
      <c r="C43" s="1499"/>
      <c r="D43" s="745" t="s">
        <v>1591</v>
      </c>
      <c r="E43" s="356">
        <v>4</v>
      </c>
      <c r="F43" s="357">
        <v>4</v>
      </c>
      <c r="G43" s="358">
        <v>4</v>
      </c>
      <c r="H43" s="112">
        <f>SUM(E43:G43)</f>
        <v>12</v>
      </c>
      <c r="I43" s="356">
        <v>4</v>
      </c>
      <c r="J43" s="357">
        <v>4</v>
      </c>
      <c r="K43" s="358">
        <v>4</v>
      </c>
      <c r="L43" s="112">
        <v>12</v>
      </c>
      <c r="M43" s="113">
        <v>24</v>
      </c>
      <c r="N43" s="356">
        <v>4</v>
      </c>
      <c r="O43" s="357">
        <v>4</v>
      </c>
      <c r="P43" s="358">
        <v>4</v>
      </c>
      <c r="Q43" s="112">
        <v>12</v>
      </c>
      <c r="R43" s="167">
        <v>4</v>
      </c>
      <c r="S43" s="166">
        <v>4</v>
      </c>
      <c r="T43" s="165">
        <v>4</v>
      </c>
      <c r="U43" s="112">
        <v>12</v>
      </c>
      <c r="V43" s="113">
        <v>48</v>
      </c>
    </row>
    <row r="44" spans="1:22" ht="36.75" customHeight="1" thickBot="1">
      <c r="A44" s="1773"/>
      <c r="B44" s="836" t="s">
        <v>120</v>
      </c>
      <c r="C44" s="82" t="s">
        <v>98</v>
      </c>
      <c r="D44" s="226" t="s">
        <v>104</v>
      </c>
      <c r="E44" s="1566" t="s">
        <v>100</v>
      </c>
      <c r="F44" s="1566"/>
      <c r="G44" s="1567"/>
      <c r="H44" s="102">
        <f>H45/H46</f>
        <v>0.83333333333333337</v>
      </c>
      <c r="I44" s="1504" t="s">
        <v>100</v>
      </c>
      <c r="J44" s="1502"/>
      <c r="K44" s="1503"/>
      <c r="L44" s="102">
        <f>L45/L46</f>
        <v>0</v>
      </c>
      <c r="M44" s="103">
        <f>M45/M46</f>
        <v>0.41666666666666669</v>
      </c>
      <c r="N44" s="1504" t="s">
        <v>100</v>
      </c>
      <c r="O44" s="1502"/>
      <c r="P44" s="1503"/>
      <c r="Q44" s="102">
        <f>Q45/Q46</f>
        <v>0</v>
      </c>
      <c r="R44" s="1487" t="s">
        <v>100</v>
      </c>
      <c r="S44" s="1488"/>
      <c r="T44" s="1489"/>
      <c r="U44" s="102">
        <f>U45/U46</f>
        <v>0</v>
      </c>
      <c r="V44" s="103">
        <f>V45/V46</f>
        <v>0.20833333333333334</v>
      </c>
    </row>
    <row r="45" spans="1:22" ht="34.5" customHeight="1">
      <c r="A45" s="1773"/>
      <c r="B45" s="1558" t="str">
        <f>B15</f>
        <v xml:space="preserve">Llevar a cabo los compromisos de la Reina  </v>
      </c>
      <c r="C45" s="1498" t="str">
        <f>C15</f>
        <v>Porcentaje de compromisos cumplidos</v>
      </c>
      <c r="D45" s="745" t="s">
        <v>2607</v>
      </c>
      <c r="E45" s="348">
        <v>2</v>
      </c>
      <c r="F45" s="349">
        <v>2</v>
      </c>
      <c r="G45" s="350">
        <v>1</v>
      </c>
      <c r="H45" s="108">
        <f>SUM(E45:G45)</f>
        <v>5</v>
      </c>
      <c r="I45" s="348">
        <v>0</v>
      </c>
      <c r="J45" s="349">
        <v>0</v>
      </c>
      <c r="K45" s="350">
        <v>0</v>
      </c>
      <c r="L45" s="108">
        <f>SUM(I45:K45)</f>
        <v>0</v>
      </c>
      <c r="M45" s="109">
        <f>+H45+L45</f>
        <v>5</v>
      </c>
      <c r="N45" s="348">
        <v>0</v>
      </c>
      <c r="O45" s="349"/>
      <c r="P45" s="350"/>
      <c r="Q45" s="108">
        <f>SUM(N45:P45)</f>
        <v>0</v>
      </c>
      <c r="R45" s="105"/>
      <c r="S45" s="106"/>
      <c r="T45" s="107"/>
      <c r="U45" s="108">
        <f>SUM(R45:T45)</f>
        <v>0</v>
      </c>
      <c r="V45" s="109">
        <f>+H45+L45+Q45+U45</f>
        <v>5</v>
      </c>
    </row>
    <row r="46" spans="1:22" ht="39" customHeight="1" thickBot="1">
      <c r="A46" s="1773"/>
      <c r="B46" s="1559"/>
      <c r="C46" s="1499"/>
      <c r="D46" s="745" t="s">
        <v>2608</v>
      </c>
      <c r="E46" s="356">
        <v>2</v>
      </c>
      <c r="F46" s="357">
        <v>2</v>
      </c>
      <c r="G46" s="358">
        <v>2</v>
      </c>
      <c r="H46" s="112">
        <v>6</v>
      </c>
      <c r="I46" s="356">
        <v>2</v>
      </c>
      <c r="J46" s="357">
        <v>2</v>
      </c>
      <c r="K46" s="358">
        <v>2</v>
      </c>
      <c r="L46" s="112">
        <v>6</v>
      </c>
      <c r="M46" s="113">
        <v>12</v>
      </c>
      <c r="N46" s="356">
        <v>2</v>
      </c>
      <c r="O46" s="357">
        <v>2</v>
      </c>
      <c r="P46" s="358">
        <v>2</v>
      </c>
      <c r="Q46" s="112">
        <f>SUM(N46:P46)</f>
        <v>6</v>
      </c>
      <c r="R46" s="167">
        <v>2</v>
      </c>
      <c r="S46" s="166">
        <v>2</v>
      </c>
      <c r="T46" s="165">
        <v>2</v>
      </c>
      <c r="U46" s="112">
        <v>6</v>
      </c>
      <c r="V46" s="113">
        <v>24</v>
      </c>
    </row>
    <row r="47" spans="1:22" ht="36" customHeight="1" thickBot="1">
      <c r="A47" s="1773"/>
      <c r="B47" s="836" t="s">
        <v>215</v>
      </c>
      <c r="C47" s="82" t="s">
        <v>98</v>
      </c>
      <c r="D47" s="226" t="s">
        <v>104</v>
      </c>
      <c r="E47" s="1566" t="s">
        <v>100</v>
      </c>
      <c r="F47" s="1566"/>
      <c r="G47" s="1567"/>
      <c r="H47" s="102">
        <f>H48/H49</f>
        <v>0.66666666666666663</v>
      </c>
      <c r="I47" s="1504" t="s">
        <v>100</v>
      </c>
      <c r="J47" s="1502"/>
      <c r="K47" s="1503"/>
      <c r="L47" s="102">
        <f>L48/L49</f>
        <v>0</v>
      </c>
      <c r="M47" s="103">
        <f>M48/M49</f>
        <v>0.33333333333333331</v>
      </c>
      <c r="N47" s="1504" t="s">
        <v>100</v>
      </c>
      <c r="O47" s="1502"/>
      <c r="P47" s="1503"/>
      <c r="Q47" s="102">
        <f>Q48/Q49</f>
        <v>0</v>
      </c>
      <c r="R47" s="1487" t="s">
        <v>100</v>
      </c>
      <c r="S47" s="1488"/>
      <c r="T47" s="1489"/>
      <c r="U47" s="102">
        <f>U48/U49</f>
        <v>0</v>
      </c>
      <c r="V47" s="103">
        <f>V48/V49</f>
        <v>0.16666666666666666</v>
      </c>
    </row>
    <row r="48" spans="1:22" ht="34.5" customHeight="1">
      <c r="A48" s="1773"/>
      <c r="B48" s="1558" t="str">
        <f>B16</f>
        <v xml:space="preserve">Llevar a cabo las reuniones de trabajo  de FIDETUR Altos Sur </v>
      </c>
      <c r="C48" s="1498" t="str">
        <f>C16</f>
        <v>Porcentaje  de Reuniones realizadas</v>
      </c>
      <c r="D48" s="228" t="s">
        <v>2609</v>
      </c>
      <c r="E48" s="348">
        <v>1</v>
      </c>
      <c r="F48" s="349">
        <v>1</v>
      </c>
      <c r="G48" s="350">
        <v>0</v>
      </c>
      <c r="H48" s="108">
        <f>SUM(E48:G48)</f>
        <v>2</v>
      </c>
      <c r="I48" s="348">
        <v>0</v>
      </c>
      <c r="J48" s="349">
        <v>0</v>
      </c>
      <c r="K48" s="350">
        <v>0</v>
      </c>
      <c r="L48" s="108">
        <f>SUM(I48:K48)</f>
        <v>0</v>
      </c>
      <c r="M48" s="109">
        <f>+H48+L48</f>
        <v>2</v>
      </c>
      <c r="N48" s="348">
        <v>0</v>
      </c>
      <c r="O48" s="349"/>
      <c r="P48" s="350"/>
      <c r="Q48" s="108">
        <f>SUM(N48:P48)</f>
        <v>0</v>
      </c>
      <c r="R48" s="105"/>
      <c r="S48" s="106"/>
      <c r="T48" s="107"/>
      <c r="U48" s="108">
        <f>SUM(R48:T48)</f>
        <v>0</v>
      </c>
      <c r="V48" s="109">
        <f>+H48+L48+Q48+U48</f>
        <v>2</v>
      </c>
    </row>
    <row r="49" spans="1:22" ht="33.75" customHeight="1" thickBot="1">
      <c r="A49" s="1773"/>
      <c r="B49" s="1559"/>
      <c r="C49" s="1499"/>
      <c r="D49" s="228" t="s">
        <v>2610</v>
      </c>
      <c r="E49" s="356">
        <v>1</v>
      </c>
      <c r="F49" s="357">
        <v>1</v>
      </c>
      <c r="G49" s="358">
        <v>1</v>
      </c>
      <c r="H49" s="112">
        <f>SUM(E49:G49)</f>
        <v>3</v>
      </c>
      <c r="I49" s="356">
        <v>1</v>
      </c>
      <c r="J49" s="357">
        <v>1</v>
      </c>
      <c r="K49" s="358">
        <v>1</v>
      </c>
      <c r="L49" s="112">
        <f>SUM(I49:K49)</f>
        <v>3</v>
      </c>
      <c r="M49" s="113">
        <f>+H49+L49</f>
        <v>6</v>
      </c>
      <c r="N49" s="356">
        <v>1</v>
      </c>
      <c r="O49" s="357">
        <v>1</v>
      </c>
      <c r="P49" s="358">
        <v>1</v>
      </c>
      <c r="Q49" s="112">
        <f>SUM(N49:P49)</f>
        <v>3</v>
      </c>
      <c r="R49" s="167">
        <v>1</v>
      </c>
      <c r="S49" s="166">
        <v>1</v>
      </c>
      <c r="T49" s="165">
        <v>1</v>
      </c>
      <c r="U49" s="112">
        <f>SUM(R49:T49)</f>
        <v>3</v>
      </c>
      <c r="V49" s="113">
        <f>+H49+L49+Q49+U49</f>
        <v>12</v>
      </c>
    </row>
    <row r="50" spans="1:22" ht="32.25" customHeight="1" thickBot="1">
      <c r="A50" s="1773"/>
      <c r="B50" s="836" t="s">
        <v>1716</v>
      </c>
      <c r="C50" s="82" t="s">
        <v>98</v>
      </c>
      <c r="D50" s="226" t="s">
        <v>104</v>
      </c>
      <c r="E50" s="1566" t="s">
        <v>100</v>
      </c>
      <c r="F50" s="1566"/>
      <c r="G50" s="1567"/>
      <c r="H50" s="102">
        <f>H51/H52</f>
        <v>0.5</v>
      </c>
      <c r="I50" s="1504" t="s">
        <v>100</v>
      </c>
      <c r="J50" s="1502"/>
      <c r="K50" s="1503"/>
      <c r="L50" s="102">
        <f>L51/L52</f>
        <v>0</v>
      </c>
      <c r="M50" s="103">
        <f>M51/M52</f>
        <v>0.25</v>
      </c>
      <c r="N50" s="1504" t="s">
        <v>100</v>
      </c>
      <c r="O50" s="1502"/>
      <c r="P50" s="1503"/>
      <c r="Q50" s="102">
        <f>Q51/Q52</f>
        <v>0</v>
      </c>
      <c r="R50" s="1487" t="s">
        <v>100</v>
      </c>
      <c r="S50" s="1488"/>
      <c r="T50" s="1489"/>
      <c r="U50" s="102">
        <f>U51/U52</f>
        <v>0</v>
      </c>
      <c r="V50" s="103">
        <f>V51/V52</f>
        <v>0.15</v>
      </c>
    </row>
    <row r="51" spans="1:22" ht="48" customHeight="1">
      <c r="A51" s="1773"/>
      <c r="B51" s="1558" t="str">
        <f>B17</f>
        <v>Realizar encuesta de satisfacción sobre programas y proyectos de la dirección para que los prestadores de servicios las apliquen a los visitantes</v>
      </c>
      <c r="C51" s="1498" t="str">
        <f>C17</f>
        <v>Porcentaje de encuestas realizadas</v>
      </c>
      <c r="D51" s="228" t="s">
        <v>2611</v>
      </c>
      <c r="E51" s="348">
        <v>100</v>
      </c>
      <c r="F51" s="349">
        <v>50</v>
      </c>
      <c r="G51" s="350">
        <v>0</v>
      </c>
      <c r="H51" s="108">
        <f>SUM(E51:G51)</f>
        <v>150</v>
      </c>
      <c r="I51" s="348">
        <v>0</v>
      </c>
      <c r="J51" s="349">
        <v>0</v>
      </c>
      <c r="K51" s="350">
        <v>0</v>
      </c>
      <c r="L51" s="108">
        <f>SUM(I51:K51)</f>
        <v>0</v>
      </c>
      <c r="M51" s="109">
        <f>+H51+L51</f>
        <v>150</v>
      </c>
      <c r="N51" s="348">
        <v>0</v>
      </c>
      <c r="O51" s="349"/>
      <c r="P51" s="350"/>
      <c r="Q51" s="108">
        <f>SUM(N51:P51)</f>
        <v>0</v>
      </c>
      <c r="R51" s="105"/>
      <c r="S51" s="106"/>
      <c r="T51" s="107"/>
      <c r="U51" s="108">
        <f>SUM(R51:T51)</f>
        <v>0</v>
      </c>
      <c r="V51" s="109">
        <f>+H51+L51+Q51+U51</f>
        <v>150</v>
      </c>
    </row>
    <row r="52" spans="1:22" ht="51.75" customHeight="1" thickBot="1">
      <c r="A52" s="1773"/>
      <c r="B52" s="1559"/>
      <c r="C52" s="1499"/>
      <c r="D52" s="228" t="s">
        <v>2612</v>
      </c>
      <c r="E52" s="356">
        <v>100</v>
      </c>
      <c r="F52" s="357">
        <v>100</v>
      </c>
      <c r="G52" s="358">
        <v>100</v>
      </c>
      <c r="H52" s="112">
        <f>SUM(E52:G52)</f>
        <v>300</v>
      </c>
      <c r="I52" s="356">
        <v>100</v>
      </c>
      <c r="J52" s="357">
        <v>100</v>
      </c>
      <c r="K52" s="358">
        <v>100</v>
      </c>
      <c r="L52" s="112">
        <f>SUM(I52:K52)</f>
        <v>300</v>
      </c>
      <c r="M52" s="113">
        <f>+H52+L52</f>
        <v>600</v>
      </c>
      <c r="N52" s="356">
        <v>50</v>
      </c>
      <c r="O52" s="357">
        <v>50</v>
      </c>
      <c r="P52" s="358">
        <v>50</v>
      </c>
      <c r="Q52" s="112">
        <f>SUM(N52:P52)</f>
        <v>150</v>
      </c>
      <c r="R52" s="167">
        <v>100</v>
      </c>
      <c r="S52" s="166">
        <v>50</v>
      </c>
      <c r="T52" s="165">
        <v>100</v>
      </c>
      <c r="U52" s="112">
        <f>SUM(R52:T52)</f>
        <v>250</v>
      </c>
      <c r="V52" s="113">
        <f>+H52+L52+Q52+U52</f>
        <v>1000</v>
      </c>
    </row>
    <row r="53" spans="1:22" ht="39" customHeight="1" thickBot="1">
      <c r="A53" s="1773"/>
      <c r="B53" s="836" t="s">
        <v>1719</v>
      </c>
      <c r="C53" s="82" t="s">
        <v>98</v>
      </c>
      <c r="D53" s="226" t="s">
        <v>104</v>
      </c>
      <c r="E53" s="1566" t="s">
        <v>100</v>
      </c>
      <c r="F53" s="1566"/>
      <c r="G53" s="1567"/>
      <c r="H53" s="102">
        <f>H54/H55</f>
        <v>0.66666666666666663</v>
      </c>
      <c r="I53" s="1504" t="s">
        <v>100</v>
      </c>
      <c r="J53" s="1502"/>
      <c r="K53" s="1503"/>
      <c r="L53" s="102">
        <f>L54/L55</f>
        <v>0</v>
      </c>
      <c r="M53" s="103">
        <f>M54/M55</f>
        <v>0.33333333333333331</v>
      </c>
      <c r="N53" s="1504" t="s">
        <v>100</v>
      </c>
      <c r="O53" s="1502"/>
      <c r="P53" s="1503"/>
      <c r="Q53" s="102">
        <f>Q54/Q55</f>
        <v>0</v>
      </c>
      <c r="R53" s="1487" t="s">
        <v>100</v>
      </c>
      <c r="S53" s="1488"/>
      <c r="T53" s="1489"/>
      <c r="U53" s="102">
        <f>U54/U55</f>
        <v>0</v>
      </c>
      <c r="V53" s="103">
        <f>V54/V55</f>
        <v>0.16666666666666666</v>
      </c>
    </row>
    <row r="54" spans="1:22" ht="39" customHeight="1">
      <c r="A54" s="1773"/>
      <c r="B54" s="1558" t="str">
        <f>B18</f>
        <v>Llevar a cabo la revisión de lugares de interés turístico</v>
      </c>
      <c r="C54" s="1498" t="str">
        <f>C18</f>
        <v>Porcentaje de revisiones realizadas</v>
      </c>
      <c r="D54" s="745" t="s">
        <v>763</v>
      </c>
      <c r="E54" s="348">
        <v>2</v>
      </c>
      <c r="F54" s="349">
        <v>2</v>
      </c>
      <c r="G54" s="350">
        <v>0</v>
      </c>
      <c r="H54" s="108">
        <f>SUM(E54:G54)</f>
        <v>4</v>
      </c>
      <c r="I54" s="348">
        <v>0</v>
      </c>
      <c r="J54" s="349">
        <v>0</v>
      </c>
      <c r="K54" s="350">
        <v>0</v>
      </c>
      <c r="L54" s="108">
        <f>SUM(I54:K54)</f>
        <v>0</v>
      </c>
      <c r="M54" s="109">
        <f>+H54+L54</f>
        <v>4</v>
      </c>
      <c r="N54" s="348">
        <v>0</v>
      </c>
      <c r="O54" s="349"/>
      <c r="P54" s="350"/>
      <c r="Q54" s="108">
        <f>SUM(N54:P54)</f>
        <v>0</v>
      </c>
      <c r="R54" s="105"/>
      <c r="S54" s="106"/>
      <c r="T54" s="107"/>
      <c r="U54" s="108">
        <f>SUM(R54:T54)</f>
        <v>0</v>
      </c>
      <c r="V54" s="109">
        <f>+H54+L54+Q54+U54</f>
        <v>4</v>
      </c>
    </row>
    <row r="55" spans="1:22" ht="41.25" customHeight="1" thickBot="1">
      <c r="A55" s="1773"/>
      <c r="B55" s="1559"/>
      <c r="C55" s="1499"/>
      <c r="D55" s="745" t="s">
        <v>764</v>
      </c>
      <c r="E55" s="356">
        <v>2</v>
      </c>
      <c r="F55" s="357">
        <v>2</v>
      </c>
      <c r="G55" s="358">
        <v>2</v>
      </c>
      <c r="H55" s="112">
        <f>SUM(E55:G55)</f>
        <v>6</v>
      </c>
      <c r="I55" s="356">
        <v>2</v>
      </c>
      <c r="J55" s="357">
        <v>2</v>
      </c>
      <c r="K55" s="358">
        <v>2</v>
      </c>
      <c r="L55" s="112">
        <f>SUM(I55:K55)</f>
        <v>6</v>
      </c>
      <c r="M55" s="113">
        <f>+H55+L55</f>
        <v>12</v>
      </c>
      <c r="N55" s="356">
        <v>2</v>
      </c>
      <c r="O55" s="357">
        <v>2</v>
      </c>
      <c r="P55" s="358">
        <v>2</v>
      </c>
      <c r="Q55" s="112">
        <f>SUM(N55:P55)</f>
        <v>6</v>
      </c>
      <c r="R55" s="167">
        <v>2</v>
      </c>
      <c r="S55" s="166">
        <v>2</v>
      </c>
      <c r="T55" s="165">
        <v>2</v>
      </c>
      <c r="U55" s="112">
        <f>SUM(R55:T55)</f>
        <v>6</v>
      </c>
      <c r="V55" s="113">
        <f>+H55+L55+Q55+U55</f>
        <v>24</v>
      </c>
    </row>
    <row r="56" spans="1:22" ht="36" customHeight="1" thickBot="1">
      <c r="A56" s="1773"/>
      <c r="B56" s="836" t="s">
        <v>2261</v>
      </c>
      <c r="C56" s="82" t="s">
        <v>98</v>
      </c>
      <c r="D56" s="226" t="s">
        <v>104</v>
      </c>
      <c r="E56" s="1566" t="s">
        <v>100</v>
      </c>
      <c r="F56" s="1566"/>
      <c r="G56" s="1567"/>
      <c r="H56" s="102">
        <f>H57/H58</f>
        <v>0.33333333333333331</v>
      </c>
      <c r="I56" s="1504" t="s">
        <v>100</v>
      </c>
      <c r="J56" s="1502"/>
      <c r="K56" s="1503"/>
      <c r="L56" s="102">
        <f>L57/L58</f>
        <v>0</v>
      </c>
      <c r="M56" s="103">
        <f>M57/M58</f>
        <v>0.16666666666666666</v>
      </c>
      <c r="N56" s="1504" t="s">
        <v>100</v>
      </c>
      <c r="O56" s="1502"/>
      <c r="P56" s="1503"/>
      <c r="Q56" s="102">
        <f>Q57/Q58</f>
        <v>0</v>
      </c>
      <c r="R56" s="1487" t="s">
        <v>100</v>
      </c>
      <c r="S56" s="1488"/>
      <c r="T56" s="1489"/>
      <c r="U56" s="102">
        <f>U57/U58</f>
        <v>0</v>
      </c>
      <c r="V56" s="103">
        <f>V57/V58</f>
        <v>0.1</v>
      </c>
    </row>
    <row r="57" spans="1:22" ht="38.25" customHeight="1">
      <c r="A57" s="1773"/>
      <c r="B57" s="1558" t="str">
        <f>B19</f>
        <v xml:space="preserve">Llevar registro de los Visitantes Atendidos por la Dirección </v>
      </c>
      <c r="C57" s="1498" t="str">
        <f>C19</f>
        <v>Porcentaje de visitantes registrados</v>
      </c>
      <c r="D57" s="745" t="s">
        <v>2613</v>
      </c>
      <c r="E57" s="348">
        <v>100</v>
      </c>
      <c r="F57" s="349">
        <v>0</v>
      </c>
      <c r="G57" s="350">
        <v>0</v>
      </c>
      <c r="H57" s="108">
        <f>SUM(E57:G57)</f>
        <v>100</v>
      </c>
      <c r="I57" s="348">
        <v>0</v>
      </c>
      <c r="J57" s="349">
        <v>0</v>
      </c>
      <c r="K57" s="350">
        <v>0</v>
      </c>
      <c r="L57" s="108">
        <f>SUM(I57:K57)</f>
        <v>0</v>
      </c>
      <c r="M57" s="109">
        <f>+H57+L57</f>
        <v>100</v>
      </c>
      <c r="N57" s="348">
        <v>0</v>
      </c>
      <c r="O57" s="349"/>
      <c r="P57" s="350"/>
      <c r="Q57" s="108">
        <f>SUM(N57:P57)</f>
        <v>0</v>
      </c>
      <c r="R57" s="105"/>
      <c r="S57" s="106"/>
      <c r="T57" s="107"/>
      <c r="U57" s="108">
        <f>SUM(R57:T57)</f>
        <v>0</v>
      </c>
      <c r="V57" s="109">
        <f>+H57+L57+Q57+U57</f>
        <v>100</v>
      </c>
    </row>
    <row r="58" spans="1:22" ht="39.75" customHeight="1" thickBot="1">
      <c r="A58" s="1774"/>
      <c r="B58" s="1559"/>
      <c r="C58" s="1499"/>
      <c r="D58" s="745" t="s">
        <v>2614</v>
      </c>
      <c r="E58" s="356">
        <v>100</v>
      </c>
      <c r="F58" s="357">
        <v>100</v>
      </c>
      <c r="G58" s="358">
        <v>100</v>
      </c>
      <c r="H58" s="112">
        <f>SUM(E58:G58)</f>
        <v>300</v>
      </c>
      <c r="I58" s="356">
        <v>100</v>
      </c>
      <c r="J58" s="357">
        <v>100</v>
      </c>
      <c r="K58" s="358">
        <v>100</v>
      </c>
      <c r="L58" s="112">
        <f>SUM(I58:K58)</f>
        <v>300</v>
      </c>
      <c r="M58" s="113">
        <f>+H58+L58</f>
        <v>600</v>
      </c>
      <c r="N58" s="356">
        <v>50</v>
      </c>
      <c r="O58" s="357">
        <v>50</v>
      </c>
      <c r="P58" s="358">
        <v>50</v>
      </c>
      <c r="Q58" s="112">
        <f>SUM(N58:P58)</f>
        <v>150</v>
      </c>
      <c r="R58" s="167">
        <v>100</v>
      </c>
      <c r="S58" s="166">
        <v>50</v>
      </c>
      <c r="T58" s="165">
        <v>100</v>
      </c>
      <c r="U58" s="112">
        <f>SUM(R58:T58)</f>
        <v>250</v>
      </c>
      <c r="V58" s="113">
        <f>+H58+L58+Q58+U58</f>
        <v>1000</v>
      </c>
    </row>
    <row r="59" spans="1:22" ht="23.25" customHeight="1" thickBot="1">
      <c r="A59" s="1637" t="s">
        <v>428</v>
      </c>
      <c r="B59" s="1501"/>
      <c r="C59" s="82" t="s">
        <v>98</v>
      </c>
      <c r="D59" s="226" t="s">
        <v>104</v>
      </c>
      <c r="E59" s="1566" t="s">
        <v>100</v>
      </c>
      <c r="F59" s="1566"/>
      <c r="G59" s="1567"/>
      <c r="H59" s="102" t="e">
        <f>H60/H61</f>
        <v>#DIV/0!</v>
      </c>
      <c r="I59" s="1504" t="s">
        <v>100</v>
      </c>
      <c r="J59" s="1502"/>
      <c r="K59" s="1503"/>
      <c r="L59" s="102" t="e">
        <f>L60/L61</f>
        <v>#DIV/0!</v>
      </c>
      <c r="M59" s="103" t="e">
        <f>M60/M61</f>
        <v>#DIV/0!</v>
      </c>
      <c r="N59" s="1504" t="s">
        <v>100</v>
      </c>
      <c r="O59" s="1502"/>
      <c r="P59" s="1503"/>
      <c r="Q59" s="102" t="e">
        <f>Q60/Q61</f>
        <v>#DIV/0!</v>
      </c>
      <c r="R59" s="1487" t="s">
        <v>100</v>
      </c>
      <c r="S59" s="1488"/>
      <c r="T59" s="1489"/>
      <c r="U59" s="102" t="e">
        <f>U60/U61</f>
        <v>#DIV/0!</v>
      </c>
      <c r="V59" s="103" t="e">
        <f>V60/V61</f>
        <v>#DIV/0!</v>
      </c>
    </row>
    <row r="60" spans="1:22" ht="28.5">
      <c r="A60" s="1490" t="s">
        <v>1779</v>
      </c>
      <c r="B60" s="1491"/>
      <c r="C60" s="1680" t="s">
        <v>124</v>
      </c>
      <c r="D60" s="444" t="s">
        <v>125</v>
      </c>
      <c r="E60" s="348"/>
      <c r="F60" s="349"/>
      <c r="G60" s="350"/>
      <c r="H60" s="108">
        <f>SUM(E60:G60)</f>
        <v>0</v>
      </c>
      <c r="I60" s="348"/>
      <c r="J60" s="349"/>
      <c r="K60" s="350"/>
      <c r="L60" s="108">
        <f>SUM(I60:K60)</f>
        <v>0</v>
      </c>
      <c r="M60" s="109">
        <f>+H60+L60</f>
        <v>0</v>
      </c>
      <c r="N60" s="348"/>
      <c r="O60" s="349"/>
      <c r="P60" s="350"/>
      <c r="Q60" s="108">
        <f>SUM(N60:P60)</f>
        <v>0</v>
      </c>
      <c r="R60" s="105"/>
      <c r="S60" s="106"/>
      <c r="T60" s="107"/>
      <c r="U60" s="108">
        <f>SUM(R60:T60)</f>
        <v>0</v>
      </c>
      <c r="V60" s="109">
        <f>+H60+L60+Q60+U60</f>
        <v>0</v>
      </c>
    </row>
    <row r="61" spans="1:22" ht="29.25" thickBot="1">
      <c r="A61" s="1492"/>
      <c r="B61" s="1493"/>
      <c r="C61" s="1681"/>
      <c r="D61" s="445" t="s">
        <v>126</v>
      </c>
      <c r="E61" s="356"/>
      <c r="F61" s="357"/>
      <c r="G61" s="358"/>
      <c r="H61" s="112">
        <f>SUM(E61:G61)</f>
        <v>0</v>
      </c>
      <c r="I61" s="356"/>
      <c r="J61" s="357"/>
      <c r="K61" s="358"/>
      <c r="L61" s="112">
        <f>SUM(I61:K61)</f>
        <v>0</v>
      </c>
      <c r="M61" s="113">
        <f>+H61+L61</f>
        <v>0</v>
      </c>
      <c r="N61" s="356"/>
      <c r="O61" s="357"/>
      <c r="P61" s="358"/>
      <c r="Q61" s="112">
        <f>SUM(N61:P61)</f>
        <v>0</v>
      </c>
      <c r="R61" s="115"/>
      <c r="S61" s="116"/>
      <c r="T61" s="117"/>
      <c r="U61" s="112">
        <f>SUM(R61:T61)</f>
        <v>0</v>
      </c>
      <c r="V61" s="113">
        <f>+H61+L61+Q61+U61</f>
        <v>0</v>
      </c>
    </row>
    <row r="65" spans="17:17">
      <c r="Q65" t="s">
        <v>331</v>
      </c>
    </row>
  </sheetData>
  <protectedRanges>
    <protectedRange sqref="R51:T51 R54:T54 R57:T57 R60:T61" name="Rango3"/>
    <protectedRange sqref="R27:T27 S30:T30 R30 R33:T33 R36:T36" name="Rango1"/>
    <protectedRange sqref="R39:T39 R42:T42 R45:T45 R48:T48" name="Rango2"/>
    <protectedRange sqref="E51:G51 E54:G54 E57:G57 E60:G61" name="Rango3_1_1"/>
    <protectedRange sqref="E27:G27 E30:G30 E33:G33 E36:G36" name="Rango1_1_1"/>
    <protectedRange sqref="E39:G39 E42:G42 E45:G45 E48:G48" name="Rango2_1_1"/>
    <protectedRange sqref="I51:K51 I54:K54 I57:K57 I60:K61" name="Rango3_1"/>
    <protectedRange sqref="I27:K27 I30:K30 I33:K33 I36:K36" name="Rango1_1"/>
    <protectedRange sqref="I39:K39 I42:K42 I45:K45 I48:K48" name="Rango2_1"/>
    <protectedRange sqref="N51:P51 N54:P54 N57:P57 N60:P61" name="Rango3_3"/>
    <protectedRange sqref="N27:P27 N30:P30 N33:P33 N36:P36" name="Rango1_3"/>
    <protectedRange sqref="N39:P39 N42:P42 N45:P45 N48:P48" name="Rango2_3"/>
  </protectedRanges>
  <mergeCells count="100">
    <mergeCell ref="R59:T59"/>
    <mergeCell ref="A60:B61"/>
    <mergeCell ref="C60:C61"/>
    <mergeCell ref="B57:B58"/>
    <mergeCell ref="C57:C58"/>
    <mergeCell ref="A59:B59"/>
    <mergeCell ref="E59:G59"/>
    <mergeCell ref="I59:K59"/>
    <mergeCell ref="N59:P59"/>
    <mergeCell ref="R56:T56"/>
    <mergeCell ref="B51:B52"/>
    <mergeCell ref="C51:C52"/>
    <mergeCell ref="E53:G53"/>
    <mergeCell ref="I53:K53"/>
    <mergeCell ref="N53:P53"/>
    <mergeCell ref="R53:T53"/>
    <mergeCell ref="B54:B55"/>
    <mergeCell ref="C54:C55"/>
    <mergeCell ref="E56:G56"/>
    <mergeCell ref="I56:K56"/>
    <mergeCell ref="N56:P56"/>
    <mergeCell ref="B48:B49"/>
    <mergeCell ref="C48:C49"/>
    <mergeCell ref="E50:G50"/>
    <mergeCell ref="I50:K50"/>
    <mergeCell ref="N50:P50"/>
    <mergeCell ref="C45:C46"/>
    <mergeCell ref="E47:G47"/>
    <mergeCell ref="I47:K47"/>
    <mergeCell ref="N47:P47"/>
    <mergeCell ref="R47:T47"/>
    <mergeCell ref="R38:T38"/>
    <mergeCell ref="A39:A58"/>
    <mergeCell ref="B39:B40"/>
    <mergeCell ref="C39:C40"/>
    <mergeCell ref="E41:G41"/>
    <mergeCell ref="I41:K41"/>
    <mergeCell ref="N41:P41"/>
    <mergeCell ref="R41:T41"/>
    <mergeCell ref="B42:B43"/>
    <mergeCell ref="C42:C43"/>
    <mergeCell ref="E44:G44"/>
    <mergeCell ref="I44:K44"/>
    <mergeCell ref="N44:P44"/>
    <mergeCell ref="R44:T44"/>
    <mergeCell ref="R50:T50"/>
    <mergeCell ref="B45:B46"/>
    <mergeCell ref="B36:B37"/>
    <mergeCell ref="C36:C37"/>
    <mergeCell ref="E38:G38"/>
    <mergeCell ref="I38:K38"/>
    <mergeCell ref="N38:P38"/>
    <mergeCell ref="R32:T32"/>
    <mergeCell ref="B33:B34"/>
    <mergeCell ref="C33:C34"/>
    <mergeCell ref="E35:G35"/>
    <mergeCell ref="I35:K35"/>
    <mergeCell ref="N35:P35"/>
    <mergeCell ref="R35:T35"/>
    <mergeCell ref="E26:G26"/>
    <mergeCell ref="I26:K26"/>
    <mergeCell ref="R26:T26"/>
    <mergeCell ref="A27:A37"/>
    <mergeCell ref="B27:B28"/>
    <mergeCell ref="C27:C28"/>
    <mergeCell ref="E29:G29"/>
    <mergeCell ref="I29:K29"/>
    <mergeCell ref="N29:P29"/>
    <mergeCell ref="R29:T29"/>
    <mergeCell ref="B30:B31"/>
    <mergeCell ref="C30:C31"/>
    <mergeCell ref="N26:P26"/>
    <mergeCell ref="E32:G32"/>
    <mergeCell ref="I32:K32"/>
    <mergeCell ref="N32:P32"/>
    <mergeCell ref="V22:V25"/>
    <mergeCell ref="K22:K25"/>
    <mergeCell ref="L22:L25"/>
    <mergeCell ref="M22:M25"/>
    <mergeCell ref="N22:N25"/>
    <mergeCell ref="O22:O25"/>
    <mergeCell ref="P22:P25"/>
    <mergeCell ref="Q22:Q25"/>
    <mergeCell ref="R22:R25"/>
    <mergeCell ref="S22:S25"/>
    <mergeCell ref="T22:T25"/>
    <mergeCell ref="U22:U25"/>
    <mergeCell ref="A1:B1"/>
    <mergeCell ref="C1:P1"/>
    <mergeCell ref="A3:P3"/>
    <mergeCell ref="A22:D22"/>
    <mergeCell ref="E22:E25"/>
    <mergeCell ref="F22:F25"/>
    <mergeCell ref="G22:G25"/>
    <mergeCell ref="H22:H25"/>
    <mergeCell ref="I22:I25"/>
    <mergeCell ref="J22:J25"/>
    <mergeCell ref="A24:A25"/>
    <mergeCell ref="B24:C24"/>
    <mergeCell ref="D24:D25"/>
  </mergeCells>
  <conditionalFormatting sqref="H26">
    <cfRule type="cellIs" dxfId="431" priority="427" operator="greaterThan">
      <formula>1</formula>
    </cfRule>
    <cfRule type="cellIs" dxfId="430" priority="428" operator="greaterThan">
      <formula>0.89</formula>
    </cfRule>
    <cfRule type="cellIs" dxfId="429" priority="429" operator="greaterThan">
      <formula>0.69</formula>
    </cfRule>
    <cfRule type="cellIs" dxfId="428" priority="430" operator="greaterThan">
      <formula>0.49</formula>
    </cfRule>
    <cfRule type="cellIs" dxfId="427" priority="431" operator="greaterThan">
      <formula>0.29</formula>
    </cfRule>
    <cfRule type="cellIs" dxfId="426" priority="432" operator="lessThan">
      <formula>0.29</formula>
    </cfRule>
  </conditionalFormatting>
  <conditionalFormatting sqref="L26">
    <cfRule type="cellIs" dxfId="425" priority="421" operator="greaterThan">
      <formula>1</formula>
    </cfRule>
    <cfRule type="cellIs" dxfId="424" priority="422" operator="greaterThan">
      <formula>0.89</formula>
    </cfRule>
    <cfRule type="cellIs" dxfId="423" priority="423" operator="greaterThan">
      <formula>0.69</formula>
    </cfRule>
    <cfRule type="cellIs" dxfId="422" priority="424" operator="greaterThan">
      <formula>0.49</formula>
    </cfRule>
    <cfRule type="cellIs" dxfId="421" priority="425" operator="greaterThan">
      <formula>0.29</formula>
    </cfRule>
    <cfRule type="cellIs" dxfId="420" priority="426" operator="lessThan">
      <formula>0.29</formula>
    </cfRule>
  </conditionalFormatting>
  <conditionalFormatting sqref="M26">
    <cfRule type="cellIs" dxfId="419" priority="415" operator="greaterThan">
      <formula>1</formula>
    </cfRule>
    <cfRule type="cellIs" dxfId="418" priority="416" operator="greaterThan">
      <formula>0.89</formula>
    </cfRule>
    <cfRule type="cellIs" dxfId="417" priority="417" operator="greaterThan">
      <formula>0.69</formula>
    </cfRule>
    <cfRule type="cellIs" dxfId="416" priority="418" operator="greaterThan">
      <formula>0.49</formula>
    </cfRule>
    <cfRule type="cellIs" dxfId="415" priority="419" operator="greaterThan">
      <formula>0.29</formula>
    </cfRule>
    <cfRule type="cellIs" dxfId="414" priority="420" operator="lessThan">
      <formula>0.29</formula>
    </cfRule>
  </conditionalFormatting>
  <conditionalFormatting sqref="Q26">
    <cfRule type="cellIs" dxfId="413" priority="409" operator="greaterThan">
      <formula>1</formula>
    </cfRule>
    <cfRule type="cellIs" dxfId="412" priority="410" operator="greaterThan">
      <formula>0.89</formula>
    </cfRule>
    <cfRule type="cellIs" dxfId="411" priority="411" operator="greaterThan">
      <formula>0.69</formula>
    </cfRule>
    <cfRule type="cellIs" dxfId="410" priority="412" operator="greaterThan">
      <formula>0.49</formula>
    </cfRule>
    <cfRule type="cellIs" dxfId="409" priority="413" operator="greaterThan">
      <formula>0.29</formula>
    </cfRule>
    <cfRule type="cellIs" dxfId="408" priority="414" operator="lessThan">
      <formula>0.29</formula>
    </cfRule>
  </conditionalFormatting>
  <conditionalFormatting sqref="U26">
    <cfRule type="cellIs" dxfId="407" priority="403" operator="greaterThan">
      <formula>1</formula>
    </cfRule>
    <cfRule type="cellIs" dxfId="406" priority="404" operator="greaterThan">
      <formula>0.89</formula>
    </cfRule>
    <cfRule type="cellIs" dxfId="405" priority="405" operator="greaterThan">
      <formula>0.69</formula>
    </cfRule>
    <cfRule type="cellIs" dxfId="404" priority="406" operator="greaterThan">
      <formula>0.49</formula>
    </cfRule>
    <cfRule type="cellIs" dxfId="403" priority="407" operator="greaterThan">
      <formula>0.29</formula>
    </cfRule>
    <cfRule type="cellIs" dxfId="402" priority="408" operator="lessThan">
      <formula>0.29</formula>
    </cfRule>
  </conditionalFormatting>
  <conditionalFormatting sqref="V26">
    <cfRule type="cellIs" dxfId="401" priority="397" operator="greaterThan">
      <formula>1</formula>
    </cfRule>
    <cfRule type="cellIs" dxfId="400" priority="398" operator="greaterThan">
      <formula>0.89</formula>
    </cfRule>
    <cfRule type="cellIs" dxfId="399" priority="399" operator="greaterThan">
      <formula>0.69</formula>
    </cfRule>
    <cfRule type="cellIs" dxfId="398" priority="400" operator="greaterThan">
      <formula>0.49</formula>
    </cfRule>
    <cfRule type="cellIs" dxfId="397" priority="401" operator="greaterThan">
      <formula>0.29</formula>
    </cfRule>
    <cfRule type="cellIs" dxfId="396" priority="402" operator="lessThan">
      <formula>0.29</formula>
    </cfRule>
  </conditionalFormatting>
  <conditionalFormatting sqref="H38">
    <cfRule type="cellIs" dxfId="395" priority="391" operator="greaterThan">
      <formula>1</formula>
    </cfRule>
    <cfRule type="cellIs" dxfId="394" priority="392" operator="greaterThan">
      <formula>0.89</formula>
    </cfRule>
    <cfRule type="cellIs" dxfId="393" priority="393" operator="greaterThan">
      <formula>0.69</formula>
    </cfRule>
    <cfRule type="cellIs" dxfId="392" priority="394" operator="greaterThan">
      <formula>0.49</formula>
    </cfRule>
    <cfRule type="cellIs" dxfId="391" priority="395" operator="greaterThan">
      <formula>0.29</formula>
    </cfRule>
    <cfRule type="cellIs" dxfId="390" priority="396" operator="lessThan">
      <formula>0.29</formula>
    </cfRule>
  </conditionalFormatting>
  <conditionalFormatting sqref="L38">
    <cfRule type="cellIs" dxfId="389" priority="385" operator="greaterThan">
      <formula>1</formula>
    </cfRule>
    <cfRule type="cellIs" dxfId="388" priority="386" operator="greaterThan">
      <formula>0.89</formula>
    </cfRule>
    <cfRule type="cellIs" dxfId="387" priority="387" operator="greaterThan">
      <formula>0.69</formula>
    </cfRule>
    <cfRule type="cellIs" dxfId="386" priority="388" operator="greaterThan">
      <formula>0.49</formula>
    </cfRule>
    <cfRule type="cellIs" dxfId="385" priority="389" operator="greaterThan">
      <formula>0.29</formula>
    </cfRule>
    <cfRule type="cellIs" dxfId="384" priority="390" operator="lessThan">
      <formula>0.29</formula>
    </cfRule>
  </conditionalFormatting>
  <conditionalFormatting sqref="M38">
    <cfRule type="cellIs" dxfId="383" priority="379" operator="greaterThan">
      <formula>1</formula>
    </cfRule>
    <cfRule type="cellIs" dxfId="382" priority="380" operator="greaterThan">
      <formula>0.89</formula>
    </cfRule>
    <cfRule type="cellIs" dxfId="381" priority="381" operator="greaterThan">
      <formula>0.69</formula>
    </cfRule>
    <cfRule type="cellIs" dxfId="380" priority="382" operator="greaterThan">
      <formula>0.49</formula>
    </cfRule>
    <cfRule type="cellIs" dxfId="379" priority="383" operator="greaterThan">
      <formula>0.29</formula>
    </cfRule>
    <cfRule type="cellIs" dxfId="378" priority="384" operator="lessThan">
      <formula>0.29</formula>
    </cfRule>
  </conditionalFormatting>
  <conditionalFormatting sqref="Q38">
    <cfRule type="cellIs" dxfId="377" priority="373" operator="greaterThan">
      <formula>1</formula>
    </cfRule>
    <cfRule type="cellIs" dxfId="376" priority="374" operator="greaterThan">
      <formula>0.89</formula>
    </cfRule>
    <cfRule type="cellIs" dxfId="375" priority="375" operator="greaterThan">
      <formula>0.69</formula>
    </cfRule>
    <cfRule type="cellIs" dxfId="374" priority="376" operator="greaterThan">
      <formula>0.49</formula>
    </cfRule>
    <cfRule type="cellIs" dxfId="373" priority="377" operator="greaterThan">
      <formula>0.29</formula>
    </cfRule>
    <cfRule type="cellIs" dxfId="372" priority="378" operator="lessThan">
      <formula>0.29</formula>
    </cfRule>
  </conditionalFormatting>
  <conditionalFormatting sqref="U38">
    <cfRule type="cellIs" dxfId="371" priority="367" operator="greaterThan">
      <formula>1</formula>
    </cfRule>
    <cfRule type="cellIs" dxfId="370" priority="368" operator="greaterThan">
      <formula>0.89</formula>
    </cfRule>
    <cfRule type="cellIs" dxfId="369" priority="369" operator="greaterThan">
      <formula>0.69</formula>
    </cfRule>
    <cfRule type="cellIs" dxfId="368" priority="370" operator="greaterThan">
      <formula>0.49</formula>
    </cfRule>
    <cfRule type="cellIs" dxfId="367" priority="371" operator="greaterThan">
      <formula>0.29</formula>
    </cfRule>
    <cfRule type="cellIs" dxfId="366" priority="372" operator="lessThan">
      <formula>0.29</formula>
    </cfRule>
  </conditionalFormatting>
  <conditionalFormatting sqref="V38">
    <cfRule type="cellIs" dxfId="365" priority="361" operator="greaterThan">
      <formula>1</formula>
    </cfRule>
    <cfRule type="cellIs" dxfId="364" priority="362" operator="greaterThan">
      <formula>0.89</formula>
    </cfRule>
    <cfRule type="cellIs" dxfId="363" priority="363" operator="greaterThan">
      <formula>0.69</formula>
    </cfRule>
    <cfRule type="cellIs" dxfId="362" priority="364" operator="greaterThan">
      <formula>0.49</formula>
    </cfRule>
    <cfRule type="cellIs" dxfId="361" priority="365" operator="greaterThan">
      <formula>0.29</formula>
    </cfRule>
    <cfRule type="cellIs" dxfId="360" priority="366" operator="lessThan">
      <formula>0.29</formula>
    </cfRule>
  </conditionalFormatting>
  <conditionalFormatting sqref="V59">
    <cfRule type="cellIs" dxfId="359" priority="217" operator="greaterThan">
      <formula>1</formula>
    </cfRule>
    <cfRule type="cellIs" dxfId="358" priority="218" operator="greaterThan">
      <formula>0.89</formula>
    </cfRule>
    <cfRule type="cellIs" dxfId="357" priority="219" operator="greaterThan">
      <formula>0.69</formula>
    </cfRule>
    <cfRule type="cellIs" dxfId="356" priority="220" operator="greaterThan">
      <formula>0.49</formula>
    </cfRule>
    <cfRule type="cellIs" dxfId="355" priority="221" operator="greaterThan">
      <formula>0.29</formula>
    </cfRule>
    <cfRule type="cellIs" dxfId="354" priority="222" operator="lessThan">
      <formula>0.29</formula>
    </cfRule>
  </conditionalFormatting>
  <conditionalFormatting sqref="V44">
    <cfRule type="cellIs" dxfId="353" priority="325" operator="greaterThan">
      <formula>1</formula>
    </cfRule>
    <cfRule type="cellIs" dxfId="352" priority="326" operator="greaterThan">
      <formula>0.89</formula>
    </cfRule>
    <cfRule type="cellIs" dxfId="351" priority="327" operator="greaterThan">
      <formula>0.69</formula>
    </cfRule>
    <cfRule type="cellIs" dxfId="350" priority="328" operator="greaterThan">
      <formula>0.49</formula>
    </cfRule>
    <cfRule type="cellIs" dxfId="349" priority="329" operator="greaterThan">
      <formula>0.29</formula>
    </cfRule>
    <cfRule type="cellIs" dxfId="348" priority="330" operator="lessThan">
      <formula>0.29</formula>
    </cfRule>
  </conditionalFormatting>
  <conditionalFormatting sqref="H44">
    <cfRule type="cellIs" dxfId="347" priority="355" operator="greaterThan">
      <formula>1</formula>
    </cfRule>
    <cfRule type="cellIs" dxfId="346" priority="356" operator="greaterThan">
      <formula>0.89</formula>
    </cfRule>
    <cfRule type="cellIs" dxfId="345" priority="357" operator="greaterThan">
      <formula>0.69</formula>
    </cfRule>
    <cfRule type="cellIs" dxfId="344" priority="358" operator="greaterThan">
      <formula>0.49</formula>
    </cfRule>
    <cfRule type="cellIs" dxfId="343" priority="359" operator="greaterThan">
      <formula>0.29</formula>
    </cfRule>
    <cfRule type="cellIs" dxfId="342" priority="360" operator="lessThan">
      <formula>0.29</formula>
    </cfRule>
  </conditionalFormatting>
  <conditionalFormatting sqref="L44">
    <cfRule type="cellIs" dxfId="341" priority="349" operator="greaterThan">
      <formula>1</formula>
    </cfRule>
    <cfRule type="cellIs" dxfId="340" priority="350" operator="greaterThan">
      <formula>0.89</formula>
    </cfRule>
    <cfRule type="cellIs" dxfId="339" priority="351" operator="greaterThan">
      <formula>0.69</formula>
    </cfRule>
    <cfRule type="cellIs" dxfId="338" priority="352" operator="greaterThan">
      <formula>0.49</formula>
    </cfRule>
    <cfRule type="cellIs" dxfId="337" priority="353" operator="greaterThan">
      <formula>0.29</formula>
    </cfRule>
    <cfRule type="cellIs" dxfId="336" priority="354" operator="lessThan">
      <formula>0.29</formula>
    </cfRule>
  </conditionalFormatting>
  <conditionalFormatting sqref="M44">
    <cfRule type="cellIs" dxfId="335" priority="343" operator="greaterThan">
      <formula>1</formula>
    </cfRule>
    <cfRule type="cellIs" dxfId="334" priority="344" operator="greaterThan">
      <formula>0.89</formula>
    </cfRule>
    <cfRule type="cellIs" dxfId="333" priority="345" operator="greaterThan">
      <formula>0.69</formula>
    </cfRule>
    <cfRule type="cellIs" dxfId="332" priority="346" operator="greaterThan">
      <formula>0.49</formula>
    </cfRule>
    <cfRule type="cellIs" dxfId="331" priority="347" operator="greaterThan">
      <formula>0.29</formula>
    </cfRule>
    <cfRule type="cellIs" dxfId="330" priority="348" operator="lessThan">
      <formula>0.29</formula>
    </cfRule>
  </conditionalFormatting>
  <conditionalFormatting sqref="Q44">
    <cfRule type="cellIs" dxfId="329" priority="337" operator="greaterThan">
      <formula>1</formula>
    </cfRule>
    <cfRule type="cellIs" dxfId="328" priority="338" operator="greaterThan">
      <formula>0.89</formula>
    </cfRule>
    <cfRule type="cellIs" dxfId="327" priority="339" operator="greaterThan">
      <formula>0.69</formula>
    </cfRule>
    <cfRule type="cellIs" dxfId="326" priority="340" operator="greaterThan">
      <formula>0.49</formula>
    </cfRule>
    <cfRule type="cellIs" dxfId="325" priority="341" operator="greaterThan">
      <formula>0.29</formula>
    </cfRule>
    <cfRule type="cellIs" dxfId="324" priority="342" operator="lessThan">
      <formula>0.29</formula>
    </cfRule>
  </conditionalFormatting>
  <conditionalFormatting sqref="U44">
    <cfRule type="cellIs" dxfId="323" priority="331" operator="greaterThan">
      <formula>1</formula>
    </cfRule>
    <cfRule type="cellIs" dxfId="322" priority="332" operator="greaterThan">
      <formula>0.89</formula>
    </cfRule>
    <cfRule type="cellIs" dxfId="321" priority="333" operator="greaterThan">
      <formula>0.69</formula>
    </cfRule>
    <cfRule type="cellIs" dxfId="320" priority="334" operator="greaterThan">
      <formula>0.49</formula>
    </cfRule>
    <cfRule type="cellIs" dxfId="319" priority="335" operator="greaterThan">
      <formula>0.29</formula>
    </cfRule>
    <cfRule type="cellIs" dxfId="318" priority="336" operator="lessThan">
      <formula>0.29</formula>
    </cfRule>
  </conditionalFormatting>
  <conditionalFormatting sqref="V47">
    <cfRule type="cellIs" dxfId="317" priority="289" operator="greaterThan">
      <formula>1</formula>
    </cfRule>
    <cfRule type="cellIs" dxfId="316" priority="290" operator="greaterThan">
      <formula>0.89</formula>
    </cfRule>
    <cfRule type="cellIs" dxfId="315" priority="291" operator="greaterThan">
      <formula>0.69</formula>
    </cfRule>
    <cfRule type="cellIs" dxfId="314" priority="292" operator="greaterThan">
      <formula>0.49</formula>
    </cfRule>
    <cfRule type="cellIs" dxfId="313" priority="293" operator="greaterThan">
      <formula>0.29</formula>
    </cfRule>
    <cfRule type="cellIs" dxfId="312" priority="294" operator="lessThan">
      <formula>0.29</formula>
    </cfRule>
  </conditionalFormatting>
  <conditionalFormatting sqref="H47">
    <cfRule type="cellIs" dxfId="311" priority="319" operator="greaterThan">
      <formula>1</formula>
    </cfRule>
    <cfRule type="cellIs" dxfId="310" priority="320" operator="greaterThan">
      <formula>0.89</formula>
    </cfRule>
    <cfRule type="cellIs" dxfId="309" priority="321" operator="greaterThan">
      <formula>0.69</formula>
    </cfRule>
    <cfRule type="cellIs" dxfId="308" priority="322" operator="greaterThan">
      <formula>0.49</formula>
    </cfRule>
    <cfRule type="cellIs" dxfId="307" priority="323" operator="greaterThan">
      <formula>0.29</formula>
    </cfRule>
    <cfRule type="cellIs" dxfId="306" priority="324" operator="lessThan">
      <formula>0.29</formula>
    </cfRule>
  </conditionalFormatting>
  <conditionalFormatting sqref="L47">
    <cfRule type="cellIs" dxfId="305" priority="313" operator="greaterThan">
      <formula>1</formula>
    </cfRule>
    <cfRule type="cellIs" dxfId="304" priority="314" operator="greaterThan">
      <formula>0.89</formula>
    </cfRule>
    <cfRule type="cellIs" dxfId="303" priority="315" operator="greaterThan">
      <formula>0.69</formula>
    </cfRule>
    <cfRule type="cellIs" dxfId="302" priority="316" operator="greaterThan">
      <formula>0.49</formula>
    </cfRule>
    <cfRule type="cellIs" dxfId="301" priority="317" operator="greaterThan">
      <formula>0.29</formula>
    </cfRule>
    <cfRule type="cellIs" dxfId="300" priority="318" operator="lessThan">
      <formula>0.29</formula>
    </cfRule>
  </conditionalFormatting>
  <conditionalFormatting sqref="M47">
    <cfRule type="cellIs" dxfId="299" priority="307" operator="greaterThan">
      <formula>1</formula>
    </cfRule>
    <cfRule type="cellIs" dxfId="298" priority="308" operator="greaterThan">
      <formula>0.89</formula>
    </cfRule>
    <cfRule type="cellIs" dxfId="297" priority="309" operator="greaterThan">
      <formula>0.69</formula>
    </cfRule>
    <cfRule type="cellIs" dxfId="296" priority="310" operator="greaterThan">
      <formula>0.49</formula>
    </cfRule>
    <cfRule type="cellIs" dxfId="295" priority="311" operator="greaterThan">
      <formula>0.29</formula>
    </cfRule>
    <cfRule type="cellIs" dxfId="294" priority="312" operator="lessThan">
      <formula>0.29</formula>
    </cfRule>
  </conditionalFormatting>
  <conditionalFormatting sqref="Q47">
    <cfRule type="cellIs" dxfId="293" priority="301" operator="greaterThan">
      <formula>1</formula>
    </cfRule>
    <cfRule type="cellIs" dxfId="292" priority="302" operator="greaterThan">
      <formula>0.89</formula>
    </cfRule>
    <cfRule type="cellIs" dxfId="291" priority="303" operator="greaterThan">
      <formula>0.69</formula>
    </cfRule>
    <cfRule type="cellIs" dxfId="290" priority="304" operator="greaterThan">
      <formula>0.49</formula>
    </cfRule>
    <cfRule type="cellIs" dxfId="289" priority="305" operator="greaterThan">
      <formula>0.29</formula>
    </cfRule>
    <cfRule type="cellIs" dxfId="288" priority="306" operator="lessThan">
      <formula>0.29</formula>
    </cfRule>
  </conditionalFormatting>
  <conditionalFormatting sqref="U47">
    <cfRule type="cellIs" dxfId="287" priority="295" operator="greaterThan">
      <formula>1</formula>
    </cfRule>
    <cfRule type="cellIs" dxfId="286" priority="296" operator="greaterThan">
      <formula>0.89</formula>
    </cfRule>
    <cfRule type="cellIs" dxfId="285" priority="297" operator="greaterThan">
      <formula>0.69</formula>
    </cfRule>
    <cfRule type="cellIs" dxfId="284" priority="298" operator="greaterThan">
      <formula>0.49</formula>
    </cfRule>
    <cfRule type="cellIs" dxfId="283" priority="299" operator="greaterThan">
      <formula>0.29</formula>
    </cfRule>
    <cfRule type="cellIs" dxfId="282" priority="300" operator="lessThan">
      <formula>0.29</formula>
    </cfRule>
  </conditionalFormatting>
  <conditionalFormatting sqref="V50">
    <cfRule type="cellIs" dxfId="281" priority="253" operator="greaterThan">
      <formula>1</formula>
    </cfRule>
    <cfRule type="cellIs" dxfId="280" priority="254" operator="greaterThan">
      <formula>0.89</formula>
    </cfRule>
    <cfRule type="cellIs" dxfId="279" priority="255" operator="greaterThan">
      <formula>0.69</formula>
    </cfRule>
    <cfRule type="cellIs" dxfId="278" priority="256" operator="greaterThan">
      <formula>0.49</formula>
    </cfRule>
    <cfRule type="cellIs" dxfId="277" priority="257" operator="greaterThan">
      <formula>0.29</formula>
    </cfRule>
    <cfRule type="cellIs" dxfId="276" priority="258" operator="lessThan">
      <formula>0.29</formula>
    </cfRule>
  </conditionalFormatting>
  <conditionalFormatting sqref="H50">
    <cfRule type="cellIs" dxfId="275" priority="283" operator="greaterThan">
      <formula>1</formula>
    </cfRule>
    <cfRule type="cellIs" dxfId="274" priority="284" operator="greaterThan">
      <formula>0.89</formula>
    </cfRule>
    <cfRule type="cellIs" dxfId="273" priority="285" operator="greaterThan">
      <formula>0.69</formula>
    </cfRule>
    <cfRule type="cellIs" dxfId="272" priority="286" operator="greaterThan">
      <formula>0.49</formula>
    </cfRule>
    <cfRule type="cellIs" dxfId="271" priority="287" operator="greaterThan">
      <formula>0.29</formula>
    </cfRule>
    <cfRule type="cellIs" dxfId="270" priority="288" operator="lessThan">
      <formula>0.29</formula>
    </cfRule>
  </conditionalFormatting>
  <conditionalFormatting sqref="L50">
    <cfRule type="cellIs" dxfId="269" priority="277" operator="greaterThan">
      <formula>1</formula>
    </cfRule>
    <cfRule type="cellIs" dxfId="268" priority="278" operator="greaterThan">
      <formula>0.89</formula>
    </cfRule>
    <cfRule type="cellIs" dxfId="267" priority="279" operator="greaterThan">
      <formula>0.69</formula>
    </cfRule>
    <cfRule type="cellIs" dxfId="266" priority="280" operator="greaterThan">
      <formula>0.49</formula>
    </cfRule>
    <cfRule type="cellIs" dxfId="265" priority="281" operator="greaterThan">
      <formula>0.29</formula>
    </cfRule>
    <cfRule type="cellIs" dxfId="264" priority="282" operator="lessThan">
      <formula>0.29</formula>
    </cfRule>
  </conditionalFormatting>
  <conditionalFormatting sqref="M50">
    <cfRule type="cellIs" dxfId="263" priority="271" operator="greaterThan">
      <formula>1</formula>
    </cfRule>
    <cfRule type="cellIs" dxfId="262" priority="272" operator="greaterThan">
      <formula>0.89</formula>
    </cfRule>
    <cfRule type="cellIs" dxfId="261" priority="273" operator="greaterThan">
      <formula>0.69</formula>
    </cfRule>
    <cfRule type="cellIs" dxfId="260" priority="274" operator="greaterThan">
      <formula>0.49</formula>
    </cfRule>
    <cfRule type="cellIs" dxfId="259" priority="275" operator="greaterThan">
      <formula>0.29</formula>
    </cfRule>
    <cfRule type="cellIs" dxfId="258" priority="276" operator="lessThan">
      <formula>0.29</formula>
    </cfRule>
  </conditionalFormatting>
  <conditionalFormatting sqref="Q50">
    <cfRule type="cellIs" dxfId="257" priority="265" operator="greaterThan">
      <formula>1</formula>
    </cfRule>
    <cfRule type="cellIs" dxfId="256" priority="266" operator="greaterThan">
      <formula>0.89</formula>
    </cfRule>
    <cfRule type="cellIs" dxfId="255" priority="267" operator="greaterThan">
      <formula>0.69</formula>
    </cfRule>
    <cfRule type="cellIs" dxfId="254" priority="268" operator="greaterThan">
      <formula>0.49</formula>
    </cfRule>
    <cfRule type="cellIs" dxfId="253" priority="269" operator="greaterThan">
      <formula>0.29</formula>
    </cfRule>
    <cfRule type="cellIs" dxfId="252" priority="270" operator="lessThan">
      <formula>0.29</formula>
    </cfRule>
  </conditionalFormatting>
  <conditionalFormatting sqref="U50">
    <cfRule type="cellIs" dxfId="251" priority="259" operator="greaterThan">
      <formula>1</formula>
    </cfRule>
    <cfRule type="cellIs" dxfId="250" priority="260" operator="greaterThan">
      <formula>0.89</formula>
    </cfRule>
    <cfRule type="cellIs" dxfId="249" priority="261" operator="greaterThan">
      <formula>0.69</formula>
    </cfRule>
    <cfRule type="cellIs" dxfId="248" priority="262" operator="greaterThan">
      <formula>0.49</formula>
    </cfRule>
    <cfRule type="cellIs" dxfId="247" priority="263" operator="greaterThan">
      <formula>0.29</formula>
    </cfRule>
    <cfRule type="cellIs" dxfId="246" priority="264" operator="lessThan">
      <formula>0.29</formula>
    </cfRule>
  </conditionalFormatting>
  <conditionalFormatting sqref="H59">
    <cfRule type="cellIs" dxfId="245" priority="247" operator="greaterThan">
      <formula>1</formula>
    </cfRule>
    <cfRule type="cellIs" dxfId="244" priority="248" operator="greaterThan">
      <formula>0.89</formula>
    </cfRule>
    <cfRule type="cellIs" dxfId="243" priority="249" operator="greaterThan">
      <formula>0.69</formula>
    </cfRule>
    <cfRule type="cellIs" dxfId="242" priority="250" operator="greaterThan">
      <formula>0.49</formula>
    </cfRule>
    <cfRule type="cellIs" dxfId="241" priority="251" operator="greaterThan">
      <formula>0.29</formula>
    </cfRule>
    <cfRule type="cellIs" dxfId="240" priority="252" operator="lessThan">
      <formula>0.29</formula>
    </cfRule>
  </conditionalFormatting>
  <conditionalFormatting sqref="L59">
    <cfRule type="cellIs" dxfId="239" priority="241" operator="greaterThan">
      <formula>1</formula>
    </cfRule>
    <cfRule type="cellIs" dxfId="238" priority="242" operator="greaterThan">
      <formula>0.89</formula>
    </cfRule>
    <cfRule type="cellIs" dxfId="237" priority="243" operator="greaterThan">
      <formula>0.69</formula>
    </cfRule>
    <cfRule type="cellIs" dxfId="236" priority="244" operator="greaterThan">
      <formula>0.49</formula>
    </cfRule>
    <cfRule type="cellIs" dxfId="235" priority="245" operator="greaterThan">
      <formula>0.29</formula>
    </cfRule>
    <cfRule type="cellIs" dxfId="234" priority="246" operator="lessThan">
      <formula>0.29</formula>
    </cfRule>
  </conditionalFormatting>
  <conditionalFormatting sqref="M59">
    <cfRule type="cellIs" dxfId="233" priority="235" operator="greaterThan">
      <formula>1</formula>
    </cfRule>
    <cfRule type="cellIs" dxfId="232" priority="236" operator="greaterThan">
      <formula>0.89</formula>
    </cfRule>
    <cfRule type="cellIs" dxfId="231" priority="237" operator="greaterThan">
      <formula>0.69</formula>
    </cfRule>
    <cfRule type="cellIs" dxfId="230" priority="238" operator="greaterThan">
      <formula>0.49</formula>
    </cfRule>
    <cfRule type="cellIs" dxfId="229" priority="239" operator="greaterThan">
      <formula>0.29</formula>
    </cfRule>
    <cfRule type="cellIs" dxfId="228" priority="240" operator="lessThan">
      <formula>0.29</formula>
    </cfRule>
  </conditionalFormatting>
  <conditionalFormatting sqref="Q59">
    <cfRule type="cellIs" dxfId="227" priority="229" operator="greaterThan">
      <formula>1</formula>
    </cfRule>
    <cfRule type="cellIs" dxfId="226" priority="230" operator="greaterThan">
      <formula>0.89</formula>
    </cfRule>
    <cfRule type="cellIs" dxfId="225" priority="231" operator="greaterThan">
      <formula>0.69</formula>
    </cfRule>
    <cfRule type="cellIs" dxfId="224" priority="232" operator="greaterThan">
      <formula>0.49</formula>
    </cfRule>
    <cfRule type="cellIs" dxfId="223" priority="233" operator="greaterThan">
      <formula>0.29</formula>
    </cfRule>
    <cfRule type="cellIs" dxfId="222" priority="234" operator="lessThan">
      <formula>0.29</formula>
    </cfRule>
  </conditionalFormatting>
  <conditionalFormatting sqref="U59">
    <cfRule type="cellIs" dxfId="221" priority="223" operator="greaterThan">
      <formula>1</formula>
    </cfRule>
    <cfRule type="cellIs" dxfId="220" priority="224" operator="greaterThan">
      <formula>0.89</formula>
    </cfRule>
    <cfRule type="cellIs" dxfId="219" priority="225" operator="greaterThan">
      <formula>0.69</formula>
    </cfRule>
    <cfRule type="cellIs" dxfId="218" priority="226" operator="greaterThan">
      <formula>0.49</formula>
    </cfRule>
    <cfRule type="cellIs" dxfId="217" priority="227" operator="greaterThan">
      <formula>0.29</formula>
    </cfRule>
    <cfRule type="cellIs" dxfId="216" priority="228" operator="lessThan">
      <formula>0.29</formula>
    </cfRule>
  </conditionalFormatting>
  <conditionalFormatting sqref="V56">
    <cfRule type="cellIs" dxfId="215" priority="181" operator="greaterThan">
      <formula>1</formula>
    </cfRule>
    <cfRule type="cellIs" dxfId="214" priority="182" operator="greaterThan">
      <formula>0.89</formula>
    </cfRule>
    <cfRule type="cellIs" dxfId="213" priority="183" operator="greaterThan">
      <formula>0.69</formula>
    </cfRule>
    <cfRule type="cellIs" dxfId="212" priority="184" operator="greaterThan">
      <formula>0.49</formula>
    </cfRule>
    <cfRule type="cellIs" dxfId="211" priority="185" operator="greaterThan">
      <formula>0.29</formula>
    </cfRule>
    <cfRule type="cellIs" dxfId="210" priority="186" operator="lessThan">
      <formula>0.29</formula>
    </cfRule>
  </conditionalFormatting>
  <conditionalFormatting sqref="H56">
    <cfRule type="cellIs" dxfId="209" priority="211" operator="greaterThan">
      <formula>1</formula>
    </cfRule>
    <cfRule type="cellIs" dxfId="208" priority="212" operator="greaterThan">
      <formula>0.89</formula>
    </cfRule>
    <cfRule type="cellIs" dxfId="207" priority="213" operator="greaterThan">
      <formula>0.69</formula>
    </cfRule>
    <cfRule type="cellIs" dxfId="206" priority="214" operator="greaterThan">
      <formula>0.49</formula>
    </cfRule>
    <cfRule type="cellIs" dxfId="205" priority="215" operator="greaterThan">
      <formula>0.29</formula>
    </cfRule>
    <cfRule type="cellIs" dxfId="204" priority="216" operator="lessThan">
      <formula>0.29</formula>
    </cfRule>
  </conditionalFormatting>
  <conditionalFormatting sqref="L56">
    <cfRule type="cellIs" dxfId="203" priority="205" operator="greaterThan">
      <formula>1</formula>
    </cfRule>
    <cfRule type="cellIs" dxfId="202" priority="206" operator="greaterThan">
      <formula>0.89</formula>
    </cfRule>
    <cfRule type="cellIs" dxfId="201" priority="207" operator="greaterThan">
      <formula>0.69</formula>
    </cfRule>
    <cfRule type="cellIs" dxfId="200" priority="208" operator="greaterThan">
      <formula>0.49</formula>
    </cfRule>
    <cfRule type="cellIs" dxfId="199" priority="209" operator="greaterThan">
      <formula>0.29</formula>
    </cfRule>
    <cfRule type="cellIs" dxfId="198" priority="210" operator="lessThan">
      <formula>0.29</formula>
    </cfRule>
  </conditionalFormatting>
  <conditionalFormatting sqref="M56">
    <cfRule type="cellIs" dxfId="197" priority="199" operator="greaterThan">
      <formula>1</formula>
    </cfRule>
    <cfRule type="cellIs" dxfId="196" priority="200" operator="greaterThan">
      <formula>0.89</formula>
    </cfRule>
    <cfRule type="cellIs" dxfId="195" priority="201" operator="greaterThan">
      <formula>0.69</formula>
    </cfRule>
    <cfRule type="cellIs" dxfId="194" priority="202" operator="greaterThan">
      <formula>0.49</formula>
    </cfRule>
    <cfRule type="cellIs" dxfId="193" priority="203" operator="greaterThan">
      <formula>0.29</formula>
    </cfRule>
    <cfRule type="cellIs" dxfId="192" priority="204" operator="lessThan">
      <formula>0.29</formula>
    </cfRule>
  </conditionalFormatting>
  <conditionalFormatting sqref="Q56">
    <cfRule type="cellIs" dxfId="191" priority="193" operator="greaterThan">
      <formula>1</formula>
    </cfRule>
    <cfRule type="cellIs" dxfId="190" priority="194" operator="greaterThan">
      <formula>0.89</formula>
    </cfRule>
    <cfRule type="cellIs" dxfId="189" priority="195" operator="greaterThan">
      <formula>0.69</formula>
    </cfRule>
    <cfRule type="cellIs" dxfId="188" priority="196" operator="greaterThan">
      <formula>0.49</formula>
    </cfRule>
    <cfRule type="cellIs" dxfId="187" priority="197" operator="greaterThan">
      <formula>0.29</formula>
    </cfRule>
    <cfRule type="cellIs" dxfId="186" priority="198" operator="lessThan">
      <formula>0.29</formula>
    </cfRule>
  </conditionalFormatting>
  <conditionalFormatting sqref="U56">
    <cfRule type="cellIs" dxfId="185" priority="187" operator="greaterThan">
      <formula>1</formula>
    </cfRule>
    <cfRule type="cellIs" dxfId="184" priority="188" operator="greaterThan">
      <formula>0.89</formula>
    </cfRule>
    <cfRule type="cellIs" dxfId="183" priority="189" operator="greaterThan">
      <formula>0.69</formula>
    </cfRule>
    <cfRule type="cellIs" dxfId="182" priority="190" operator="greaterThan">
      <formula>0.49</formula>
    </cfRule>
    <cfRule type="cellIs" dxfId="181" priority="191" operator="greaterThan">
      <formula>0.29</formula>
    </cfRule>
    <cfRule type="cellIs" dxfId="180" priority="192" operator="lessThan">
      <formula>0.29</formula>
    </cfRule>
  </conditionalFormatting>
  <conditionalFormatting sqref="V53">
    <cfRule type="cellIs" dxfId="179" priority="145" operator="greaterThan">
      <formula>1</formula>
    </cfRule>
    <cfRule type="cellIs" dxfId="178" priority="146" operator="greaterThan">
      <formula>0.89</formula>
    </cfRule>
    <cfRule type="cellIs" dxfId="177" priority="147" operator="greaterThan">
      <formula>0.69</formula>
    </cfRule>
    <cfRule type="cellIs" dxfId="176" priority="148" operator="greaterThan">
      <formula>0.49</formula>
    </cfRule>
    <cfRule type="cellIs" dxfId="175" priority="149" operator="greaterThan">
      <formula>0.29</formula>
    </cfRule>
    <cfRule type="cellIs" dxfId="174" priority="150" operator="lessThan">
      <formula>0.29</formula>
    </cfRule>
  </conditionalFormatting>
  <conditionalFormatting sqref="H53">
    <cfRule type="cellIs" dxfId="173" priority="175" operator="greaterThan">
      <formula>1</formula>
    </cfRule>
    <cfRule type="cellIs" dxfId="172" priority="176" operator="greaterThan">
      <formula>0.89</formula>
    </cfRule>
    <cfRule type="cellIs" dxfId="171" priority="177" operator="greaterThan">
      <formula>0.69</formula>
    </cfRule>
    <cfRule type="cellIs" dxfId="170" priority="178" operator="greaterThan">
      <formula>0.49</formula>
    </cfRule>
    <cfRule type="cellIs" dxfId="169" priority="179" operator="greaterThan">
      <formula>0.29</formula>
    </cfRule>
    <cfRule type="cellIs" dxfId="168" priority="180" operator="lessThan">
      <formula>0.29</formula>
    </cfRule>
  </conditionalFormatting>
  <conditionalFormatting sqref="L53">
    <cfRule type="cellIs" dxfId="167" priority="169" operator="greaterThan">
      <formula>1</formula>
    </cfRule>
    <cfRule type="cellIs" dxfId="166" priority="170" operator="greaterThan">
      <formula>0.89</formula>
    </cfRule>
    <cfRule type="cellIs" dxfId="165" priority="171" operator="greaterThan">
      <formula>0.69</formula>
    </cfRule>
    <cfRule type="cellIs" dxfId="164" priority="172" operator="greaterThan">
      <formula>0.49</formula>
    </cfRule>
    <cfRule type="cellIs" dxfId="163" priority="173" operator="greaterThan">
      <formula>0.29</formula>
    </cfRule>
    <cfRule type="cellIs" dxfId="162" priority="174" operator="lessThan">
      <formula>0.29</formula>
    </cfRule>
  </conditionalFormatting>
  <conditionalFormatting sqref="M53">
    <cfRule type="cellIs" dxfId="161" priority="163" operator="greaterThan">
      <formula>1</formula>
    </cfRule>
    <cfRule type="cellIs" dxfId="160" priority="164" operator="greaterThan">
      <formula>0.89</formula>
    </cfRule>
    <cfRule type="cellIs" dxfId="159" priority="165" operator="greaterThan">
      <formula>0.69</formula>
    </cfRule>
    <cfRule type="cellIs" dxfId="158" priority="166" operator="greaterThan">
      <formula>0.49</formula>
    </cfRule>
    <cfRule type="cellIs" dxfId="157" priority="167" operator="greaterThan">
      <formula>0.29</formula>
    </cfRule>
    <cfRule type="cellIs" dxfId="156" priority="168" operator="lessThan">
      <formula>0.29</formula>
    </cfRule>
  </conditionalFormatting>
  <conditionalFormatting sqref="Q53">
    <cfRule type="cellIs" dxfId="155" priority="157" operator="greaterThan">
      <formula>1</formula>
    </cfRule>
    <cfRule type="cellIs" dxfId="154" priority="158" operator="greaterThan">
      <formula>0.89</formula>
    </cfRule>
    <cfRule type="cellIs" dxfId="153" priority="159" operator="greaterThan">
      <formula>0.69</formula>
    </cfRule>
    <cfRule type="cellIs" dxfId="152" priority="160" operator="greaterThan">
      <formula>0.49</formula>
    </cfRule>
    <cfRule type="cellIs" dxfId="151" priority="161" operator="greaterThan">
      <formula>0.29</formula>
    </cfRule>
    <cfRule type="cellIs" dxfId="150" priority="162" operator="lessThan">
      <formula>0.29</formula>
    </cfRule>
  </conditionalFormatting>
  <conditionalFormatting sqref="U53">
    <cfRule type="cellIs" dxfId="149" priority="151" operator="greaterThan">
      <formula>1</formula>
    </cfRule>
    <cfRule type="cellIs" dxfId="148" priority="152" operator="greaterThan">
      <formula>0.89</formula>
    </cfRule>
    <cfRule type="cellIs" dxfId="147" priority="153" operator="greaterThan">
      <formula>0.69</formula>
    </cfRule>
    <cfRule type="cellIs" dxfId="146" priority="154" operator="greaterThan">
      <formula>0.49</formula>
    </cfRule>
    <cfRule type="cellIs" dxfId="145" priority="155" operator="greaterThan">
      <formula>0.29</formula>
    </cfRule>
    <cfRule type="cellIs" dxfId="144" priority="156" operator="lessThan">
      <formula>0.29</formula>
    </cfRule>
  </conditionalFormatting>
  <conditionalFormatting sqref="H29">
    <cfRule type="cellIs" dxfId="143" priority="139" operator="greaterThan">
      <formula>1</formula>
    </cfRule>
    <cfRule type="cellIs" dxfId="142" priority="140" operator="greaterThan">
      <formula>0.89</formula>
    </cfRule>
    <cfRule type="cellIs" dxfId="141" priority="141" operator="greaterThan">
      <formula>0.69</formula>
    </cfRule>
    <cfRule type="cellIs" dxfId="140" priority="142" operator="greaterThan">
      <formula>0.49</formula>
    </cfRule>
    <cfRule type="cellIs" dxfId="139" priority="143" operator="greaterThan">
      <formula>0.29</formula>
    </cfRule>
    <cfRule type="cellIs" dxfId="138" priority="144" operator="lessThan">
      <formula>0.29</formula>
    </cfRule>
  </conditionalFormatting>
  <conditionalFormatting sqref="L29">
    <cfRule type="cellIs" dxfId="137" priority="133" operator="greaterThan">
      <formula>1</formula>
    </cfRule>
    <cfRule type="cellIs" dxfId="136" priority="134" operator="greaterThan">
      <formula>0.89</formula>
    </cfRule>
    <cfRule type="cellIs" dxfId="135" priority="135" operator="greaterThan">
      <formula>0.69</formula>
    </cfRule>
    <cfRule type="cellIs" dxfId="134" priority="136" operator="greaterThan">
      <formula>0.49</formula>
    </cfRule>
    <cfRule type="cellIs" dxfId="133" priority="137" operator="greaterThan">
      <formula>0.29</formula>
    </cfRule>
    <cfRule type="cellIs" dxfId="132" priority="138" operator="lessThan">
      <formula>0.29</formula>
    </cfRule>
  </conditionalFormatting>
  <conditionalFormatting sqref="M29">
    <cfRule type="cellIs" dxfId="131" priority="127" operator="greaterThan">
      <formula>1</formula>
    </cfRule>
    <cfRule type="cellIs" dxfId="130" priority="128" operator="greaterThan">
      <formula>0.89</formula>
    </cfRule>
    <cfRule type="cellIs" dxfId="129" priority="129" operator="greaterThan">
      <formula>0.69</formula>
    </cfRule>
    <cfRule type="cellIs" dxfId="128" priority="130" operator="greaterThan">
      <formula>0.49</formula>
    </cfRule>
    <cfRule type="cellIs" dxfId="127" priority="131" operator="greaterThan">
      <formula>0.29</formula>
    </cfRule>
    <cfRule type="cellIs" dxfId="126" priority="132" operator="lessThan">
      <formula>0.29</formula>
    </cfRule>
  </conditionalFormatting>
  <conditionalFormatting sqref="Q29">
    <cfRule type="cellIs" dxfId="125" priority="121" operator="greaterThan">
      <formula>1</formula>
    </cfRule>
    <cfRule type="cellIs" dxfId="124" priority="122" operator="greaterThan">
      <formula>0.89</formula>
    </cfRule>
    <cfRule type="cellIs" dxfId="123" priority="123" operator="greaterThan">
      <formula>0.69</formula>
    </cfRule>
    <cfRule type="cellIs" dxfId="122" priority="124" operator="greaterThan">
      <formula>0.49</formula>
    </cfRule>
    <cfRule type="cellIs" dxfId="121" priority="125" operator="greaterThan">
      <formula>0.29</formula>
    </cfRule>
    <cfRule type="cellIs" dxfId="120" priority="126" operator="lessThan">
      <formula>0.29</formula>
    </cfRule>
  </conditionalFormatting>
  <conditionalFormatting sqref="U29">
    <cfRule type="cellIs" dxfId="119" priority="115" operator="greaterThan">
      <formula>1</formula>
    </cfRule>
    <cfRule type="cellIs" dxfId="118" priority="116" operator="greaterThan">
      <formula>0.89</formula>
    </cfRule>
    <cfRule type="cellIs" dxfId="117" priority="117" operator="greaterThan">
      <formula>0.69</formula>
    </cfRule>
    <cfRule type="cellIs" dxfId="116" priority="118" operator="greaterThan">
      <formula>0.49</formula>
    </cfRule>
    <cfRule type="cellIs" dxfId="115" priority="119" operator="greaterThan">
      <formula>0.29</formula>
    </cfRule>
    <cfRule type="cellIs" dxfId="114" priority="120" operator="lessThan">
      <formula>0.29</formula>
    </cfRule>
  </conditionalFormatting>
  <conditionalFormatting sqref="V29">
    <cfRule type="cellIs" dxfId="113" priority="109" operator="greaterThan">
      <formula>1</formula>
    </cfRule>
    <cfRule type="cellIs" dxfId="112" priority="110" operator="greaterThan">
      <formula>0.89</formula>
    </cfRule>
    <cfRule type="cellIs" dxfId="111" priority="111" operator="greaterThan">
      <formula>0.69</formula>
    </cfRule>
    <cfRule type="cellIs" dxfId="110" priority="112" operator="greaterThan">
      <formula>0.49</formula>
    </cfRule>
    <cfRule type="cellIs" dxfId="109" priority="113" operator="greaterThan">
      <formula>0.29</formula>
    </cfRule>
    <cfRule type="cellIs" dxfId="108" priority="114" operator="lessThan">
      <formula>0.29</formula>
    </cfRule>
  </conditionalFormatting>
  <conditionalFormatting sqref="H32">
    <cfRule type="cellIs" dxfId="107" priority="103" operator="greaterThan">
      <formula>1</formula>
    </cfRule>
    <cfRule type="cellIs" dxfId="106" priority="104" operator="greaterThan">
      <formula>0.89</formula>
    </cfRule>
    <cfRule type="cellIs" dxfId="105" priority="105" operator="greaterThan">
      <formula>0.69</formula>
    </cfRule>
    <cfRule type="cellIs" dxfId="104" priority="106" operator="greaterThan">
      <formula>0.49</formula>
    </cfRule>
    <cfRule type="cellIs" dxfId="103" priority="107" operator="greaterThan">
      <formula>0.29</formula>
    </cfRule>
    <cfRule type="cellIs" dxfId="102" priority="108" operator="lessThan">
      <formula>0.29</formula>
    </cfRule>
  </conditionalFormatting>
  <conditionalFormatting sqref="L32">
    <cfRule type="cellIs" dxfId="101" priority="97" operator="greaterThan">
      <formula>1</formula>
    </cfRule>
    <cfRule type="cellIs" dxfId="100" priority="98" operator="greaterThan">
      <formula>0.89</formula>
    </cfRule>
    <cfRule type="cellIs" dxfId="99" priority="99" operator="greaterThan">
      <formula>0.69</formula>
    </cfRule>
    <cfRule type="cellIs" dxfId="98" priority="100" operator="greaterThan">
      <formula>0.49</formula>
    </cfRule>
    <cfRule type="cellIs" dxfId="97" priority="101" operator="greaterThan">
      <formula>0.29</formula>
    </cfRule>
    <cfRule type="cellIs" dxfId="96" priority="102" operator="lessThan">
      <formula>0.29</formula>
    </cfRule>
  </conditionalFormatting>
  <conditionalFormatting sqref="M32">
    <cfRule type="cellIs" dxfId="95" priority="91" operator="greaterThan">
      <formula>1</formula>
    </cfRule>
    <cfRule type="cellIs" dxfId="94" priority="92" operator="greaterThan">
      <formula>0.89</formula>
    </cfRule>
    <cfRule type="cellIs" dxfId="93" priority="93" operator="greaterThan">
      <formula>0.69</formula>
    </cfRule>
    <cfRule type="cellIs" dxfId="92" priority="94" operator="greaterThan">
      <formula>0.49</formula>
    </cfRule>
    <cfRule type="cellIs" dxfId="91" priority="95" operator="greaterThan">
      <formula>0.29</formula>
    </cfRule>
    <cfRule type="cellIs" dxfId="90" priority="96" operator="lessThan">
      <formula>0.29</formula>
    </cfRule>
  </conditionalFormatting>
  <conditionalFormatting sqref="Q32">
    <cfRule type="cellIs" dxfId="89" priority="85" operator="greaterThan">
      <formula>1</formula>
    </cfRule>
    <cfRule type="cellIs" dxfId="88" priority="86" operator="greaterThan">
      <formula>0.89</formula>
    </cfRule>
    <cfRule type="cellIs" dxfId="87" priority="87" operator="greaterThan">
      <formula>0.69</formula>
    </cfRule>
    <cfRule type="cellIs" dxfId="86" priority="88" operator="greaterThan">
      <formula>0.49</formula>
    </cfRule>
    <cfRule type="cellIs" dxfId="85" priority="89" operator="greaterThan">
      <formula>0.29</formula>
    </cfRule>
    <cfRule type="cellIs" dxfId="84" priority="90" operator="lessThan">
      <formula>0.29</formula>
    </cfRule>
  </conditionalFormatting>
  <conditionalFormatting sqref="U32">
    <cfRule type="cellIs" dxfId="83" priority="79" operator="greaterThan">
      <formula>1</formula>
    </cfRule>
    <cfRule type="cellIs" dxfId="82" priority="80" operator="greaterThan">
      <formula>0.89</formula>
    </cfRule>
    <cfRule type="cellIs" dxfId="81" priority="81" operator="greaterThan">
      <formula>0.69</formula>
    </cfRule>
    <cfRule type="cellIs" dxfId="80" priority="82" operator="greaterThan">
      <formula>0.49</formula>
    </cfRule>
    <cfRule type="cellIs" dxfId="79" priority="83" operator="greaterThan">
      <formula>0.29</formula>
    </cfRule>
    <cfRule type="cellIs" dxfId="78" priority="84" operator="lessThan">
      <formula>0.29</formula>
    </cfRule>
  </conditionalFormatting>
  <conditionalFormatting sqref="V32">
    <cfRule type="cellIs" dxfId="77" priority="73" operator="greaterThan">
      <formula>1</formula>
    </cfRule>
    <cfRule type="cellIs" dxfId="76" priority="74" operator="greaterThan">
      <formula>0.89</formula>
    </cfRule>
    <cfRule type="cellIs" dxfId="75" priority="75" operator="greaterThan">
      <formula>0.69</formula>
    </cfRule>
    <cfRule type="cellIs" dxfId="74" priority="76" operator="greaterThan">
      <formula>0.49</formula>
    </cfRule>
    <cfRule type="cellIs" dxfId="73" priority="77" operator="greaterThan">
      <formula>0.29</formula>
    </cfRule>
    <cfRule type="cellIs" dxfId="72" priority="78" operator="lessThan">
      <formula>0.29</formula>
    </cfRule>
  </conditionalFormatting>
  <conditionalFormatting sqref="H35">
    <cfRule type="cellIs" dxfId="71" priority="67" operator="greaterThan">
      <formula>1</formula>
    </cfRule>
    <cfRule type="cellIs" dxfId="70" priority="68" operator="greaterThan">
      <formula>0.89</formula>
    </cfRule>
    <cfRule type="cellIs" dxfId="69" priority="69" operator="greaterThan">
      <formula>0.69</formula>
    </cfRule>
    <cfRule type="cellIs" dxfId="68" priority="70" operator="greaterThan">
      <formula>0.49</formula>
    </cfRule>
    <cfRule type="cellIs" dxfId="67" priority="71" operator="greaterThan">
      <formula>0.29</formula>
    </cfRule>
    <cfRule type="cellIs" dxfId="66" priority="72" operator="lessThan">
      <formula>0.29</formula>
    </cfRule>
  </conditionalFormatting>
  <conditionalFormatting sqref="L35">
    <cfRule type="cellIs" dxfId="65" priority="61" operator="greaterThan">
      <formula>1</formula>
    </cfRule>
    <cfRule type="cellIs" dxfId="64" priority="62" operator="greaterThan">
      <formula>0.89</formula>
    </cfRule>
    <cfRule type="cellIs" dxfId="63" priority="63" operator="greaterThan">
      <formula>0.69</formula>
    </cfRule>
    <cfRule type="cellIs" dxfId="62" priority="64" operator="greaterThan">
      <formula>0.49</formula>
    </cfRule>
    <cfRule type="cellIs" dxfId="61" priority="65" operator="greaterThan">
      <formula>0.29</formula>
    </cfRule>
    <cfRule type="cellIs" dxfId="60" priority="66" operator="lessThan">
      <formula>0.29</formula>
    </cfRule>
  </conditionalFormatting>
  <conditionalFormatting sqref="M35">
    <cfRule type="cellIs" dxfId="59" priority="55" operator="greaterThan">
      <formula>1</formula>
    </cfRule>
    <cfRule type="cellIs" dxfId="58" priority="56" operator="greaterThan">
      <formula>0.89</formula>
    </cfRule>
    <cfRule type="cellIs" dxfId="57" priority="57" operator="greaterThan">
      <formula>0.69</formula>
    </cfRule>
    <cfRule type="cellIs" dxfId="56" priority="58" operator="greaterThan">
      <formula>0.49</formula>
    </cfRule>
    <cfRule type="cellIs" dxfId="55" priority="59" operator="greaterThan">
      <formula>0.29</formula>
    </cfRule>
    <cfRule type="cellIs" dxfId="54" priority="60" operator="lessThan">
      <formula>0.29</formula>
    </cfRule>
  </conditionalFormatting>
  <conditionalFormatting sqref="Q35">
    <cfRule type="cellIs" dxfId="53" priority="49" operator="greaterThan">
      <formula>1</formula>
    </cfRule>
    <cfRule type="cellIs" dxfId="52" priority="50" operator="greaterThan">
      <formula>0.89</formula>
    </cfRule>
    <cfRule type="cellIs" dxfId="51" priority="51" operator="greaterThan">
      <formula>0.69</formula>
    </cfRule>
    <cfRule type="cellIs" dxfId="50" priority="52" operator="greaterThan">
      <formula>0.49</formula>
    </cfRule>
    <cfRule type="cellIs" dxfId="49" priority="53" operator="greaterThan">
      <formula>0.29</formula>
    </cfRule>
    <cfRule type="cellIs" dxfId="48" priority="54" operator="lessThan">
      <formula>0.29</formula>
    </cfRule>
  </conditionalFormatting>
  <conditionalFormatting sqref="U35">
    <cfRule type="cellIs" dxfId="47" priority="43" operator="greaterThan">
      <formula>1</formula>
    </cfRule>
    <cfRule type="cellIs" dxfId="46" priority="44" operator="greaterThan">
      <formula>0.89</formula>
    </cfRule>
    <cfRule type="cellIs" dxfId="45" priority="45" operator="greaterThan">
      <formula>0.69</formula>
    </cfRule>
    <cfRule type="cellIs" dxfId="44" priority="46" operator="greaterThan">
      <formula>0.49</formula>
    </cfRule>
    <cfRule type="cellIs" dxfId="43" priority="47" operator="greaterThan">
      <formula>0.29</formula>
    </cfRule>
    <cfRule type="cellIs" dxfId="42" priority="48" operator="lessThan">
      <formula>0.29</formula>
    </cfRule>
  </conditionalFormatting>
  <conditionalFormatting sqref="V35">
    <cfRule type="cellIs" dxfId="41" priority="37" operator="greaterThan">
      <formula>1</formula>
    </cfRule>
    <cfRule type="cellIs" dxfId="40" priority="38" operator="greaterThan">
      <formula>0.89</formula>
    </cfRule>
    <cfRule type="cellIs" dxfId="39" priority="39" operator="greaterThan">
      <formula>0.69</formula>
    </cfRule>
    <cfRule type="cellIs" dxfId="38" priority="40" operator="greaterThan">
      <formula>0.49</formula>
    </cfRule>
    <cfRule type="cellIs" dxfId="37" priority="41" operator="greaterThan">
      <formula>0.29</formula>
    </cfRule>
    <cfRule type="cellIs" dxfId="36" priority="42" operator="lessThan">
      <formula>0.29</formula>
    </cfRule>
  </conditionalFormatting>
  <conditionalFormatting sqref="H41">
    <cfRule type="cellIs" dxfId="35" priority="31" operator="greaterThan">
      <formula>1</formula>
    </cfRule>
    <cfRule type="cellIs" dxfId="34" priority="32" operator="greaterThan">
      <formula>0.89</formula>
    </cfRule>
    <cfRule type="cellIs" dxfId="33" priority="33" operator="greaterThan">
      <formula>0.69</formula>
    </cfRule>
    <cfRule type="cellIs" dxfId="32" priority="34" operator="greaterThan">
      <formula>0.49</formula>
    </cfRule>
    <cfRule type="cellIs" dxfId="31" priority="35" operator="greaterThan">
      <formula>0.29</formula>
    </cfRule>
    <cfRule type="cellIs" dxfId="30" priority="36" operator="lessThan">
      <formula>0.29</formula>
    </cfRule>
  </conditionalFormatting>
  <conditionalFormatting sqref="L41">
    <cfRule type="cellIs" dxfId="29" priority="25" operator="greaterThan">
      <formula>1</formula>
    </cfRule>
    <cfRule type="cellIs" dxfId="28" priority="26" operator="greaterThan">
      <formula>0.89</formula>
    </cfRule>
    <cfRule type="cellIs" dxfId="27" priority="27" operator="greaterThan">
      <formula>0.69</formula>
    </cfRule>
    <cfRule type="cellIs" dxfId="26" priority="28" operator="greaterThan">
      <formula>0.49</formula>
    </cfRule>
    <cfRule type="cellIs" dxfId="25" priority="29" operator="greaterThan">
      <formula>0.29</formula>
    </cfRule>
    <cfRule type="cellIs" dxfId="24" priority="30" operator="lessThan">
      <formula>0.29</formula>
    </cfRule>
  </conditionalFormatting>
  <conditionalFormatting sqref="M41">
    <cfRule type="cellIs" dxfId="23" priority="19" operator="greaterThan">
      <formula>1</formula>
    </cfRule>
    <cfRule type="cellIs" dxfId="22" priority="20" operator="greaterThan">
      <formula>0.89</formula>
    </cfRule>
    <cfRule type="cellIs" dxfId="21" priority="21" operator="greaterThan">
      <formula>0.69</formula>
    </cfRule>
    <cfRule type="cellIs" dxfId="20" priority="22" operator="greaterThan">
      <formula>0.49</formula>
    </cfRule>
    <cfRule type="cellIs" dxfId="19" priority="23" operator="greaterThan">
      <formula>0.29</formula>
    </cfRule>
    <cfRule type="cellIs" dxfId="18" priority="24" operator="lessThan">
      <formula>0.29</formula>
    </cfRule>
  </conditionalFormatting>
  <conditionalFormatting sqref="Q41">
    <cfRule type="cellIs" dxfId="17" priority="13" operator="greaterThan">
      <formula>1</formula>
    </cfRule>
    <cfRule type="cellIs" dxfId="16" priority="14" operator="greaterThan">
      <formula>0.89</formula>
    </cfRule>
    <cfRule type="cellIs" dxfId="15" priority="15" operator="greaterThan">
      <formula>0.69</formula>
    </cfRule>
    <cfRule type="cellIs" dxfId="14" priority="16" operator="greaterThan">
      <formula>0.49</formula>
    </cfRule>
    <cfRule type="cellIs" dxfId="13" priority="17" operator="greaterThan">
      <formula>0.29</formula>
    </cfRule>
    <cfRule type="cellIs" dxfId="12" priority="18" operator="lessThan">
      <formula>0.29</formula>
    </cfRule>
  </conditionalFormatting>
  <conditionalFormatting sqref="U41">
    <cfRule type="cellIs" dxfId="11" priority="7" operator="greaterThan">
      <formula>1</formula>
    </cfRule>
    <cfRule type="cellIs" dxfId="10" priority="8" operator="greaterThan">
      <formula>0.89</formula>
    </cfRule>
    <cfRule type="cellIs" dxfId="9" priority="9" operator="greaterThan">
      <formula>0.69</formula>
    </cfRule>
    <cfRule type="cellIs" dxfId="8" priority="10" operator="greaterThan">
      <formula>0.49</formula>
    </cfRule>
    <cfRule type="cellIs" dxfId="7" priority="11" operator="greaterThan">
      <formula>0.29</formula>
    </cfRule>
    <cfRule type="cellIs" dxfId="6" priority="12" operator="lessThan">
      <formula>0.29</formula>
    </cfRule>
  </conditionalFormatting>
  <conditionalFormatting sqref="V41">
    <cfRule type="cellIs" dxfId="5" priority="1" operator="greaterThan">
      <formula>1</formula>
    </cfRule>
    <cfRule type="cellIs" dxfId="4" priority="2" operator="greaterThan">
      <formula>0.89</formula>
    </cfRule>
    <cfRule type="cellIs" dxfId="3" priority="3" operator="greaterThan">
      <formula>0.69</formula>
    </cfRule>
    <cfRule type="cellIs" dxfId="2" priority="4" operator="greaterThan">
      <formula>0.49</formula>
    </cfRule>
    <cfRule type="cellIs" dxfId="1" priority="5" operator="greaterThan">
      <formula>0.29</formula>
    </cfRule>
    <cfRule type="cellIs" dxfId="0" priority="6" operator="lessThan">
      <formula>0.29</formula>
    </cfRule>
  </conditionalFormatting>
  <dataValidations count="16">
    <dataValidation type="list" allowBlank="1" showInputMessage="1" showErrorMessage="1" sqref="J5:J13">
      <formula1>Frecuencia</formula1>
    </dataValidation>
    <dataValidation type="list" allowBlank="1" showInputMessage="1" showErrorMessage="1" sqref="F5:F13">
      <formula1>Tipo</formula1>
    </dataValidation>
    <dataValidation type="list" allowBlank="1" showInputMessage="1" showErrorMessage="1" sqref="E5:E13">
      <formula1>Dimension</formula1>
    </dataValidation>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8 L5:L8">
      <formula1>0.0001</formula1>
      <formula2>100000000</formula2>
    </dataValidation>
  </dataValidations>
  <pageMargins left="0.25" right="0.25" top="0.75" bottom="0.75" header="0.3" footer="0.3"/>
  <pageSetup paperSize="9" orientation="landscape" verticalDpi="3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49"/>
  <sheetViews>
    <sheetView topLeftCell="A38" zoomScale="60" zoomScaleNormal="60" workbookViewId="0">
      <selection activeCell="E47" sqref="E47:G47"/>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1726</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83.25" customHeight="1">
      <c r="A5" s="8" t="s">
        <v>18</v>
      </c>
      <c r="B5" s="118" t="s">
        <v>1727</v>
      </c>
      <c r="C5" s="10"/>
      <c r="D5" s="10"/>
      <c r="E5" s="10"/>
      <c r="F5" s="10"/>
      <c r="G5" s="10"/>
      <c r="H5" s="11"/>
      <c r="I5" s="12"/>
      <c r="J5" s="13"/>
      <c r="K5" s="10"/>
      <c r="L5" s="12"/>
      <c r="M5" s="10"/>
      <c r="N5" s="13"/>
      <c r="O5" s="14"/>
      <c r="P5" s="15"/>
      <c r="Q5" s="2"/>
      <c r="R5" s="3"/>
      <c r="S5" s="3"/>
      <c r="T5" s="3"/>
      <c r="U5" s="3"/>
      <c r="V5" s="3"/>
      <c r="W5" s="3"/>
    </row>
    <row r="6" spans="1:23" ht="112.5" customHeight="1" thickBot="1">
      <c r="A6" s="119" t="s">
        <v>20</v>
      </c>
      <c r="B6" s="120" t="s">
        <v>1728</v>
      </c>
      <c r="C6" s="121"/>
      <c r="D6" s="121"/>
      <c r="E6" s="121"/>
      <c r="F6" s="121"/>
      <c r="G6" s="121"/>
      <c r="H6" s="122"/>
      <c r="I6" s="123"/>
      <c r="J6" s="124"/>
      <c r="K6" s="121"/>
      <c r="L6" s="123"/>
      <c r="M6" s="121"/>
      <c r="N6" s="124"/>
      <c r="O6" s="22"/>
      <c r="P6" s="126"/>
      <c r="Q6" s="2"/>
      <c r="R6" s="3"/>
      <c r="S6" s="3"/>
      <c r="T6" s="3"/>
      <c r="U6" s="3"/>
      <c r="V6" s="3"/>
      <c r="W6" s="3"/>
    </row>
    <row r="7" spans="1:23" ht="92.25" customHeight="1">
      <c r="A7" s="8" t="s">
        <v>22</v>
      </c>
      <c r="B7" s="127" t="s">
        <v>1729</v>
      </c>
      <c r="C7" s="10"/>
      <c r="D7" s="10"/>
      <c r="E7" s="10"/>
      <c r="F7" s="10"/>
      <c r="G7" s="10"/>
      <c r="H7" s="11"/>
      <c r="I7" s="12"/>
      <c r="J7" s="13"/>
      <c r="K7" s="10"/>
      <c r="L7" s="128"/>
      <c r="M7" s="14"/>
      <c r="N7" s="14"/>
      <c r="O7" s="617"/>
      <c r="P7" s="15"/>
      <c r="Q7" s="2"/>
      <c r="R7" s="3"/>
      <c r="S7" s="3"/>
      <c r="T7" s="3"/>
      <c r="U7" s="3"/>
      <c r="V7" s="3"/>
      <c r="W7" s="3"/>
    </row>
    <row r="8" spans="1:23" ht="127.5" customHeight="1">
      <c r="A8" s="33" t="s">
        <v>24</v>
      </c>
      <c r="B8" s="307" t="s">
        <v>1730</v>
      </c>
      <c r="C8" s="35" t="s">
        <v>1731</v>
      </c>
      <c r="D8" s="35" t="s">
        <v>1732</v>
      </c>
      <c r="E8" s="35" t="s">
        <v>134</v>
      </c>
      <c r="F8" s="35" t="s">
        <v>1668</v>
      </c>
      <c r="G8" s="35" t="s">
        <v>1733</v>
      </c>
      <c r="H8" s="42">
        <v>1944</v>
      </c>
      <c r="I8" s="42">
        <v>2160</v>
      </c>
      <c r="J8" s="35" t="s">
        <v>136</v>
      </c>
      <c r="K8" s="35" t="s">
        <v>137</v>
      </c>
      <c r="L8" s="37">
        <v>0.9</v>
      </c>
      <c r="M8" s="35" t="s">
        <v>1734</v>
      </c>
      <c r="N8" s="35" t="s">
        <v>1735</v>
      </c>
      <c r="O8" s="43">
        <v>0</v>
      </c>
      <c r="P8" s="40" t="s">
        <v>465</v>
      </c>
      <c r="Q8" s="2"/>
      <c r="R8" s="3"/>
      <c r="S8" s="3"/>
      <c r="T8" s="3"/>
      <c r="U8" s="3"/>
      <c r="V8" s="3"/>
      <c r="W8" s="3"/>
    </row>
    <row r="9" spans="1:23" ht="121.5" customHeight="1">
      <c r="A9" s="33" t="s">
        <v>36</v>
      </c>
      <c r="B9" s="307" t="s">
        <v>1725</v>
      </c>
      <c r="C9" s="35" t="s">
        <v>1731</v>
      </c>
      <c r="D9" s="35" t="s">
        <v>1736</v>
      </c>
      <c r="E9" s="35" t="s">
        <v>134</v>
      </c>
      <c r="F9" s="35" t="s">
        <v>1668</v>
      </c>
      <c r="G9" s="35" t="s">
        <v>1733</v>
      </c>
      <c r="H9" s="42">
        <v>1980</v>
      </c>
      <c r="I9" s="42">
        <v>2200</v>
      </c>
      <c r="J9" s="35" t="s">
        <v>136</v>
      </c>
      <c r="K9" s="35" t="s">
        <v>137</v>
      </c>
      <c r="L9" s="37">
        <v>0.9</v>
      </c>
      <c r="M9" s="35" t="s">
        <v>1734</v>
      </c>
      <c r="N9" s="35" t="s">
        <v>1735</v>
      </c>
      <c r="O9" s="43">
        <v>0</v>
      </c>
      <c r="P9" s="40" t="s">
        <v>465</v>
      </c>
      <c r="Q9" s="2"/>
      <c r="R9" s="3"/>
      <c r="S9" s="3"/>
      <c r="T9" s="3"/>
      <c r="U9" s="3"/>
      <c r="V9" s="3"/>
      <c r="W9" s="3"/>
    </row>
    <row r="10" spans="1:23" ht="121.5" customHeight="1" thickBot="1">
      <c r="A10" s="49" t="s">
        <v>41</v>
      </c>
      <c r="B10" s="182" t="s">
        <v>1737</v>
      </c>
      <c r="C10" s="55" t="s">
        <v>1738</v>
      </c>
      <c r="D10" s="18" t="s">
        <v>1739</v>
      </c>
      <c r="E10" s="18" t="s">
        <v>134</v>
      </c>
      <c r="F10" s="18" t="s">
        <v>1668</v>
      </c>
      <c r="G10" s="18" t="s">
        <v>1740</v>
      </c>
      <c r="H10" s="75">
        <v>534</v>
      </c>
      <c r="I10" s="22">
        <v>594</v>
      </c>
      <c r="J10" s="18" t="s">
        <v>1741</v>
      </c>
      <c r="K10" s="18" t="s">
        <v>137</v>
      </c>
      <c r="L10" s="76">
        <v>0.9</v>
      </c>
      <c r="M10" s="18" t="s">
        <v>1742</v>
      </c>
      <c r="N10" s="55" t="s">
        <v>1743</v>
      </c>
      <c r="O10" s="55">
        <v>0</v>
      </c>
      <c r="P10" s="189" t="s">
        <v>1744</v>
      </c>
      <c r="Q10" s="2"/>
      <c r="R10" s="3"/>
      <c r="S10" s="3"/>
      <c r="T10" s="3"/>
      <c r="U10" s="3"/>
      <c r="V10" s="3"/>
      <c r="W10" s="3"/>
    </row>
    <row r="11" spans="1:23" ht="86.25" customHeight="1">
      <c r="A11" s="8" t="s">
        <v>53</v>
      </c>
      <c r="B11" s="205" t="s">
        <v>1745</v>
      </c>
      <c r="C11" s="14"/>
      <c r="D11" s="14"/>
      <c r="E11" s="14"/>
      <c r="F11" s="14"/>
      <c r="G11" s="14"/>
      <c r="H11" s="58"/>
      <c r="I11" s="14"/>
      <c r="J11" s="59" t="s">
        <v>331</v>
      </c>
      <c r="K11" s="14"/>
      <c r="L11" s="60"/>
      <c r="M11" s="59"/>
      <c r="N11" s="61"/>
      <c r="O11" s="131"/>
      <c r="P11" s="132" t="s">
        <v>331</v>
      </c>
      <c r="Q11" s="2"/>
      <c r="R11" s="3"/>
      <c r="S11" s="3"/>
      <c r="T11" s="3"/>
      <c r="U11" s="3"/>
      <c r="V11" s="3"/>
      <c r="W11" s="3"/>
    </row>
    <row r="12" spans="1:23" ht="110.25" customHeight="1">
      <c r="A12" s="33" t="s">
        <v>55</v>
      </c>
      <c r="B12" s="244" t="s">
        <v>1746</v>
      </c>
      <c r="C12" s="43" t="s">
        <v>1747</v>
      </c>
      <c r="D12" s="35" t="s">
        <v>1748</v>
      </c>
      <c r="E12" s="35" t="s">
        <v>134</v>
      </c>
      <c r="F12" s="35" t="s">
        <v>1668</v>
      </c>
      <c r="G12" s="35" t="s">
        <v>1749</v>
      </c>
      <c r="H12" s="64">
        <v>2847</v>
      </c>
      <c r="I12" s="65">
        <v>2997</v>
      </c>
      <c r="J12" s="35" t="s">
        <v>136</v>
      </c>
      <c r="K12" s="37" t="s">
        <v>137</v>
      </c>
      <c r="L12" s="66">
        <v>0.95</v>
      </c>
      <c r="M12" s="35" t="s">
        <v>1750</v>
      </c>
      <c r="N12" s="43" t="s">
        <v>1751</v>
      </c>
      <c r="O12" s="43">
        <v>0</v>
      </c>
      <c r="P12" s="40" t="s">
        <v>465</v>
      </c>
      <c r="Q12" s="2"/>
      <c r="R12" s="3"/>
      <c r="S12" s="3"/>
      <c r="T12" s="3"/>
      <c r="U12" s="3"/>
      <c r="V12" s="3"/>
      <c r="W12" s="3"/>
    </row>
    <row r="13" spans="1:23" ht="132" customHeight="1">
      <c r="A13" s="33" t="s">
        <v>64</v>
      </c>
      <c r="B13" s="133" t="s">
        <v>1752</v>
      </c>
      <c r="C13" s="43" t="s">
        <v>1753</v>
      </c>
      <c r="D13" s="35" t="s">
        <v>1754</v>
      </c>
      <c r="E13" s="35" t="s">
        <v>134</v>
      </c>
      <c r="F13" s="35" t="s">
        <v>1668</v>
      </c>
      <c r="G13" s="35" t="s">
        <v>1755</v>
      </c>
      <c r="H13" s="64">
        <v>300</v>
      </c>
      <c r="I13" s="65">
        <v>300</v>
      </c>
      <c r="J13" s="35" t="s">
        <v>136</v>
      </c>
      <c r="K13" s="37" t="s">
        <v>137</v>
      </c>
      <c r="L13" s="66">
        <v>1</v>
      </c>
      <c r="M13" s="35" t="s">
        <v>1756</v>
      </c>
      <c r="N13" s="43" t="s">
        <v>1751</v>
      </c>
      <c r="O13" s="43">
        <v>0</v>
      </c>
      <c r="P13" s="40" t="s">
        <v>465</v>
      </c>
      <c r="Q13" s="2"/>
      <c r="R13" s="3"/>
      <c r="S13" s="3"/>
      <c r="T13" s="3"/>
      <c r="U13" s="3"/>
      <c r="V13" s="3"/>
      <c r="W13" s="3"/>
    </row>
    <row r="14" spans="1:23" ht="131.25" customHeight="1">
      <c r="A14" s="33" t="s">
        <v>69</v>
      </c>
      <c r="B14" s="63" t="s">
        <v>1757</v>
      </c>
      <c r="C14" s="43" t="s">
        <v>1758</v>
      </c>
      <c r="D14" s="35" t="s">
        <v>1759</v>
      </c>
      <c r="E14" s="35" t="s">
        <v>134</v>
      </c>
      <c r="F14" s="35" t="s">
        <v>1668</v>
      </c>
      <c r="G14" s="35" t="s">
        <v>1760</v>
      </c>
      <c r="H14" s="64">
        <v>2847</v>
      </c>
      <c r="I14" s="65">
        <v>2997</v>
      </c>
      <c r="J14" s="35" t="s">
        <v>136</v>
      </c>
      <c r="K14" s="37" t="s">
        <v>137</v>
      </c>
      <c r="L14" s="66">
        <v>0.95</v>
      </c>
      <c r="M14" s="35" t="s">
        <v>1761</v>
      </c>
      <c r="N14" s="43" t="s">
        <v>1751</v>
      </c>
      <c r="O14" s="43">
        <v>0</v>
      </c>
      <c r="P14" s="40" t="s">
        <v>465</v>
      </c>
      <c r="Q14" s="2"/>
      <c r="R14" s="3"/>
      <c r="S14" s="3"/>
      <c r="T14" s="3"/>
      <c r="U14" s="3"/>
      <c r="V14" s="3"/>
      <c r="W14" s="3"/>
    </row>
    <row r="15" spans="1:23" ht="131.25" customHeight="1" thickBot="1">
      <c r="A15" s="49" t="s">
        <v>158</v>
      </c>
      <c r="B15" s="182" t="s">
        <v>1762</v>
      </c>
      <c r="C15" s="55" t="s">
        <v>1763</v>
      </c>
      <c r="D15" s="55" t="s">
        <v>1764</v>
      </c>
      <c r="E15" s="55" t="s">
        <v>134</v>
      </c>
      <c r="F15" s="55" t="s">
        <v>1668</v>
      </c>
      <c r="G15" s="50" t="s">
        <v>886</v>
      </c>
      <c r="H15" s="55">
        <v>48</v>
      </c>
      <c r="I15" s="55">
        <v>48</v>
      </c>
      <c r="J15" s="18" t="s">
        <v>136</v>
      </c>
      <c r="K15" s="55" t="s">
        <v>137</v>
      </c>
      <c r="L15" s="338">
        <v>1</v>
      </c>
      <c r="M15" s="338" t="s">
        <v>1765</v>
      </c>
      <c r="N15" s="55" t="s">
        <v>1766</v>
      </c>
      <c r="O15" s="55">
        <v>0</v>
      </c>
      <c r="P15" s="189" t="s">
        <v>465</v>
      </c>
      <c r="Q15" s="2"/>
      <c r="R15" s="3"/>
      <c r="S15" s="3"/>
      <c r="T15" s="3"/>
      <c r="U15" s="3"/>
      <c r="V15" s="3"/>
      <c r="W15" s="3"/>
    </row>
    <row r="16" spans="1:23" ht="102.75" customHeight="1" thickBot="1">
      <c r="A16" s="154" t="s">
        <v>905</v>
      </c>
      <c r="B16" s="155" t="s">
        <v>1767</v>
      </c>
      <c r="C16" s="148" t="s">
        <v>1560</v>
      </c>
      <c r="D16" s="148" t="s">
        <v>1768</v>
      </c>
      <c r="E16" s="148" t="s">
        <v>134</v>
      </c>
      <c r="F16" s="148" t="s">
        <v>1668</v>
      </c>
      <c r="G16" s="148" t="s">
        <v>1562</v>
      </c>
      <c r="H16" s="148">
        <v>5</v>
      </c>
      <c r="I16" s="148">
        <v>5</v>
      </c>
      <c r="J16" s="149" t="s">
        <v>136</v>
      </c>
      <c r="K16" s="148" t="s">
        <v>137</v>
      </c>
      <c r="L16" s="157">
        <v>1</v>
      </c>
      <c r="M16" s="157" t="s">
        <v>199</v>
      </c>
      <c r="N16" s="148" t="s">
        <v>1563</v>
      </c>
      <c r="O16" s="148">
        <v>0</v>
      </c>
      <c r="P16" s="150" t="s">
        <v>465</v>
      </c>
      <c r="Q16" s="153"/>
    </row>
    <row r="17" spans="1:22" ht="30" customHeight="1"/>
    <row r="18" spans="1:22" ht="30" customHeight="1" thickBot="1"/>
    <row r="19" spans="1:22" ht="44.1" customHeight="1" thickBot="1">
      <c r="A19" s="1573" t="s">
        <v>75</v>
      </c>
      <c r="B19" s="1574"/>
      <c r="C19" s="1574"/>
      <c r="D19" s="1575"/>
      <c r="E19" s="1576" t="s">
        <v>76</v>
      </c>
      <c r="F19" s="1579" t="s">
        <v>77</v>
      </c>
      <c r="G19" s="1576" t="s">
        <v>78</v>
      </c>
      <c r="H19" s="1579" t="s">
        <v>79</v>
      </c>
      <c r="I19" s="1576" t="s">
        <v>80</v>
      </c>
      <c r="J19" s="1579" t="s">
        <v>81</v>
      </c>
      <c r="K19" s="1576" t="s">
        <v>82</v>
      </c>
      <c r="L19" s="1579" t="s">
        <v>79</v>
      </c>
      <c r="M19" s="1576" t="s">
        <v>83</v>
      </c>
      <c r="N19" s="1579" t="s">
        <v>84</v>
      </c>
      <c r="O19" s="1576" t="s">
        <v>85</v>
      </c>
      <c r="P19" s="1579" t="s">
        <v>86</v>
      </c>
      <c r="Q19" s="1576" t="s">
        <v>79</v>
      </c>
      <c r="R19" s="1579" t="s">
        <v>87</v>
      </c>
      <c r="S19" s="1576" t="s">
        <v>88</v>
      </c>
      <c r="T19" s="1579" t="s">
        <v>89</v>
      </c>
      <c r="U19" s="1576" t="s">
        <v>79</v>
      </c>
      <c r="V19" s="1579" t="s">
        <v>90</v>
      </c>
    </row>
    <row r="20" spans="1:22" ht="31.5" customHeight="1" thickBot="1">
      <c r="A20" s="339" t="s">
        <v>91</v>
      </c>
      <c r="B20" s="340" t="s">
        <v>92</v>
      </c>
      <c r="C20" s="341" t="s">
        <v>93</v>
      </c>
      <c r="D20" s="342" t="s">
        <v>94</v>
      </c>
      <c r="E20" s="1577"/>
      <c r="F20" s="1580"/>
      <c r="G20" s="1577"/>
      <c r="H20" s="1580"/>
      <c r="I20" s="1577"/>
      <c r="J20" s="1580"/>
      <c r="K20" s="1577"/>
      <c r="L20" s="1580"/>
      <c r="M20" s="1577"/>
      <c r="N20" s="1580"/>
      <c r="O20" s="1577"/>
      <c r="P20" s="1580"/>
      <c r="Q20" s="1577"/>
      <c r="R20" s="1580"/>
      <c r="S20" s="1577"/>
      <c r="T20" s="1580"/>
      <c r="U20" s="1577"/>
      <c r="V20" s="1580"/>
    </row>
    <row r="21" spans="1:22" ht="34.5" customHeight="1" thickBot="1">
      <c r="A21" s="1582"/>
      <c r="B21" s="1584" t="s">
        <v>95</v>
      </c>
      <c r="C21" s="1585"/>
      <c r="D21" s="1586"/>
      <c r="E21" s="1577"/>
      <c r="F21" s="1580"/>
      <c r="G21" s="1577"/>
      <c r="H21" s="1580"/>
      <c r="I21" s="1577"/>
      <c r="J21" s="1580"/>
      <c r="K21" s="1577"/>
      <c r="L21" s="1580"/>
      <c r="M21" s="1577"/>
      <c r="N21" s="1580"/>
      <c r="O21" s="1577"/>
      <c r="P21" s="1580"/>
      <c r="Q21" s="1577"/>
      <c r="R21" s="1580"/>
      <c r="S21" s="1577"/>
      <c r="T21" s="1580"/>
      <c r="U21" s="1577"/>
      <c r="V21" s="1580"/>
    </row>
    <row r="22" spans="1:22" ht="18" customHeight="1" thickBot="1">
      <c r="A22" s="1583"/>
      <c r="B22" s="343"/>
      <c r="C22" s="343"/>
      <c r="D22" s="1587"/>
      <c r="E22" s="1578"/>
      <c r="F22" s="1581"/>
      <c r="G22" s="1578"/>
      <c r="H22" s="1581"/>
      <c r="I22" s="1578"/>
      <c r="J22" s="1581"/>
      <c r="K22" s="1578"/>
      <c r="L22" s="1581"/>
      <c r="M22" s="1578"/>
      <c r="N22" s="1581"/>
      <c r="O22" s="1578"/>
      <c r="P22" s="1581"/>
      <c r="Q22" s="1578"/>
      <c r="R22" s="1581"/>
      <c r="S22" s="1578"/>
      <c r="T22" s="1581"/>
      <c r="U22" s="1578"/>
      <c r="V22" s="1581"/>
    </row>
    <row r="23" spans="1:22" ht="44.1" customHeight="1" thickBot="1">
      <c r="A23" s="261" t="s">
        <v>96</v>
      </c>
      <c r="B23" s="477" t="s">
        <v>97</v>
      </c>
      <c r="C23" s="261" t="s">
        <v>98</v>
      </c>
      <c r="D23" s="344" t="s">
        <v>760</v>
      </c>
      <c r="E23" s="1588" t="s">
        <v>100</v>
      </c>
      <c r="F23" s="1588"/>
      <c r="G23" s="1589"/>
      <c r="H23" s="345">
        <f>H24/H25</f>
        <v>0.68055555555555558</v>
      </c>
      <c r="I23" s="1590" t="s">
        <v>100</v>
      </c>
      <c r="J23" s="1588"/>
      <c r="K23" s="1589"/>
      <c r="L23" s="345">
        <f>L24/L25</f>
        <v>3.3333333333333333E-2</v>
      </c>
      <c r="M23" s="346">
        <f>M24/M25</f>
        <v>0.35694444444444445</v>
      </c>
      <c r="N23" s="1590" t="s">
        <v>100</v>
      </c>
      <c r="O23" s="1588"/>
      <c r="P23" s="1589"/>
      <c r="Q23" s="345">
        <f>Q24/Q25</f>
        <v>0.34166666666666667</v>
      </c>
      <c r="R23" s="1590" t="s">
        <v>100</v>
      </c>
      <c r="S23" s="1588"/>
      <c r="T23" s="1589"/>
      <c r="U23" s="345">
        <f>U24/U25</f>
        <v>0</v>
      </c>
      <c r="V23" s="346">
        <f>V24/V25</f>
        <v>0.27592592592592591</v>
      </c>
    </row>
    <row r="24" spans="1:22" ht="44.1" customHeight="1">
      <c r="A24" s="1591" t="str">
        <f>B7</f>
        <v xml:space="preserve"> Estudiantes de secundaria y educación media superior, así como mujeres adolescentes del municipio reciben charlas de prevención.</v>
      </c>
      <c r="B24" s="1594" t="str">
        <f>B8</f>
        <v xml:space="preserve"> Impartir talleres sobre el uso adecuando del preservativo a estudiantes  de secundaria y educación media superior del municipio</v>
      </c>
      <c r="C24" s="1596" t="str">
        <f>C8</f>
        <v>Porcentaje de estudiantes que participaron en el taller</v>
      </c>
      <c r="D24" s="347" t="s">
        <v>1769</v>
      </c>
      <c r="E24" s="348">
        <v>160</v>
      </c>
      <c r="F24" s="349">
        <v>150</v>
      </c>
      <c r="G24" s="350">
        <v>180</v>
      </c>
      <c r="H24" s="351">
        <f>SUM(E24:G24)</f>
        <v>490</v>
      </c>
      <c r="I24" s="348">
        <v>8</v>
      </c>
      <c r="J24" s="349">
        <v>6</v>
      </c>
      <c r="K24" s="350">
        <v>10</v>
      </c>
      <c r="L24" s="351">
        <f>SUM(I24:K24)</f>
        <v>24</v>
      </c>
      <c r="M24" s="352">
        <f>+H24+L24</f>
        <v>514</v>
      </c>
      <c r="N24" s="348">
        <v>8</v>
      </c>
      <c r="O24" s="349">
        <v>74</v>
      </c>
      <c r="P24" s="350"/>
      <c r="Q24" s="351">
        <f>SUM(N24:P24)</f>
        <v>82</v>
      </c>
      <c r="R24" s="348"/>
      <c r="S24" s="349"/>
      <c r="T24" s="350"/>
      <c r="U24" s="351">
        <f>SUM(R24:T24)</f>
        <v>0</v>
      </c>
      <c r="V24" s="352">
        <f>+H24+L24+Q24+U24</f>
        <v>596</v>
      </c>
    </row>
    <row r="25" spans="1:22" ht="44.1" customHeight="1" thickBot="1">
      <c r="A25" s="1592"/>
      <c r="B25" s="1595"/>
      <c r="C25" s="1597"/>
      <c r="D25" s="355" t="s">
        <v>1770</v>
      </c>
      <c r="E25" s="356">
        <v>240</v>
      </c>
      <c r="F25" s="357">
        <v>240</v>
      </c>
      <c r="G25" s="358">
        <v>240</v>
      </c>
      <c r="H25" s="353">
        <f>SUM(E25:G25)</f>
        <v>720</v>
      </c>
      <c r="I25" s="356">
        <v>240</v>
      </c>
      <c r="J25" s="357">
        <v>240</v>
      </c>
      <c r="K25" s="358">
        <v>240</v>
      </c>
      <c r="L25" s="618">
        <f>SUM(I25:K25)</f>
        <v>720</v>
      </c>
      <c r="M25" s="354">
        <f>+H25+L25</f>
        <v>1440</v>
      </c>
      <c r="N25" s="356"/>
      <c r="O25" s="357"/>
      <c r="P25" s="358">
        <v>240</v>
      </c>
      <c r="Q25" s="353">
        <f>SUM(N25:P25)</f>
        <v>240</v>
      </c>
      <c r="R25" s="356">
        <v>240</v>
      </c>
      <c r="S25" s="357">
        <v>240</v>
      </c>
      <c r="T25" s="358"/>
      <c r="U25" s="353">
        <f>SUM(R25:T25)</f>
        <v>480</v>
      </c>
      <c r="V25" s="354">
        <f>+H25+L25+Q25+U25</f>
        <v>2160</v>
      </c>
    </row>
    <row r="26" spans="1:22" ht="44.1" customHeight="1" thickBot="1">
      <c r="A26" s="1592"/>
      <c r="B26" s="619" t="s">
        <v>103</v>
      </c>
      <c r="C26" s="261" t="s">
        <v>98</v>
      </c>
      <c r="D26" s="262" t="s">
        <v>104</v>
      </c>
      <c r="E26" s="1502" t="s">
        <v>100</v>
      </c>
      <c r="F26" s="1502"/>
      <c r="G26" s="1503"/>
      <c r="H26" s="263">
        <f>H27/H28</f>
        <v>0.6693989071038251</v>
      </c>
      <c r="I26" s="1504" t="s">
        <v>100</v>
      </c>
      <c r="J26" s="1502"/>
      <c r="K26" s="1503"/>
      <c r="L26" s="263">
        <f>L27/L28</f>
        <v>3.2786885245901641E-2</v>
      </c>
      <c r="M26" s="264">
        <f>M27/M28</f>
        <v>0.35109289617486339</v>
      </c>
      <c r="N26" s="1504" t="s">
        <v>100</v>
      </c>
      <c r="O26" s="1502"/>
      <c r="P26" s="1503"/>
      <c r="Q26" s="263">
        <f>Q27/Q28</f>
        <v>0.33606557377049179</v>
      </c>
      <c r="R26" s="1504" t="s">
        <v>100</v>
      </c>
      <c r="S26" s="1502"/>
      <c r="T26" s="1503"/>
      <c r="U26" s="263">
        <f>U27/U28</f>
        <v>0</v>
      </c>
      <c r="V26" s="264">
        <f>V27/V28</f>
        <v>0.27090909090909093</v>
      </c>
    </row>
    <row r="27" spans="1:22" ht="44.1" customHeight="1">
      <c r="A27" s="1592"/>
      <c r="B27" s="1598" t="str">
        <f>B9</f>
        <v xml:space="preserve"> Impartir talleres sobre VIH / SIDA a estudiantes  de secundaria y educación media superior del municipio</v>
      </c>
      <c r="C27" s="1598" t="str">
        <f>C9</f>
        <v>Porcentaje de estudiantes que participaron en el taller</v>
      </c>
      <c r="D27" s="347" t="s">
        <v>1769</v>
      </c>
      <c r="E27" s="348">
        <v>160</v>
      </c>
      <c r="F27" s="349">
        <v>150</v>
      </c>
      <c r="G27" s="350">
        <v>180</v>
      </c>
      <c r="H27" s="351">
        <f>SUM(E27:G27)</f>
        <v>490</v>
      </c>
      <c r="I27" s="348">
        <v>8</v>
      </c>
      <c r="J27" s="349">
        <v>6</v>
      </c>
      <c r="K27" s="350">
        <v>10</v>
      </c>
      <c r="L27" s="351">
        <f>SUM(I27:K27)</f>
        <v>24</v>
      </c>
      <c r="M27" s="352">
        <f>+H27+L27</f>
        <v>514</v>
      </c>
      <c r="N27" s="348">
        <v>8</v>
      </c>
      <c r="O27" s="349">
        <v>74</v>
      </c>
      <c r="P27" s="350"/>
      <c r="Q27" s="351">
        <f>SUM(N27:P27)</f>
        <v>82</v>
      </c>
      <c r="R27" s="348"/>
      <c r="S27" s="349"/>
      <c r="T27" s="350"/>
      <c r="U27" s="351">
        <f>SUM(R27:T27)</f>
        <v>0</v>
      </c>
      <c r="V27" s="352">
        <f>+H27+L27+Q27+U27</f>
        <v>596</v>
      </c>
    </row>
    <row r="28" spans="1:22" ht="44.1" customHeight="1" thickBot="1">
      <c r="A28" s="1592"/>
      <c r="B28" s="1599"/>
      <c r="C28" s="1599"/>
      <c r="D28" s="355" t="s">
        <v>1770</v>
      </c>
      <c r="E28" s="356">
        <v>244</v>
      </c>
      <c r="F28" s="357">
        <v>244</v>
      </c>
      <c r="G28" s="358">
        <v>244</v>
      </c>
      <c r="H28" s="353">
        <f>SUM(E28:G28)</f>
        <v>732</v>
      </c>
      <c r="I28" s="356">
        <v>244</v>
      </c>
      <c r="J28" s="357">
        <v>244</v>
      </c>
      <c r="K28" s="358">
        <v>244</v>
      </c>
      <c r="L28" s="618">
        <f>SUM(I28:K28)</f>
        <v>732</v>
      </c>
      <c r="M28" s="354">
        <f>+H28+L28</f>
        <v>1464</v>
      </c>
      <c r="N28" s="356"/>
      <c r="O28" s="357"/>
      <c r="P28" s="358">
        <v>244</v>
      </c>
      <c r="Q28" s="353">
        <f>SUM(N28:P28)</f>
        <v>244</v>
      </c>
      <c r="R28" s="356">
        <v>246</v>
      </c>
      <c r="S28" s="357">
        <v>246</v>
      </c>
      <c r="T28" s="358"/>
      <c r="U28" s="353">
        <f>SUM(R28:T28)</f>
        <v>492</v>
      </c>
      <c r="V28" s="354">
        <f>+H28+L28+Q28+U28</f>
        <v>2200</v>
      </c>
    </row>
    <row r="29" spans="1:22" ht="44.1" customHeight="1" thickBot="1">
      <c r="A29" s="1592"/>
      <c r="B29" s="619" t="s">
        <v>107</v>
      </c>
      <c r="C29" s="261" t="s">
        <v>98</v>
      </c>
      <c r="D29" s="262" t="s">
        <v>104</v>
      </c>
      <c r="E29" s="1502" t="s">
        <v>100</v>
      </c>
      <c r="F29" s="1502"/>
      <c r="G29" s="1503"/>
      <c r="H29" s="263">
        <f>H30/H31</f>
        <v>0.63131313131313127</v>
      </c>
      <c r="I29" s="1504" t="s">
        <v>100</v>
      </c>
      <c r="J29" s="1502"/>
      <c r="K29" s="1503"/>
      <c r="L29" s="263">
        <f>L30/L31</f>
        <v>8.5858585858585856E-2</v>
      </c>
      <c r="M29" s="264">
        <f>M30/M31</f>
        <v>0.35858585858585856</v>
      </c>
      <c r="N29" s="1504" t="s">
        <v>100</v>
      </c>
      <c r="O29" s="1502"/>
      <c r="P29" s="1503"/>
      <c r="Q29" s="263">
        <f>Q30/Q31</f>
        <v>0.31060606060606061</v>
      </c>
      <c r="R29" s="1504" t="s">
        <v>100</v>
      </c>
      <c r="S29" s="1502"/>
      <c r="T29" s="1503"/>
      <c r="U29" s="263">
        <f>U30/U31</f>
        <v>0</v>
      </c>
      <c r="V29" s="264">
        <f>V30/V31</f>
        <v>0.30808080808080807</v>
      </c>
    </row>
    <row r="30" spans="1:22" ht="44.1" customHeight="1">
      <c r="A30" s="1592"/>
      <c r="B30" s="1598" t="str">
        <f>B10</f>
        <v>Impartir charlas informativas sobre el uso de métodos de planificación y anticoncepción a las adolescentes y jóvenes entre los 13 y 18 años para prevenir el embarazo adolescente</v>
      </c>
      <c r="C30" s="1598" t="str">
        <f>C10</f>
        <v>Porcentaje de adolescentes que recibieron la asesoría</v>
      </c>
      <c r="D30" s="347" t="s">
        <v>1771</v>
      </c>
      <c r="E30" s="348">
        <v>32</v>
      </c>
      <c r="F30" s="349">
        <v>35</v>
      </c>
      <c r="G30" s="350">
        <v>58</v>
      </c>
      <c r="H30" s="351">
        <f>SUM(E30:G30)</f>
        <v>125</v>
      </c>
      <c r="I30" s="348">
        <v>6</v>
      </c>
      <c r="J30" s="349">
        <v>4</v>
      </c>
      <c r="K30" s="350">
        <v>7</v>
      </c>
      <c r="L30" s="351">
        <f>SUM(I30:K30)</f>
        <v>17</v>
      </c>
      <c r="M30" s="352">
        <f>+H30+L30</f>
        <v>142</v>
      </c>
      <c r="N30" s="348">
        <v>11</v>
      </c>
      <c r="O30" s="349">
        <v>30</v>
      </c>
      <c r="P30" s="350"/>
      <c r="Q30" s="351">
        <f>SUM(N30:P30)</f>
        <v>41</v>
      </c>
      <c r="R30" s="348"/>
      <c r="S30" s="349"/>
      <c r="T30" s="350"/>
      <c r="U30" s="351">
        <f>SUM(R30:T30)</f>
        <v>0</v>
      </c>
      <c r="V30" s="352">
        <f>+H30+L30+Q30+U30</f>
        <v>183</v>
      </c>
    </row>
    <row r="31" spans="1:22" ht="44.1" customHeight="1" thickBot="1">
      <c r="A31" s="1593"/>
      <c r="B31" s="1599"/>
      <c r="C31" s="1599"/>
      <c r="D31" s="355" t="s">
        <v>1772</v>
      </c>
      <c r="E31" s="356">
        <v>66</v>
      </c>
      <c r="F31" s="357">
        <v>66</v>
      </c>
      <c r="G31" s="358">
        <v>66</v>
      </c>
      <c r="H31" s="353">
        <f>SUM(E31:G31)</f>
        <v>198</v>
      </c>
      <c r="I31" s="356">
        <v>66</v>
      </c>
      <c r="J31" s="357">
        <v>66</v>
      </c>
      <c r="K31" s="358">
        <v>66</v>
      </c>
      <c r="L31" s="618">
        <f>SUM(I31:K31)</f>
        <v>198</v>
      </c>
      <c r="M31" s="354">
        <f>+H31+L31</f>
        <v>396</v>
      </c>
      <c r="N31" s="356"/>
      <c r="O31" s="357">
        <v>66</v>
      </c>
      <c r="P31" s="358">
        <v>66</v>
      </c>
      <c r="Q31" s="353">
        <f>SUM(N31:P31)</f>
        <v>132</v>
      </c>
      <c r="R31" s="356">
        <v>66</v>
      </c>
      <c r="S31" s="357"/>
      <c r="T31" s="358"/>
      <c r="U31" s="353">
        <f>SUM(R31:T31)</f>
        <v>66</v>
      </c>
      <c r="V31" s="354">
        <f>+H31+L31+Q31+U31</f>
        <v>594</v>
      </c>
    </row>
    <row r="32" spans="1:22" ht="44.1" customHeight="1" thickBot="1">
      <c r="A32" s="261" t="s">
        <v>113</v>
      </c>
      <c r="B32" s="477" t="s">
        <v>114</v>
      </c>
      <c r="C32" s="261" t="s">
        <v>98</v>
      </c>
      <c r="D32" s="262" t="s">
        <v>104</v>
      </c>
      <c r="E32" s="1502" t="s">
        <v>100</v>
      </c>
      <c r="F32" s="1502"/>
      <c r="G32" s="1503"/>
      <c r="H32" s="263">
        <f>H33/H34</f>
        <v>0.59559559559559561</v>
      </c>
      <c r="I32" s="1504" t="s">
        <v>100</v>
      </c>
      <c r="J32" s="1502"/>
      <c r="K32" s="1503"/>
      <c r="L32" s="263">
        <f>L33/L34</f>
        <v>0.12412412412412413</v>
      </c>
      <c r="M32" s="264">
        <f>M33/M34</f>
        <v>0.35985985985985985</v>
      </c>
      <c r="N32" s="1504" t="s">
        <v>100</v>
      </c>
      <c r="O32" s="1502"/>
      <c r="P32" s="1503"/>
      <c r="Q32" s="263">
        <f>Q33/Q34</f>
        <v>0.48798798798798798</v>
      </c>
      <c r="R32" s="1504" t="s">
        <v>100</v>
      </c>
      <c r="S32" s="1502"/>
      <c r="T32" s="1503"/>
      <c r="U32" s="263">
        <f>U33/U34</f>
        <v>0</v>
      </c>
      <c r="V32" s="264">
        <f>V33/V34</f>
        <v>0.34834834834834832</v>
      </c>
    </row>
    <row r="33" spans="1:22" ht="44.1" customHeight="1">
      <c r="A33" s="1600" t="str">
        <f>B11</f>
        <v>Se practican pruebas de VIH a la población que lo requiere; se asesora sobre VIH/SIDA y el uso adecuado del preservativo</v>
      </c>
      <c r="B33" s="1603" t="str">
        <f>B12</f>
        <v>Impartir asesorías sobre el uso adecuado del condón en los Stands y  en el consultorio</v>
      </c>
      <c r="C33" s="1596" t="str">
        <f>C12</f>
        <v xml:space="preserve">Porcentaje de ciudadanos que recibieron asesoría </v>
      </c>
      <c r="D33" s="347" t="s">
        <v>1773</v>
      </c>
      <c r="E33" s="348">
        <v>150</v>
      </c>
      <c r="F33" s="349">
        <v>205</v>
      </c>
      <c r="G33" s="350">
        <v>240</v>
      </c>
      <c r="H33" s="351">
        <f>SUM(E33:G33)</f>
        <v>595</v>
      </c>
      <c r="I33" s="348">
        <v>3</v>
      </c>
      <c r="J33" s="349">
        <v>1</v>
      </c>
      <c r="K33" s="350">
        <v>120</v>
      </c>
      <c r="L33" s="351">
        <f>SUM(I33:K33)</f>
        <v>124</v>
      </c>
      <c r="M33" s="352">
        <f>+H33+L33</f>
        <v>719</v>
      </c>
      <c r="N33" s="348">
        <v>145</v>
      </c>
      <c r="O33" s="349">
        <v>180</v>
      </c>
      <c r="P33" s="350"/>
      <c r="Q33" s="351">
        <f>SUM(N33:P33)</f>
        <v>325</v>
      </c>
      <c r="R33" s="348"/>
      <c r="S33" s="349"/>
      <c r="T33" s="350"/>
      <c r="U33" s="351">
        <f>SUM(R33:T33)</f>
        <v>0</v>
      </c>
      <c r="V33" s="352">
        <f>+H33+L33+Q33+U33</f>
        <v>1044</v>
      </c>
    </row>
    <row r="34" spans="1:22" ht="44.1" customHeight="1" thickBot="1">
      <c r="A34" s="1601"/>
      <c r="B34" s="1604"/>
      <c r="C34" s="1597"/>
      <c r="D34" s="355" t="s">
        <v>1774</v>
      </c>
      <c r="E34" s="356">
        <v>333</v>
      </c>
      <c r="F34" s="357">
        <v>333</v>
      </c>
      <c r="G34" s="358">
        <v>333</v>
      </c>
      <c r="H34" s="353">
        <f>SUM(E34:G34)</f>
        <v>999</v>
      </c>
      <c r="I34" s="356">
        <v>333</v>
      </c>
      <c r="J34" s="357">
        <v>333</v>
      </c>
      <c r="K34" s="358">
        <v>333</v>
      </c>
      <c r="L34" s="618">
        <f>SUM(I34:K34)</f>
        <v>999</v>
      </c>
      <c r="M34" s="354">
        <f>+H34+L34</f>
        <v>1998</v>
      </c>
      <c r="N34" s="356"/>
      <c r="O34" s="357">
        <v>333</v>
      </c>
      <c r="P34" s="358">
        <v>333</v>
      </c>
      <c r="Q34" s="353">
        <f>SUM(N34:P34)</f>
        <v>666</v>
      </c>
      <c r="R34" s="356">
        <v>333</v>
      </c>
      <c r="S34" s="357"/>
      <c r="T34" s="358"/>
      <c r="U34" s="353">
        <f>SUM(R34:T34)</f>
        <v>333</v>
      </c>
      <c r="V34" s="354">
        <f>+H34+L34+Q34+U34</f>
        <v>2997</v>
      </c>
    </row>
    <row r="35" spans="1:22" ht="44.1" customHeight="1" thickBot="1">
      <c r="A35" s="1601"/>
      <c r="B35" s="477" t="s">
        <v>117</v>
      </c>
      <c r="C35" s="261" t="s">
        <v>98</v>
      </c>
      <c r="D35" s="262" t="s">
        <v>104</v>
      </c>
      <c r="E35" s="1502" t="s">
        <v>100</v>
      </c>
      <c r="F35" s="1502"/>
      <c r="G35" s="1503"/>
      <c r="H35" s="263">
        <f>H36/H37</f>
        <v>0.26666666666666666</v>
      </c>
      <c r="I35" s="1504" t="s">
        <v>100</v>
      </c>
      <c r="J35" s="1502"/>
      <c r="K35" s="1503"/>
      <c r="L35" s="263">
        <f>L36/L37</f>
        <v>1.3333333333333334E-2</v>
      </c>
      <c r="M35" s="264">
        <f>M36/M37</f>
        <v>0.14000000000000001</v>
      </c>
      <c r="N35" s="1504" t="s">
        <v>100</v>
      </c>
      <c r="O35" s="1502"/>
      <c r="P35" s="1503"/>
      <c r="Q35" s="263">
        <f>Q36/Q37</f>
        <v>0.49333333333333335</v>
      </c>
      <c r="R35" s="1504" t="s">
        <v>100</v>
      </c>
      <c r="S35" s="1502"/>
      <c r="T35" s="1503"/>
      <c r="U35" s="263">
        <f>U36/U37</f>
        <v>0</v>
      </c>
      <c r="V35" s="264">
        <f>V36/V37</f>
        <v>0.19333333333333333</v>
      </c>
    </row>
    <row r="36" spans="1:22" ht="44.1" customHeight="1">
      <c r="A36" s="1601"/>
      <c r="B36" s="1603" t="str">
        <f>B13</f>
        <v>Aplicar pruebas rápidas de detección de VIH / SIDA en Stands, consultorios, empresas y comunidades que lo soliciten</v>
      </c>
      <c r="C36" s="1596" t="str">
        <f>C13</f>
        <v>Porcentaje de pruebas aplicadas</v>
      </c>
      <c r="D36" s="347" t="s">
        <v>1775</v>
      </c>
      <c r="E36" s="348">
        <v>14</v>
      </c>
      <c r="F36" s="349">
        <v>2</v>
      </c>
      <c r="G36" s="350">
        <v>4</v>
      </c>
      <c r="H36" s="351">
        <f>SUM(E36:G36)</f>
        <v>20</v>
      </c>
      <c r="I36" s="348">
        <v>0</v>
      </c>
      <c r="J36" s="349">
        <v>0</v>
      </c>
      <c r="K36" s="350">
        <v>1</v>
      </c>
      <c r="L36" s="351">
        <f>SUM(I36:K36)</f>
        <v>1</v>
      </c>
      <c r="M36" s="352">
        <f>+H36+L36</f>
        <v>21</v>
      </c>
      <c r="N36" s="348">
        <v>16</v>
      </c>
      <c r="O36" s="349">
        <v>21</v>
      </c>
      <c r="P36" s="350"/>
      <c r="Q36" s="351">
        <f>SUM(N36:P36)</f>
        <v>37</v>
      </c>
      <c r="R36" s="348"/>
      <c r="S36" s="349"/>
      <c r="T36" s="350"/>
      <c r="U36" s="351">
        <f>SUM(R36:T36)</f>
        <v>0</v>
      </c>
      <c r="V36" s="352">
        <f>+H36+L36+Q36+U36</f>
        <v>58</v>
      </c>
    </row>
    <row r="37" spans="1:22" ht="44.1" customHeight="1" thickBot="1">
      <c r="A37" s="1601"/>
      <c r="B37" s="1604"/>
      <c r="C37" s="1597"/>
      <c r="D37" s="355" t="s">
        <v>1776</v>
      </c>
      <c r="E37" s="356">
        <v>25</v>
      </c>
      <c r="F37" s="357">
        <v>25</v>
      </c>
      <c r="G37" s="358">
        <v>25</v>
      </c>
      <c r="H37" s="353">
        <f>SUM(E37:G37)</f>
        <v>75</v>
      </c>
      <c r="I37" s="356">
        <v>25</v>
      </c>
      <c r="J37" s="357">
        <v>25</v>
      </c>
      <c r="K37" s="358">
        <v>25</v>
      </c>
      <c r="L37" s="618">
        <f>SUM(I37:K37)</f>
        <v>75</v>
      </c>
      <c r="M37" s="354">
        <f>+H37+L37</f>
        <v>150</v>
      </c>
      <c r="N37" s="356">
        <v>25</v>
      </c>
      <c r="O37" s="357">
        <v>25</v>
      </c>
      <c r="P37" s="358">
        <v>25</v>
      </c>
      <c r="Q37" s="353">
        <f>SUM(N37:P37)</f>
        <v>75</v>
      </c>
      <c r="R37" s="356">
        <v>25</v>
      </c>
      <c r="S37" s="357">
        <v>25</v>
      </c>
      <c r="T37" s="358">
        <v>25</v>
      </c>
      <c r="U37" s="353">
        <f>SUM(R37:T37)</f>
        <v>75</v>
      </c>
      <c r="V37" s="354">
        <f>+H37+L37+Q37+U37</f>
        <v>300</v>
      </c>
    </row>
    <row r="38" spans="1:22" ht="44.1" customHeight="1" thickBot="1">
      <c r="A38" s="1601"/>
      <c r="B38" s="477" t="s">
        <v>120</v>
      </c>
      <c r="C38" s="261" t="s">
        <v>98</v>
      </c>
      <c r="D38" s="262" t="s">
        <v>104</v>
      </c>
      <c r="E38" s="1502" t="s">
        <v>100</v>
      </c>
      <c r="F38" s="1502"/>
      <c r="G38" s="1503"/>
      <c r="H38" s="263">
        <f>H39/H40</f>
        <v>0.59559559559559561</v>
      </c>
      <c r="I38" s="1504" t="s">
        <v>100</v>
      </c>
      <c r="J38" s="1502"/>
      <c r="K38" s="1503"/>
      <c r="L38" s="263">
        <f>L39/L40</f>
        <v>0.12412412412412413</v>
      </c>
      <c r="M38" s="264">
        <f>M39/M40</f>
        <v>0.35985985985985985</v>
      </c>
      <c r="N38" s="1504" t="s">
        <v>100</v>
      </c>
      <c r="O38" s="1502"/>
      <c r="P38" s="1503"/>
      <c r="Q38" s="263">
        <f>Q39/Q40</f>
        <v>0.48798798798798798</v>
      </c>
      <c r="R38" s="1504" t="s">
        <v>100</v>
      </c>
      <c r="S38" s="1502"/>
      <c r="T38" s="1503"/>
      <c r="U38" s="263">
        <f>U39/U40</f>
        <v>0</v>
      </c>
      <c r="V38" s="264">
        <f>V39/V40</f>
        <v>0.34834834834834832</v>
      </c>
    </row>
    <row r="39" spans="1:22" ht="44.1" customHeight="1">
      <c r="A39" s="1601"/>
      <c r="B39" s="1594" t="str">
        <f>B14</f>
        <v>Impartir talleres sobre VIH / SIDA en empresas, instituciones y comunidades que lo soliciten</v>
      </c>
      <c r="C39" s="1596" t="str">
        <f>C14</f>
        <v>Porcentaje de ciudadanos que participaron en el taller sobre el VIH/SIDA</v>
      </c>
      <c r="D39" s="347" t="s">
        <v>1777</v>
      </c>
      <c r="E39" s="348">
        <v>150</v>
      </c>
      <c r="F39" s="349">
        <v>205</v>
      </c>
      <c r="G39" s="350">
        <v>240</v>
      </c>
      <c r="H39" s="351">
        <f>SUM(E39:G39)</f>
        <v>595</v>
      </c>
      <c r="I39" s="348">
        <v>3</v>
      </c>
      <c r="J39" s="349">
        <v>1</v>
      </c>
      <c r="K39" s="350">
        <v>120</v>
      </c>
      <c r="L39" s="351">
        <f>SUM(I39:K39)</f>
        <v>124</v>
      </c>
      <c r="M39" s="352">
        <f>+H39+L39</f>
        <v>719</v>
      </c>
      <c r="N39" s="348">
        <v>145</v>
      </c>
      <c r="O39" s="349">
        <v>180</v>
      </c>
      <c r="P39" s="350"/>
      <c r="Q39" s="351">
        <f>SUM(N39:P39)</f>
        <v>325</v>
      </c>
      <c r="R39" s="348"/>
      <c r="S39" s="349"/>
      <c r="T39" s="350"/>
      <c r="U39" s="351">
        <f>SUM(R39:T39)</f>
        <v>0</v>
      </c>
      <c r="V39" s="352">
        <f>+H39+L39+Q39+U39</f>
        <v>1044</v>
      </c>
    </row>
    <row r="40" spans="1:22" ht="44.1" customHeight="1" thickBot="1">
      <c r="A40" s="1601"/>
      <c r="B40" s="1595"/>
      <c r="C40" s="1597"/>
      <c r="D40" s="355" t="s">
        <v>1778</v>
      </c>
      <c r="E40" s="356">
        <v>333</v>
      </c>
      <c r="F40" s="357">
        <v>333</v>
      </c>
      <c r="G40" s="358">
        <v>333</v>
      </c>
      <c r="H40" s="353">
        <f>SUM(E40:G40)</f>
        <v>999</v>
      </c>
      <c r="I40" s="356">
        <v>333</v>
      </c>
      <c r="J40" s="357">
        <v>333</v>
      </c>
      <c r="K40" s="358">
        <v>333</v>
      </c>
      <c r="L40" s="618">
        <f>SUM(I40:K40)</f>
        <v>999</v>
      </c>
      <c r="M40" s="354">
        <f>+H40+L40</f>
        <v>1998</v>
      </c>
      <c r="N40" s="356"/>
      <c r="O40" s="357">
        <v>333</v>
      </c>
      <c r="P40" s="358">
        <v>333</v>
      </c>
      <c r="Q40" s="353">
        <f>SUM(N40:P40)</f>
        <v>666</v>
      </c>
      <c r="R40" s="356">
        <v>333</v>
      </c>
      <c r="S40" s="357"/>
      <c r="T40" s="358"/>
      <c r="U40" s="353">
        <f>SUM(R40:T40)</f>
        <v>333</v>
      </c>
      <c r="V40" s="354">
        <f>+H40+L40+Q40+U40</f>
        <v>2997</v>
      </c>
    </row>
    <row r="41" spans="1:22" ht="44.1" customHeight="1" thickBot="1">
      <c r="A41" s="1601"/>
      <c r="B41" s="619" t="s">
        <v>215</v>
      </c>
      <c r="C41" s="261" t="s">
        <v>98</v>
      </c>
      <c r="D41" s="262" t="s">
        <v>104</v>
      </c>
      <c r="E41" s="1502" t="s">
        <v>100</v>
      </c>
      <c r="F41" s="1502"/>
      <c r="G41" s="1503"/>
      <c r="H41" s="263">
        <f>H42/H43</f>
        <v>4.416666666666667</v>
      </c>
      <c r="I41" s="1504" t="s">
        <v>100</v>
      </c>
      <c r="J41" s="1502"/>
      <c r="K41" s="1503"/>
      <c r="L41" s="263">
        <f>L42/L43</f>
        <v>2.75</v>
      </c>
      <c r="M41" s="264">
        <f>M42/M43</f>
        <v>3.5833333333333335</v>
      </c>
      <c r="N41" s="1504" t="s">
        <v>100</v>
      </c>
      <c r="O41" s="1502"/>
      <c r="P41" s="1503"/>
      <c r="Q41" s="263">
        <f>Q42/Q43</f>
        <v>4.583333333333333</v>
      </c>
      <c r="R41" s="1504" t="s">
        <v>100</v>
      </c>
      <c r="S41" s="1502"/>
      <c r="T41" s="1503"/>
      <c r="U41" s="263">
        <f>U42/U43</f>
        <v>0</v>
      </c>
      <c r="V41" s="264">
        <f>V42/V43</f>
        <v>2.9375</v>
      </c>
    </row>
    <row r="42" spans="1:22" ht="44.1" customHeight="1">
      <c r="A42" s="1601"/>
      <c r="B42" s="1594" t="str">
        <f>B15</f>
        <v>Realizar revisiones para rellenar  dispensadores de preservativos en bares y oficinas de gobierno.</v>
      </c>
      <c r="C42" s="1596" t="str">
        <f>C15</f>
        <v>Porcentaje de revisiones realizadas a los dispensadores</v>
      </c>
      <c r="D42" s="347" t="s">
        <v>763</v>
      </c>
      <c r="E42" s="348">
        <v>20</v>
      </c>
      <c r="F42" s="349">
        <v>16</v>
      </c>
      <c r="G42" s="350">
        <v>17</v>
      </c>
      <c r="H42" s="351">
        <f>SUM(E42:G42)</f>
        <v>53</v>
      </c>
      <c r="I42" s="348">
        <v>5</v>
      </c>
      <c r="J42" s="349">
        <v>0</v>
      </c>
      <c r="K42" s="350">
        <v>28</v>
      </c>
      <c r="L42" s="351">
        <f>SUM(I42:K42)</f>
        <v>33</v>
      </c>
      <c r="M42" s="352">
        <f>+H42+L42</f>
        <v>86</v>
      </c>
      <c r="N42" s="348">
        <v>35</v>
      </c>
      <c r="O42" s="349">
        <v>20</v>
      </c>
      <c r="P42" s="350"/>
      <c r="Q42" s="351">
        <f>SUM(N42:P42)</f>
        <v>55</v>
      </c>
      <c r="R42" s="348"/>
      <c r="S42" s="349"/>
      <c r="T42" s="350"/>
      <c r="U42" s="351">
        <f>SUM(R42:T42)</f>
        <v>0</v>
      </c>
      <c r="V42" s="352">
        <f>+H42+L42+Q42+U42</f>
        <v>141</v>
      </c>
    </row>
    <row r="43" spans="1:22" ht="44.1" customHeight="1" thickBot="1">
      <c r="A43" s="1602"/>
      <c r="B43" s="1595"/>
      <c r="C43" s="1597"/>
      <c r="D43" s="355" t="s">
        <v>764</v>
      </c>
      <c r="E43" s="356">
        <v>4</v>
      </c>
      <c r="F43" s="357">
        <v>4</v>
      </c>
      <c r="G43" s="358">
        <v>4</v>
      </c>
      <c r="H43" s="353">
        <f>SUM(E43:G43)</f>
        <v>12</v>
      </c>
      <c r="I43" s="356">
        <v>4</v>
      </c>
      <c r="J43" s="357">
        <v>4</v>
      </c>
      <c r="K43" s="358">
        <v>4</v>
      </c>
      <c r="L43" s="618">
        <f>SUM(I43:K43)</f>
        <v>12</v>
      </c>
      <c r="M43" s="354">
        <f>+H43+L43</f>
        <v>24</v>
      </c>
      <c r="N43" s="356">
        <v>4</v>
      </c>
      <c r="O43" s="357">
        <v>4</v>
      </c>
      <c r="P43" s="358">
        <v>4</v>
      </c>
      <c r="Q43" s="353">
        <f>SUM(N43:P43)</f>
        <v>12</v>
      </c>
      <c r="R43" s="356">
        <v>4</v>
      </c>
      <c r="S43" s="357">
        <v>4</v>
      </c>
      <c r="T43" s="358">
        <v>4</v>
      </c>
      <c r="U43" s="353">
        <f>SUM(R43:T43)</f>
        <v>12</v>
      </c>
      <c r="V43" s="354">
        <f>+H43+L43+Q43+U43</f>
        <v>48</v>
      </c>
    </row>
    <row r="44" spans="1:22" ht="44.1" customHeight="1" thickBot="1">
      <c r="A44" s="1613" t="s">
        <v>123</v>
      </c>
      <c r="B44" s="1614"/>
      <c r="C44" s="261" t="s">
        <v>98</v>
      </c>
      <c r="D44" s="262" t="s">
        <v>104</v>
      </c>
      <c r="E44" s="1502" t="s">
        <v>100</v>
      </c>
      <c r="F44" s="1502"/>
      <c r="G44" s="1503"/>
      <c r="H44" s="263">
        <f>H45/H46</f>
        <v>3</v>
      </c>
      <c r="I44" s="1504" t="s">
        <v>100</v>
      </c>
      <c r="J44" s="1502"/>
      <c r="K44" s="1503"/>
      <c r="L44" s="263">
        <f>L45/L46</f>
        <v>0</v>
      </c>
      <c r="M44" s="264">
        <f>M45/M46</f>
        <v>1.5</v>
      </c>
      <c r="N44" s="1504" t="s">
        <v>100</v>
      </c>
      <c r="O44" s="1502"/>
      <c r="P44" s="1503"/>
      <c r="Q44" s="263">
        <f>Q45/Q46</f>
        <v>0</v>
      </c>
      <c r="R44" s="1504" t="s">
        <v>100</v>
      </c>
      <c r="S44" s="1502"/>
      <c r="T44" s="1503"/>
      <c r="U44" s="263">
        <f>U45/U46</f>
        <v>0</v>
      </c>
      <c r="V44" s="264">
        <f>V45/V46</f>
        <v>0.6</v>
      </c>
    </row>
    <row r="45" spans="1:22" ht="44.1" customHeight="1">
      <c r="A45" s="1609" t="str">
        <f>B16</f>
        <v>Llevar a cabo las sesiones ordinarias y extraordinarias del Comité municipal de la salud.</v>
      </c>
      <c r="B45" s="1610"/>
      <c r="C45" s="1596" t="str">
        <f>C16</f>
        <v>Porcentaje de sesiones realizadas</v>
      </c>
      <c r="D45" s="347" t="s">
        <v>652</v>
      </c>
      <c r="E45" s="348">
        <v>2</v>
      </c>
      <c r="F45" s="349"/>
      <c r="G45" s="350">
        <v>1</v>
      </c>
      <c r="H45" s="351">
        <f>SUM(E45:G45)</f>
        <v>3</v>
      </c>
      <c r="I45" s="348"/>
      <c r="J45" s="349">
        <v>0</v>
      </c>
      <c r="K45" s="350"/>
      <c r="L45" s="351">
        <f>SUM(I45:K45)</f>
        <v>0</v>
      </c>
      <c r="M45" s="352">
        <f>+H45+L45</f>
        <v>3</v>
      </c>
      <c r="N45" s="348"/>
      <c r="O45" s="349">
        <v>0</v>
      </c>
      <c r="P45" s="350"/>
      <c r="Q45" s="351">
        <f>SUM(N45:P45)</f>
        <v>0</v>
      </c>
      <c r="R45" s="348"/>
      <c r="S45" s="349"/>
      <c r="T45" s="350"/>
      <c r="U45" s="351">
        <f>SUM(R45:T45)</f>
        <v>0</v>
      </c>
      <c r="V45" s="352">
        <f>+H45+L45+Q45+U45</f>
        <v>3</v>
      </c>
    </row>
    <row r="46" spans="1:22" ht="44.1" customHeight="1" thickBot="1">
      <c r="A46" s="1611"/>
      <c r="B46" s="1612"/>
      <c r="C46" s="1597"/>
      <c r="D46" s="355" t="s">
        <v>1588</v>
      </c>
      <c r="E46" s="356"/>
      <c r="F46" s="357">
        <v>1</v>
      </c>
      <c r="G46" s="358"/>
      <c r="H46" s="353">
        <f>SUM(E46:G46)</f>
        <v>1</v>
      </c>
      <c r="I46" s="356"/>
      <c r="J46" s="357">
        <v>1</v>
      </c>
      <c r="K46" s="358"/>
      <c r="L46" s="618">
        <f>SUM(I46:K46)</f>
        <v>1</v>
      </c>
      <c r="M46" s="354">
        <f>+H46+L46</f>
        <v>2</v>
      </c>
      <c r="N46" s="356"/>
      <c r="O46" s="357">
        <v>1</v>
      </c>
      <c r="P46" s="358"/>
      <c r="Q46" s="353">
        <f>SUM(N46:P46)</f>
        <v>1</v>
      </c>
      <c r="R46" s="356">
        <v>1</v>
      </c>
      <c r="S46" s="357">
        <v>1</v>
      </c>
      <c r="T46" s="358"/>
      <c r="U46" s="353">
        <f>SUM(R46:T46)</f>
        <v>2</v>
      </c>
      <c r="V46" s="354">
        <f>+H46+L46+Q46+U46</f>
        <v>5</v>
      </c>
    </row>
    <row r="47" spans="1:22" ht="39.75" customHeight="1" thickBot="1">
      <c r="A47" s="1613" t="s">
        <v>419</v>
      </c>
      <c r="B47" s="1614"/>
      <c r="C47" s="261" t="s">
        <v>98</v>
      </c>
      <c r="D47" s="262" t="s">
        <v>104</v>
      </c>
      <c r="E47" s="1502" t="s">
        <v>100</v>
      </c>
      <c r="F47" s="1502"/>
      <c r="G47" s="1503"/>
      <c r="H47" s="263" t="e">
        <f>H48/H49</f>
        <v>#DIV/0!</v>
      </c>
      <c r="I47" s="1504" t="s">
        <v>100</v>
      </c>
      <c r="J47" s="1502"/>
      <c r="K47" s="1503"/>
      <c r="L47" s="263" t="e">
        <f>L48/L49</f>
        <v>#DIV/0!</v>
      </c>
      <c r="M47" s="264" t="e">
        <f>M48/M49</f>
        <v>#DIV/0!</v>
      </c>
      <c r="N47" s="1504" t="s">
        <v>100</v>
      </c>
      <c r="O47" s="1502"/>
      <c r="P47" s="1503"/>
      <c r="Q47" s="263" t="e">
        <f>Q48/Q49</f>
        <v>#DIV/0!</v>
      </c>
      <c r="R47" s="1504" t="s">
        <v>100</v>
      </c>
      <c r="S47" s="1502"/>
      <c r="T47" s="1503"/>
      <c r="U47" s="263" t="e">
        <f>U48/U49</f>
        <v>#DIV/0!</v>
      </c>
      <c r="V47" s="264" t="e">
        <f>V48/V49</f>
        <v>#DIV/0!</v>
      </c>
    </row>
    <row r="48" spans="1:22" ht="42" customHeight="1">
      <c r="A48" s="1605" t="s">
        <v>1779</v>
      </c>
      <c r="B48" s="1606"/>
      <c r="C48" s="1596" t="s">
        <v>124</v>
      </c>
      <c r="D48" s="444" t="s">
        <v>125</v>
      </c>
      <c r="E48" s="348"/>
      <c r="F48" s="349"/>
      <c r="G48" s="350"/>
      <c r="H48" s="351">
        <f>SUM(E48:G48)</f>
        <v>0</v>
      </c>
      <c r="I48" s="348"/>
      <c r="J48" s="349"/>
      <c r="K48" s="350"/>
      <c r="L48" s="351">
        <f>SUM(I48:K48)</f>
        <v>0</v>
      </c>
      <c r="M48" s="352">
        <f>+H48+L48</f>
        <v>0</v>
      </c>
      <c r="N48" s="348"/>
      <c r="O48" s="349"/>
      <c r="P48" s="350"/>
      <c r="Q48" s="351">
        <f>SUM(N48:P48)</f>
        <v>0</v>
      </c>
      <c r="R48" s="348"/>
      <c r="S48" s="349"/>
      <c r="T48" s="350"/>
      <c r="U48" s="351">
        <f>SUM(R48:T48)</f>
        <v>0</v>
      </c>
      <c r="V48" s="352">
        <f>+H48+L48+Q48+U48</f>
        <v>0</v>
      </c>
    </row>
    <row r="49" spans="1:22" ht="45.75" customHeight="1" thickBot="1">
      <c r="A49" s="1607"/>
      <c r="B49" s="1608"/>
      <c r="C49" s="1597"/>
      <c r="D49" s="445" t="s">
        <v>126</v>
      </c>
      <c r="E49" s="356"/>
      <c r="F49" s="357"/>
      <c r="G49" s="358"/>
      <c r="H49" s="353">
        <f>SUM(E49:G49)</f>
        <v>0</v>
      </c>
      <c r="I49" s="356"/>
      <c r="J49" s="357"/>
      <c r="K49" s="358"/>
      <c r="L49" s="353">
        <f>SUM(I49:K49)</f>
        <v>0</v>
      </c>
      <c r="M49" s="354">
        <f>+H49+L49</f>
        <v>0</v>
      </c>
      <c r="N49" s="356"/>
      <c r="O49" s="357"/>
      <c r="P49" s="358"/>
      <c r="Q49" s="353">
        <f>SUM(N49:P49)</f>
        <v>0</v>
      </c>
      <c r="R49" s="356"/>
      <c r="S49" s="357"/>
      <c r="T49" s="358"/>
      <c r="U49" s="353">
        <f>SUM(R49:T49)</f>
        <v>0</v>
      </c>
      <c r="V49" s="354">
        <f>+H49+L49+Q49+U49</f>
        <v>0</v>
      </c>
    </row>
  </sheetData>
  <protectedRanges>
    <protectedRange sqref="R48:T48" name="Rango9"/>
    <protectedRange sqref="R24:T24" name="Rango1"/>
    <protectedRange sqref="R27:T27" name="Rango2"/>
    <protectedRange sqref="R30:T30" name="Rango3"/>
    <protectedRange sqref="R33:T33" name="Rango4"/>
    <protectedRange sqref="R36:T36" name="Rango5"/>
    <protectedRange sqref="R39:T39" name="Rango6"/>
    <protectedRange sqref="R42:T42" name="Rango7"/>
    <protectedRange sqref="R45:T45" name="Rango8"/>
    <protectedRange sqref="E48:G48" name="Rango9_1"/>
    <protectedRange sqref="E24:G24" name="Rango1_1"/>
    <protectedRange sqref="E24 E27:G27" name="Rango2_1"/>
    <protectedRange sqref="E30:G30" name="Rango3_1"/>
    <protectedRange sqref="E33:G33" name="Rango4_1"/>
    <protectedRange sqref="E36:G36" name="Rango5_1"/>
    <protectedRange sqref="E39:G39" name="Rango6_1"/>
    <protectedRange sqref="E42:G42" name="Rango7_1"/>
    <protectedRange sqref="E45:G45" name="Rango8_1"/>
    <protectedRange sqref="I48:K48" name="Rango9_2"/>
    <protectedRange sqref="I24:K24" name="Rango1_2"/>
    <protectedRange sqref="I27:K27" name="Rango2_2"/>
    <protectedRange sqref="I30:K30" name="Rango3_2"/>
    <protectedRange sqref="I33:K33" name="Rango4_2"/>
    <protectedRange sqref="I36:K36" name="Rango5_2"/>
    <protectedRange sqref="I39:K39" name="Rango6_2"/>
    <protectedRange sqref="I42:K42" name="Rango7_2"/>
    <protectedRange sqref="I45:K45" name="Rango8_2"/>
    <protectedRange sqref="N48:P48" name="Rango9_3"/>
    <protectedRange sqref="N24:P24" name="Rango1_3"/>
    <protectedRange sqref="N27:P27" name="Rango2_3"/>
    <protectedRange sqref="N30:P30" name="Rango3_3"/>
    <protectedRange sqref="N33:P33" name="Rango4_3"/>
    <protectedRange sqref="N36:P36" name="Rango5_3"/>
    <protectedRange sqref="N39:P39" name="Rango6_3"/>
    <protectedRange sqref="N42:P42" name="Rango7_3"/>
    <protectedRange sqref="N45:P45" name="Rango8_3"/>
  </protectedRanges>
  <mergeCells count="83">
    <mergeCell ref="R44:T44"/>
    <mergeCell ref="A45:B46"/>
    <mergeCell ref="C45:C46"/>
    <mergeCell ref="A47:B47"/>
    <mergeCell ref="E47:G47"/>
    <mergeCell ref="I47:K47"/>
    <mergeCell ref="N47:P47"/>
    <mergeCell ref="R47:T47"/>
    <mergeCell ref="N44:P44"/>
    <mergeCell ref="A44:B44"/>
    <mergeCell ref="E44:G44"/>
    <mergeCell ref="I44:K44"/>
    <mergeCell ref="A48:B49"/>
    <mergeCell ref="C48:C49"/>
    <mergeCell ref="N35:P35"/>
    <mergeCell ref="R41:T41"/>
    <mergeCell ref="R35:T35"/>
    <mergeCell ref="B36:B37"/>
    <mergeCell ref="C36:C37"/>
    <mergeCell ref="E38:G38"/>
    <mergeCell ref="I38:K38"/>
    <mergeCell ref="N38:P38"/>
    <mergeCell ref="R38:T38"/>
    <mergeCell ref="B39:B40"/>
    <mergeCell ref="C39:C40"/>
    <mergeCell ref="E41:G41"/>
    <mergeCell ref="I41:K41"/>
    <mergeCell ref="N41:P41"/>
    <mergeCell ref="A33:A43"/>
    <mergeCell ref="B33:B34"/>
    <mergeCell ref="C33:C34"/>
    <mergeCell ref="E35:G35"/>
    <mergeCell ref="I35:K35"/>
    <mergeCell ref="B42:B43"/>
    <mergeCell ref="C42:C43"/>
    <mergeCell ref="R29:T29"/>
    <mergeCell ref="B30:B31"/>
    <mergeCell ref="C30:C31"/>
    <mergeCell ref="E32:G32"/>
    <mergeCell ref="I32:K32"/>
    <mergeCell ref="N32:P32"/>
    <mergeCell ref="R32:T32"/>
    <mergeCell ref="E23:G23"/>
    <mergeCell ref="I23:K23"/>
    <mergeCell ref="R23:T23"/>
    <mergeCell ref="A24:A31"/>
    <mergeCell ref="B24:B25"/>
    <mergeCell ref="C24:C25"/>
    <mergeCell ref="E26:G26"/>
    <mergeCell ref="I26:K26"/>
    <mergeCell ref="N26:P26"/>
    <mergeCell ref="R26:T26"/>
    <mergeCell ref="B27:B28"/>
    <mergeCell ref="C27:C28"/>
    <mergeCell ref="N23:P23"/>
    <mergeCell ref="E29:G29"/>
    <mergeCell ref="I29:K29"/>
    <mergeCell ref="N29:P29"/>
    <mergeCell ref="V19:V22"/>
    <mergeCell ref="K19:K22"/>
    <mergeCell ref="L19:L22"/>
    <mergeCell ref="M19:M22"/>
    <mergeCell ref="N19:N22"/>
    <mergeCell ref="O19:O22"/>
    <mergeCell ref="P19:P22"/>
    <mergeCell ref="Q19:Q22"/>
    <mergeCell ref="R19:R22"/>
    <mergeCell ref="S19:S22"/>
    <mergeCell ref="T19:T22"/>
    <mergeCell ref="U19:U22"/>
    <mergeCell ref="A1:B1"/>
    <mergeCell ref="C1:P1"/>
    <mergeCell ref="A3:P3"/>
    <mergeCell ref="A19:D19"/>
    <mergeCell ref="E19:E22"/>
    <mergeCell ref="F19:F22"/>
    <mergeCell ref="G19:G22"/>
    <mergeCell ref="H19:H22"/>
    <mergeCell ref="I19:I22"/>
    <mergeCell ref="J19:J22"/>
    <mergeCell ref="A21:A22"/>
    <mergeCell ref="B21:C21"/>
    <mergeCell ref="D21:D22"/>
  </mergeCells>
  <conditionalFormatting sqref="H23">
    <cfRule type="cellIs" dxfId="12587" priority="319" operator="greaterThan">
      <formula>1</formula>
    </cfRule>
    <cfRule type="cellIs" dxfId="12586" priority="320" operator="greaterThan">
      <formula>0.89</formula>
    </cfRule>
    <cfRule type="cellIs" dxfId="12585" priority="321" operator="greaterThan">
      <formula>0.69</formula>
    </cfRule>
    <cfRule type="cellIs" dxfId="12584" priority="322" operator="greaterThan">
      <formula>0.49</formula>
    </cfRule>
    <cfRule type="cellIs" dxfId="12583" priority="323" operator="greaterThan">
      <formula>0.29</formula>
    </cfRule>
    <cfRule type="cellIs" dxfId="12582" priority="324" operator="lessThan">
      <formula>0.29</formula>
    </cfRule>
  </conditionalFormatting>
  <conditionalFormatting sqref="L23">
    <cfRule type="cellIs" dxfId="12581" priority="313" operator="greaterThan">
      <formula>1</formula>
    </cfRule>
    <cfRule type="cellIs" dxfId="12580" priority="314" operator="greaterThan">
      <formula>0.89</formula>
    </cfRule>
    <cfRule type="cellIs" dxfId="12579" priority="315" operator="greaterThan">
      <formula>0.69</formula>
    </cfRule>
    <cfRule type="cellIs" dxfId="12578" priority="316" operator="greaterThan">
      <formula>0.49</formula>
    </cfRule>
    <cfRule type="cellIs" dxfId="12577" priority="317" operator="greaterThan">
      <formula>0.29</formula>
    </cfRule>
    <cfRule type="cellIs" dxfId="12576" priority="318" operator="lessThan">
      <formula>0.29</formula>
    </cfRule>
  </conditionalFormatting>
  <conditionalFormatting sqref="M23">
    <cfRule type="cellIs" dxfId="12575" priority="307" operator="greaterThan">
      <formula>1</formula>
    </cfRule>
    <cfRule type="cellIs" dxfId="12574" priority="308" operator="greaterThan">
      <formula>0.89</formula>
    </cfRule>
    <cfRule type="cellIs" dxfId="12573" priority="309" operator="greaterThan">
      <formula>0.69</formula>
    </cfRule>
    <cfRule type="cellIs" dxfId="12572" priority="310" operator="greaterThan">
      <formula>0.49</formula>
    </cfRule>
    <cfRule type="cellIs" dxfId="12571" priority="311" operator="greaterThan">
      <formula>0.29</formula>
    </cfRule>
    <cfRule type="cellIs" dxfId="12570" priority="312" operator="lessThan">
      <formula>0.29</formula>
    </cfRule>
  </conditionalFormatting>
  <conditionalFormatting sqref="Q23">
    <cfRule type="cellIs" dxfId="12569" priority="301" operator="greaterThan">
      <formula>1</formula>
    </cfRule>
    <cfRule type="cellIs" dxfId="12568" priority="302" operator="greaterThan">
      <formula>0.89</formula>
    </cfRule>
    <cfRule type="cellIs" dxfId="12567" priority="303" operator="greaterThan">
      <formula>0.69</formula>
    </cfRule>
    <cfRule type="cellIs" dxfId="12566" priority="304" operator="greaterThan">
      <formula>0.49</formula>
    </cfRule>
    <cfRule type="cellIs" dxfId="12565" priority="305" operator="greaterThan">
      <formula>0.29</formula>
    </cfRule>
    <cfRule type="cellIs" dxfId="12564" priority="306" operator="lessThan">
      <formula>0.29</formula>
    </cfRule>
  </conditionalFormatting>
  <conditionalFormatting sqref="U23">
    <cfRule type="cellIs" dxfId="12563" priority="295" operator="greaterThan">
      <formula>1</formula>
    </cfRule>
    <cfRule type="cellIs" dxfId="12562" priority="296" operator="greaterThan">
      <formula>0.89</formula>
    </cfRule>
    <cfRule type="cellIs" dxfId="12561" priority="297" operator="greaterThan">
      <formula>0.69</formula>
    </cfRule>
    <cfRule type="cellIs" dxfId="12560" priority="298" operator="greaterThan">
      <formula>0.49</formula>
    </cfRule>
    <cfRule type="cellIs" dxfId="12559" priority="299" operator="greaterThan">
      <formula>0.29</formula>
    </cfRule>
    <cfRule type="cellIs" dxfId="12558" priority="300" operator="lessThan">
      <formula>0.29</formula>
    </cfRule>
  </conditionalFormatting>
  <conditionalFormatting sqref="V23">
    <cfRule type="cellIs" dxfId="12557" priority="289" operator="greaterThan">
      <formula>1</formula>
    </cfRule>
    <cfRule type="cellIs" dxfId="12556" priority="290" operator="greaterThan">
      <formula>0.89</formula>
    </cfRule>
    <cfRule type="cellIs" dxfId="12555" priority="291" operator="greaterThan">
      <formula>0.69</formula>
    </cfRule>
    <cfRule type="cellIs" dxfId="12554" priority="292" operator="greaterThan">
      <formula>0.49</formula>
    </cfRule>
    <cfRule type="cellIs" dxfId="12553" priority="293" operator="greaterThan">
      <formula>0.29</formula>
    </cfRule>
    <cfRule type="cellIs" dxfId="12552" priority="294" operator="lessThan">
      <formula>0.29</formula>
    </cfRule>
  </conditionalFormatting>
  <conditionalFormatting sqref="V38">
    <cfRule type="cellIs" dxfId="12551" priority="145" operator="greaterThan">
      <formula>1</formula>
    </cfRule>
    <cfRule type="cellIs" dxfId="12550" priority="146" operator="greaterThan">
      <formula>0.89</formula>
    </cfRule>
    <cfRule type="cellIs" dxfId="12549" priority="147" operator="greaterThan">
      <formula>0.69</formula>
    </cfRule>
    <cfRule type="cellIs" dxfId="12548" priority="148" operator="greaterThan">
      <formula>0.49</formula>
    </cfRule>
    <cfRule type="cellIs" dxfId="12547" priority="149" operator="greaterThan">
      <formula>0.29</formula>
    </cfRule>
    <cfRule type="cellIs" dxfId="12546" priority="150" operator="lessThan">
      <formula>0.29</formula>
    </cfRule>
  </conditionalFormatting>
  <conditionalFormatting sqref="H26">
    <cfRule type="cellIs" dxfId="12545" priority="283" operator="greaterThan">
      <formula>1</formula>
    </cfRule>
    <cfRule type="cellIs" dxfId="12544" priority="284" operator="greaterThan">
      <formula>0.89</formula>
    </cfRule>
    <cfRule type="cellIs" dxfId="12543" priority="285" operator="greaterThan">
      <formula>0.69</formula>
    </cfRule>
    <cfRule type="cellIs" dxfId="12542" priority="286" operator="greaterThan">
      <formula>0.49</formula>
    </cfRule>
    <cfRule type="cellIs" dxfId="12541" priority="287" operator="greaterThan">
      <formula>0.29</formula>
    </cfRule>
    <cfRule type="cellIs" dxfId="12540" priority="288" operator="lessThan">
      <formula>0.29</formula>
    </cfRule>
  </conditionalFormatting>
  <conditionalFormatting sqref="L26">
    <cfRule type="cellIs" dxfId="12539" priority="277" operator="greaterThan">
      <formula>1</formula>
    </cfRule>
    <cfRule type="cellIs" dxfId="12538" priority="278" operator="greaterThan">
      <formula>0.89</formula>
    </cfRule>
    <cfRule type="cellIs" dxfId="12537" priority="279" operator="greaterThan">
      <formula>0.69</formula>
    </cfRule>
    <cfRule type="cellIs" dxfId="12536" priority="280" operator="greaterThan">
      <formula>0.49</formula>
    </cfRule>
    <cfRule type="cellIs" dxfId="12535" priority="281" operator="greaterThan">
      <formula>0.29</formula>
    </cfRule>
    <cfRule type="cellIs" dxfId="12534" priority="282" operator="lessThan">
      <formula>0.29</formula>
    </cfRule>
  </conditionalFormatting>
  <conditionalFormatting sqref="M26">
    <cfRule type="cellIs" dxfId="12533" priority="271" operator="greaterThan">
      <formula>1</formula>
    </cfRule>
    <cfRule type="cellIs" dxfId="12532" priority="272" operator="greaterThan">
      <formula>0.89</formula>
    </cfRule>
    <cfRule type="cellIs" dxfId="12531" priority="273" operator="greaterThan">
      <formula>0.69</formula>
    </cfRule>
    <cfRule type="cellIs" dxfId="12530" priority="274" operator="greaterThan">
      <formula>0.49</formula>
    </cfRule>
    <cfRule type="cellIs" dxfId="12529" priority="275" operator="greaterThan">
      <formula>0.29</formula>
    </cfRule>
    <cfRule type="cellIs" dxfId="12528" priority="276" operator="lessThan">
      <formula>0.29</formula>
    </cfRule>
  </conditionalFormatting>
  <conditionalFormatting sqref="Q26">
    <cfRule type="cellIs" dxfId="12527" priority="265" operator="greaterThan">
      <formula>1</formula>
    </cfRule>
    <cfRule type="cellIs" dxfId="12526" priority="266" operator="greaterThan">
      <formula>0.89</formula>
    </cfRule>
    <cfRule type="cellIs" dxfId="12525" priority="267" operator="greaterThan">
      <formula>0.69</formula>
    </cfRule>
    <cfRule type="cellIs" dxfId="12524" priority="268" operator="greaterThan">
      <formula>0.49</formula>
    </cfRule>
    <cfRule type="cellIs" dxfId="12523" priority="269" operator="greaterThan">
      <formula>0.29</formula>
    </cfRule>
    <cfRule type="cellIs" dxfId="12522" priority="270" operator="lessThan">
      <formula>0.29</formula>
    </cfRule>
  </conditionalFormatting>
  <conditionalFormatting sqref="U26">
    <cfRule type="cellIs" dxfId="12521" priority="259" operator="greaterThan">
      <formula>1</formula>
    </cfRule>
    <cfRule type="cellIs" dxfId="12520" priority="260" operator="greaterThan">
      <formula>0.89</formula>
    </cfRule>
    <cfRule type="cellIs" dxfId="12519" priority="261" operator="greaterThan">
      <formula>0.69</formula>
    </cfRule>
    <cfRule type="cellIs" dxfId="12518" priority="262" operator="greaterThan">
      <formula>0.49</formula>
    </cfRule>
    <cfRule type="cellIs" dxfId="12517" priority="263" operator="greaterThan">
      <formula>0.29</formula>
    </cfRule>
    <cfRule type="cellIs" dxfId="12516" priority="264" operator="lessThan">
      <formula>0.29</formula>
    </cfRule>
  </conditionalFormatting>
  <conditionalFormatting sqref="V26">
    <cfRule type="cellIs" dxfId="12515" priority="253" operator="greaterThan">
      <formula>1</formula>
    </cfRule>
    <cfRule type="cellIs" dxfId="12514" priority="254" operator="greaterThan">
      <formula>0.89</formula>
    </cfRule>
    <cfRule type="cellIs" dxfId="12513" priority="255" operator="greaterThan">
      <formula>0.69</formula>
    </cfRule>
    <cfRule type="cellIs" dxfId="12512" priority="256" operator="greaterThan">
      <formula>0.49</formula>
    </cfRule>
    <cfRule type="cellIs" dxfId="12511" priority="257" operator="greaterThan">
      <formula>0.29</formula>
    </cfRule>
    <cfRule type="cellIs" dxfId="12510" priority="258" operator="lessThan">
      <formula>0.29</formula>
    </cfRule>
  </conditionalFormatting>
  <conditionalFormatting sqref="H44">
    <cfRule type="cellIs" dxfId="12509" priority="103" operator="greaterThan">
      <formula>1</formula>
    </cfRule>
    <cfRule type="cellIs" dxfId="12508" priority="104" operator="greaterThan">
      <formula>0.89</formula>
    </cfRule>
    <cfRule type="cellIs" dxfId="12507" priority="105" operator="greaterThan">
      <formula>0.69</formula>
    </cfRule>
    <cfRule type="cellIs" dxfId="12506" priority="106" operator="greaterThan">
      <formula>0.49</formula>
    </cfRule>
    <cfRule type="cellIs" dxfId="12505" priority="107" operator="greaterThan">
      <formula>0.29</formula>
    </cfRule>
    <cfRule type="cellIs" dxfId="12504" priority="108" operator="lessThan">
      <formula>0.29</formula>
    </cfRule>
  </conditionalFormatting>
  <conditionalFormatting sqref="L44">
    <cfRule type="cellIs" dxfId="12503" priority="97" operator="greaterThan">
      <formula>1</formula>
    </cfRule>
    <cfRule type="cellIs" dxfId="12502" priority="98" operator="greaterThan">
      <formula>0.89</formula>
    </cfRule>
    <cfRule type="cellIs" dxfId="12501" priority="99" operator="greaterThan">
      <formula>0.69</formula>
    </cfRule>
    <cfRule type="cellIs" dxfId="12500" priority="100" operator="greaterThan">
      <formula>0.49</formula>
    </cfRule>
    <cfRule type="cellIs" dxfId="12499" priority="101" operator="greaterThan">
      <formula>0.29</formula>
    </cfRule>
    <cfRule type="cellIs" dxfId="12498" priority="102" operator="lessThan">
      <formula>0.29</formula>
    </cfRule>
  </conditionalFormatting>
  <conditionalFormatting sqref="M44">
    <cfRule type="cellIs" dxfId="12497" priority="91" operator="greaterThan">
      <formula>1</formula>
    </cfRule>
    <cfRule type="cellIs" dxfId="12496" priority="92" operator="greaterThan">
      <formula>0.89</formula>
    </cfRule>
    <cfRule type="cellIs" dxfId="12495" priority="93" operator="greaterThan">
      <formula>0.69</formula>
    </cfRule>
    <cfRule type="cellIs" dxfId="12494" priority="94" operator="greaterThan">
      <formula>0.49</formula>
    </cfRule>
    <cfRule type="cellIs" dxfId="12493" priority="95" operator="greaterThan">
      <formula>0.29</formula>
    </cfRule>
    <cfRule type="cellIs" dxfId="12492" priority="96" operator="lessThan">
      <formula>0.29</formula>
    </cfRule>
  </conditionalFormatting>
  <conditionalFormatting sqref="Q44">
    <cfRule type="cellIs" dxfId="12491" priority="85" operator="greaterThan">
      <formula>1</formula>
    </cfRule>
    <cfRule type="cellIs" dxfId="12490" priority="86" operator="greaterThan">
      <formula>0.89</formula>
    </cfRule>
    <cfRule type="cellIs" dxfId="12489" priority="87" operator="greaterThan">
      <formula>0.69</formula>
    </cfRule>
    <cfRule type="cellIs" dxfId="12488" priority="88" operator="greaterThan">
      <formula>0.49</formula>
    </cfRule>
    <cfRule type="cellIs" dxfId="12487" priority="89" operator="greaterThan">
      <formula>0.29</formula>
    </cfRule>
    <cfRule type="cellIs" dxfId="12486" priority="90" operator="lessThan">
      <formula>0.29</formula>
    </cfRule>
  </conditionalFormatting>
  <conditionalFormatting sqref="U44">
    <cfRule type="cellIs" dxfId="12485" priority="79" operator="greaterThan">
      <formula>1</formula>
    </cfRule>
    <cfRule type="cellIs" dxfId="12484" priority="80" operator="greaterThan">
      <formula>0.89</formula>
    </cfRule>
    <cfRule type="cellIs" dxfId="12483" priority="81" operator="greaterThan">
      <formula>0.69</formula>
    </cfRule>
    <cfRule type="cellIs" dxfId="12482" priority="82" operator="greaterThan">
      <formula>0.49</formula>
    </cfRule>
    <cfRule type="cellIs" dxfId="12481" priority="83" operator="greaterThan">
      <formula>0.29</formula>
    </cfRule>
    <cfRule type="cellIs" dxfId="12480" priority="84" operator="lessThan">
      <formula>0.29</formula>
    </cfRule>
  </conditionalFormatting>
  <conditionalFormatting sqref="V44">
    <cfRule type="cellIs" dxfId="12479" priority="73" operator="greaterThan">
      <formula>1</formula>
    </cfRule>
    <cfRule type="cellIs" dxfId="12478" priority="74" operator="greaterThan">
      <formula>0.89</formula>
    </cfRule>
    <cfRule type="cellIs" dxfId="12477" priority="75" operator="greaterThan">
      <formula>0.69</formula>
    </cfRule>
    <cfRule type="cellIs" dxfId="12476" priority="76" operator="greaterThan">
      <formula>0.49</formula>
    </cfRule>
    <cfRule type="cellIs" dxfId="12475" priority="77" operator="greaterThan">
      <formula>0.29</formula>
    </cfRule>
    <cfRule type="cellIs" dxfId="12474" priority="78" operator="lessThan">
      <formula>0.29</formula>
    </cfRule>
  </conditionalFormatting>
  <conditionalFormatting sqref="H32">
    <cfRule type="cellIs" dxfId="12473" priority="247" operator="greaterThan">
      <formula>1</formula>
    </cfRule>
    <cfRule type="cellIs" dxfId="12472" priority="248" operator="greaterThan">
      <formula>0.89</formula>
    </cfRule>
    <cfRule type="cellIs" dxfId="12471" priority="249" operator="greaterThan">
      <formula>0.69</formula>
    </cfRule>
    <cfRule type="cellIs" dxfId="12470" priority="250" operator="greaterThan">
      <formula>0.49</formula>
    </cfRule>
    <cfRule type="cellIs" dxfId="12469" priority="251" operator="greaterThan">
      <formula>0.29</formula>
    </cfRule>
    <cfRule type="cellIs" dxfId="12468" priority="252" operator="lessThan">
      <formula>0.29</formula>
    </cfRule>
  </conditionalFormatting>
  <conditionalFormatting sqref="L32">
    <cfRule type="cellIs" dxfId="12467" priority="241" operator="greaterThan">
      <formula>1</formula>
    </cfRule>
    <cfRule type="cellIs" dxfId="12466" priority="242" operator="greaterThan">
      <formula>0.89</formula>
    </cfRule>
    <cfRule type="cellIs" dxfId="12465" priority="243" operator="greaterThan">
      <formula>0.69</formula>
    </cfRule>
    <cfRule type="cellIs" dxfId="12464" priority="244" operator="greaterThan">
      <formula>0.49</formula>
    </cfRule>
    <cfRule type="cellIs" dxfId="12463" priority="245" operator="greaterThan">
      <formula>0.29</formula>
    </cfRule>
    <cfRule type="cellIs" dxfId="12462" priority="246" operator="lessThan">
      <formula>0.29</formula>
    </cfRule>
  </conditionalFormatting>
  <conditionalFormatting sqref="M32">
    <cfRule type="cellIs" dxfId="12461" priority="235" operator="greaterThan">
      <formula>1</formula>
    </cfRule>
    <cfRule type="cellIs" dxfId="12460" priority="236" operator="greaterThan">
      <formula>0.89</formula>
    </cfRule>
    <cfRule type="cellIs" dxfId="12459" priority="237" operator="greaterThan">
      <formula>0.69</formula>
    </cfRule>
    <cfRule type="cellIs" dxfId="12458" priority="238" operator="greaterThan">
      <formula>0.49</formula>
    </cfRule>
    <cfRule type="cellIs" dxfId="12457" priority="239" operator="greaterThan">
      <formula>0.29</formula>
    </cfRule>
    <cfRule type="cellIs" dxfId="12456" priority="240" operator="lessThan">
      <formula>0.29</formula>
    </cfRule>
  </conditionalFormatting>
  <conditionalFormatting sqref="Q32">
    <cfRule type="cellIs" dxfId="12455" priority="229" operator="greaterThan">
      <formula>1</formula>
    </cfRule>
    <cfRule type="cellIs" dxfId="12454" priority="230" operator="greaterThan">
      <formula>0.89</formula>
    </cfRule>
    <cfRule type="cellIs" dxfId="12453" priority="231" operator="greaterThan">
      <formula>0.69</formula>
    </cfRule>
    <cfRule type="cellIs" dxfId="12452" priority="232" operator="greaterThan">
      <formula>0.49</formula>
    </cfRule>
    <cfRule type="cellIs" dxfId="12451" priority="233" operator="greaterThan">
      <formula>0.29</formula>
    </cfRule>
    <cfRule type="cellIs" dxfId="12450" priority="234" operator="lessThan">
      <formula>0.29</formula>
    </cfRule>
  </conditionalFormatting>
  <conditionalFormatting sqref="U32">
    <cfRule type="cellIs" dxfId="12449" priority="223" operator="greaterThan">
      <formula>1</formula>
    </cfRule>
    <cfRule type="cellIs" dxfId="12448" priority="224" operator="greaterThan">
      <formula>0.89</formula>
    </cfRule>
    <cfRule type="cellIs" dxfId="12447" priority="225" operator="greaterThan">
      <formula>0.69</formula>
    </cfRule>
    <cfRule type="cellIs" dxfId="12446" priority="226" operator="greaterThan">
      <formula>0.49</formula>
    </cfRule>
    <cfRule type="cellIs" dxfId="12445" priority="227" operator="greaterThan">
      <formula>0.29</formula>
    </cfRule>
    <cfRule type="cellIs" dxfId="12444" priority="228" operator="lessThan">
      <formula>0.29</formula>
    </cfRule>
  </conditionalFormatting>
  <conditionalFormatting sqref="V32">
    <cfRule type="cellIs" dxfId="12443" priority="217" operator="greaterThan">
      <formula>1</formula>
    </cfRule>
    <cfRule type="cellIs" dxfId="12442" priority="218" operator="greaterThan">
      <formula>0.89</formula>
    </cfRule>
    <cfRule type="cellIs" dxfId="12441" priority="219" operator="greaterThan">
      <formula>0.69</formula>
    </cfRule>
    <cfRule type="cellIs" dxfId="12440" priority="220" operator="greaterThan">
      <formula>0.49</formula>
    </cfRule>
    <cfRule type="cellIs" dxfId="12439" priority="221" operator="greaterThan">
      <formula>0.29</formula>
    </cfRule>
    <cfRule type="cellIs" dxfId="12438" priority="222" operator="lessThan">
      <formula>0.29</formula>
    </cfRule>
  </conditionalFormatting>
  <conditionalFormatting sqref="H35">
    <cfRule type="cellIs" dxfId="12437" priority="211" operator="greaterThan">
      <formula>1</formula>
    </cfRule>
    <cfRule type="cellIs" dxfId="12436" priority="212" operator="greaterThan">
      <formula>0.89</formula>
    </cfRule>
    <cfRule type="cellIs" dxfId="12435" priority="213" operator="greaterThan">
      <formula>0.69</formula>
    </cfRule>
    <cfRule type="cellIs" dxfId="12434" priority="214" operator="greaterThan">
      <formula>0.49</formula>
    </cfRule>
    <cfRule type="cellIs" dxfId="12433" priority="215" operator="greaterThan">
      <formula>0.29</formula>
    </cfRule>
    <cfRule type="cellIs" dxfId="12432" priority="216" operator="lessThan">
      <formula>0.29</formula>
    </cfRule>
  </conditionalFormatting>
  <conditionalFormatting sqref="L35">
    <cfRule type="cellIs" dxfId="12431" priority="205" operator="greaterThan">
      <formula>1</formula>
    </cfRule>
    <cfRule type="cellIs" dxfId="12430" priority="206" operator="greaterThan">
      <formula>0.89</formula>
    </cfRule>
    <cfRule type="cellIs" dxfId="12429" priority="207" operator="greaterThan">
      <formula>0.69</formula>
    </cfRule>
    <cfRule type="cellIs" dxfId="12428" priority="208" operator="greaterThan">
      <formula>0.49</formula>
    </cfRule>
    <cfRule type="cellIs" dxfId="12427" priority="209" operator="greaterThan">
      <formula>0.29</formula>
    </cfRule>
    <cfRule type="cellIs" dxfId="12426" priority="210" operator="lessThan">
      <formula>0.29</formula>
    </cfRule>
  </conditionalFormatting>
  <conditionalFormatting sqref="M35">
    <cfRule type="cellIs" dxfId="12425" priority="199" operator="greaterThan">
      <formula>1</formula>
    </cfRule>
    <cfRule type="cellIs" dxfId="12424" priority="200" operator="greaterThan">
      <formula>0.89</formula>
    </cfRule>
    <cfRule type="cellIs" dxfId="12423" priority="201" operator="greaterThan">
      <formula>0.69</formula>
    </cfRule>
    <cfRule type="cellIs" dxfId="12422" priority="202" operator="greaterThan">
      <formula>0.49</formula>
    </cfRule>
    <cfRule type="cellIs" dxfId="12421" priority="203" operator="greaterThan">
      <formula>0.29</formula>
    </cfRule>
    <cfRule type="cellIs" dxfId="12420" priority="204" operator="lessThan">
      <formula>0.29</formula>
    </cfRule>
  </conditionalFormatting>
  <conditionalFormatting sqref="Q35">
    <cfRule type="cellIs" dxfId="12419" priority="193" operator="greaterThan">
      <formula>1</formula>
    </cfRule>
    <cfRule type="cellIs" dxfId="12418" priority="194" operator="greaterThan">
      <formula>0.89</formula>
    </cfRule>
    <cfRule type="cellIs" dxfId="12417" priority="195" operator="greaterThan">
      <formula>0.69</formula>
    </cfRule>
    <cfRule type="cellIs" dxfId="12416" priority="196" operator="greaterThan">
      <formula>0.49</formula>
    </cfRule>
    <cfRule type="cellIs" dxfId="12415" priority="197" operator="greaterThan">
      <formula>0.29</formula>
    </cfRule>
    <cfRule type="cellIs" dxfId="12414" priority="198" operator="lessThan">
      <formula>0.29</formula>
    </cfRule>
  </conditionalFormatting>
  <conditionalFormatting sqref="U35">
    <cfRule type="cellIs" dxfId="12413" priority="187" operator="greaterThan">
      <formula>1</formula>
    </cfRule>
    <cfRule type="cellIs" dxfId="12412" priority="188" operator="greaterThan">
      <formula>0.89</formula>
    </cfRule>
    <cfRule type="cellIs" dxfId="12411" priority="189" operator="greaterThan">
      <formula>0.69</formula>
    </cfRule>
    <cfRule type="cellIs" dxfId="12410" priority="190" operator="greaterThan">
      <formula>0.49</formula>
    </cfRule>
    <cfRule type="cellIs" dxfId="12409" priority="191" operator="greaterThan">
      <formula>0.29</formula>
    </cfRule>
    <cfRule type="cellIs" dxfId="12408" priority="192" operator="lessThan">
      <formula>0.29</formula>
    </cfRule>
  </conditionalFormatting>
  <conditionalFormatting sqref="V35">
    <cfRule type="cellIs" dxfId="12407" priority="181" operator="greaterThan">
      <formula>1</formula>
    </cfRule>
    <cfRule type="cellIs" dxfId="12406" priority="182" operator="greaterThan">
      <formula>0.89</formula>
    </cfRule>
    <cfRule type="cellIs" dxfId="12405" priority="183" operator="greaterThan">
      <formula>0.69</formula>
    </cfRule>
    <cfRule type="cellIs" dxfId="12404" priority="184" operator="greaterThan">
      <formula>0.49</formula>
    </cfRule>
    <cfRule type="cellIs" dxfId="12403" priority="185" operator="greaterThan">
      <formula>0.29</formula>
    </cfRule>
    <cfRule type="cellIs" dxfId="12402" priority="186" operator="lessThan">
      <formula>0.29</formula>
    </cfRule>
  </conditionalFormatting>
  <conditionalFormatting sqref="H38">
    <cfRule type="cellIs" dxfId="12401" priority="175" operator="greaterThan">
      <formula>1</formula>
    </cfRule>
    <cfRule type="cellIs" dxfId="12400" priority="176" operator="greaterThan">
      <formula>0.89</formula>
    </cfRule>
    <cfRule type="cellIs" dxfId="12399" priority="177" operator="greaterThan">
      <formula>0.69</formula>
    </cfRule>
    <cfRule type="cellIs" dxfId="12398" priority="178" operator="greaterThan">
      <formula>0.49</formula>
    </cfRule>
    <cfRule type="cellIs" dxfId="12397" priority="179" operator="greaterThan">
      <formula>0.29</formula>
    </cfRule>
    <cfRule type="cellIs" dxfId="12396" priority="180" operator="lessThan">
      <formula>0.29</formula>
    </cfRule>
  </conditionalFormatting>
  <conditionalFormatting sqref="L38">
    <cfRule type="cellIs" dxfId="12395" priority="169" operator="greaterThan">
      <formula>1</formula>
    </cfRule>
    <cfRule type="cellIs" dxfId="12394" priority="170" operator="greaterThan">
      <formula>0.89</formula>
    </cfRule>
    <cfRule type="cellIs" dxfId="12393" priority="171" operator="greaterThan">
      <formula>0.69</formula>
    </cfRule>
    <cfRule type="cellIs" dxfId="12392" priority="172" operator="greaterThan">
      <formula>0.49</formula>
    </cfRule>
    <cfRule type="cellIs" dxfId="12391" priority="173" operator="greaterThan">
      <formula>0.29</formula>
    </cfRule>
    <cfRule type="cellIs" dxfId="12390" priority="174" operator="lessThan">
      <formula>0.29</formula>
    </cfRule>
  </conditionalFormatting>
  <conditionalFormatting sqref="M38">
    <cfRule type="cellIs" dxfId="12389" priority="163" operator="greaterThan">
      <formula>1</formula>
    </cfRule>
    <cfRule type="cellIs" dxfId="12388" priority="164" operator="greaterThan">
      <formula>0.89</formula>
    </cfRule>
    <cfRule type="cellIs" dxfId="12387" priority="165" operator="greaterThan">
      <formula>0.69</formula>
    </cfRule>
    <cfRule type="cellIs" dxfId="12386" priority="166" operator="greaterThan">
      <formula>0.49</formula>
    </cfRule>
    <cfRule type="cellIs" dxfId="12385" priority="167" operator="greaterThan">
      <formula>0.29</formula>
    </cfRule>
    <cfRule type="cellIs" dxfId="12384" priority="168" operator="lessThan">
      <formula>0.29</formula>
    </cfRule>
  </conditionalFormatting>
  <conditionalFormatting sqref="Q38">
    <cfRule type="cellIs" dxfId="12383" priority="157" operator="greaterThan">
      <formula>1</formula>
    </cfRule>
    <cfRule type="cellIs" dxfId="12382" priority="158" operator="greaterThan">
      <formula>0.89</formula>
    </cfRule>
    <cfRule type="cellIs" dxfId="12381" priority="159" operator="greaterThan">
      <formula>0.69</formula>
    </cfRule>
    <cfRule type="cellIs" dxfId="12380" priority="160" operator="greaterThan">
      <formula>0.49</formula>
    </cfRule>
    <cfRule type="cellIs" dxfId="12379" priority="161" operator="greaterThan">
      <formula>0.29</formula>
    </cfRule>
    <cfRule type="cellIs" dxfId="12378" priority="162" operator="lessThan">
      <formula>0.29</formula>
    </cfRule>
  </conditionalFormatting>
  <conditionalFormatting sqref="U38">
    <cfRule type="cellIs" dxfId="12377" priority="151" operator="greaterThan">
      <formula>1</formula>
    </cfRule>
    <cfRule type="cellIs" dxfId="12376" priority="152" operator="greaterThan">
      <formula>0.89</formula>
    </cfRule>
    <cfRule type="cellIs" dxfId="12375" priority="153" operator="greaterThan">
      <formula>0.69</formula>
    </cfRule>
    <cfRule type="cellIs" dxfId="12374" priority="154" operator="greaterThan">
      <formula>0.49</formula>
    </cfRule>
    <cfRule type="cellIs" dxfId="12373" priority="155" operator="greaterThan">
      <formula>0.29</formula>
    </cfRule>
    <cfRule type="cellIs" dxfId="12372" priority="156" operator="lessThan">
      <formula>0.29</formula>
    </cfRule>
  </conditionalFormatting>
  <conditionalFormatting sqref="V41">
    <cfRule type="cellIs" dxfId="12371" priority="109" operator="greaterThan">
      <formula>1</formula>
    </cfRule>
    <cfRule type="cellIs" dxfId="12370" priority="110" operator="greaterThan">
      <formula>0.89</formula>
    </cfRule>
    <cfRule type="cellIs" dxfId="12369" priority="111" operator="greaterThan">
      <formula>0.69</formula>
    </cfRule>
    <cfRule type="cellIs" dxfId="12368" priority="112" operator="greaterThan">
      <formula>0.49</formula>
    </cfRule>
    <cfRule type="cellIs" dxfId="12367" priority="113" operator="greaterThan">
      <formula>0.29</formula>
    </cfRule>
    <cfRule type="cellIs" dxfId="12366" priority="114" operator="lessThan">
      <formula>0.29</formula>
    </cfRule>
  </conditionalFormatting>
  <conditionalFormatting sqref="H41">
    <cfRule type="cellIs" dxfId="12365" priority="139" operator="greaterThan">
      <formula>1</formula>
    </cfRule>
    <cfRule type="cellIs" dxfId="12364" priority="140" operator="greaterThan">
      <formula>0.89</formula>
    </cfRule>
    <cfRule type="cellIs" dxfId="12363" priority="141" operator="greaterThan">
      <formula>0.69</formula>
    </cfRule>
    <cfRule type="cellIs" dxfId="12362" priority="142" operator="greaterThan">
      <formula>0.49</formula>
    </cfRule>
    <cfRule type="cellIs" dxfId="12361" priority="143" operator="greaterThan">
      <formula>0.29</formula>
    </cfRule>
    <cfRule type="cellIs" dxfId="12360" priority="144" operator="lessThan">
      <formula>0.29</formula>
    </cfRule>
  </conditionalFormatting>
  <conditionalFormatting sqref="L41">
    <cfRule type="cellIs" dxfId="12359" priority="133" operator="greaterThan">
      <formula>1</formula>
    </cfRule>
    <cfRule type="cellIs" dxfId="12358" priority="134" operator="greaterThan">
      <formula>0.89</formula>
    </cfRule>
    <cfRule type="cellIs" dxfId="12357" priority="135" operator="greaterThan">
      <formula>0.69</formula>
    </cfRule>
    <cfRule type="cellIs" dxfId="12356" priority="136" operator="greaterThan">
      <formula>0.49</formula>
    </cfRule>
    <cfRule type="cellIs" dxfId="12355" priority="137" operator="greaterThan">
      <formula>0.29</formula>
    </cfRule>
    <cfRule type="cellIs" dxfId="12354" priority="138" operator="lessThan">
      <formula>0.29</formula>
    </cfRule>
  </conditionalFormatting>
  <conditionalFormatting sqref="M41">
    <cfRule type="cellIs" dxfId="12353" priority="127" operator="greaterThan">
      <formula>1</formula>
    </cfRule>
    <cfRule type="cellIs" dxfId="12352" priority="128" operator="greaterThan">
      <formula>0.89</formula>
    </cfRule>
    <cfRule type="cellIs" dxfId="12351" priority="129" operator="greaterThan">
      <formula>0.69</formula>
    </cfRule>
    <cfRule type="cellIs" dxfId="12350" priority="130" operator="greaterThan">
      <formula>0.49</formula>
    </cfRule>
    <cfRule type="cellIs" dxfId="12349" priority="131" operator="greaterThan">
      <formula>0.29</formula>
    </cfRule>
    <cfRule type="cellIs" dxfId="12348" priority="132" operator="lessThan">
      <formula>0.29</formula>
    </cfRule>
  </conditionalFormatting>
  <conditionalFormatting sqref="Q41">
    <cfRule type="cellIs" dxfId="12347" priority="121" operator="greaterThan">
      <formula>1</formula>
    </cfRule>
    <cfRule type="cellIs" dxfId="12346" priority="122" operator="greaterThan">
      <formula>0.89</formula>
    </cfRule>
    <cfRule type="cellIs" dxfId="12345" priority="123" operator="greaterThan">
      <formula>0.69</formula>
    </cfRule>
    <cfRule type="cellIs" dxfId="12344" priority="124" operator="greaterThan">
      <formula>0.49</formula>
    </cfRule>
    <cfRule type="cellIs" dxfId="12343" priority="125" operator="greaterThan">
      <formula>0.29</formula>
    </cfRule>
    <cfRule type="cellIs" dxfId="12342" priority="126" operator="lessThan">
      <formula>0.29</formula>
    </cfRule>
  </conditionalFormatting>
  <conditionalFormatting sqref="U41">
    <cfRule type="cellIs" dxfId="12341" priority="115" operator="greaterThan">
      <formula>1</formula>
    </cfRule>
    <cfRule type="cellIs" dxfId="12340" priority="116" operator="greaterThan">
      <formula>0.89</formula>
    </cfRule>
    <cfRule type="cellIs" dxfId="12339" priority="117" operator="greaterThan">
      <formula>0.69</formula>
    </cfRule>
    <cfRule type="cellIs" dxfId="12338" priority="118" operator="greaterThan">
      <formula>0.49</formula>
    </cfRule>
    <cfRule type="cellIs" dxfId="12337" priority="119" operator="greaterThan">
      <formula>0.29</formula>
    </cfRule>
    <cfRule type="cellIs" dxfId="12336" priority="120" operator="lessThan">
      <formula>0.29</formula>
    </cfRule>
  </conditionalFormatting>
  <conditionalFormatting sqref="V29">
    <cfRule type="cellIs" dxfId="12335" priority="37" operator="greaterThan">
      <formula>1</formula>
    </cfRule>
    <cfRule type="cellIs" dxfId="12334" priority="38" operator="greaterThan">
      <formula>0.89</formula>
    </cfRule>
    <cfRule type="cellIs" dxfId="12333" priority="39" operator="greaterThan">
      <formula>0.69</formula>
    </cfRule>
    <cfRule type="cellIs" dxfId="12332" priority="40" operator="greaterThan">
      <formula>0.49</formula>
    </cfRule>
    <cfRule type="cellIs" dxfId="12331" priority="41" operator="greaterThan">
      <formula>0.29</formula>
    </cfRule>
    <cfRule type="cellIs" dxfId="12330" priority="42" operator="lessThan">
      <formula>0.29</formula>
    </cfRule>
  </conditionalFormatting>
  <conditionalFormatting sqref="H29">
    <cfRule type="cellIs" dxfId="12329" priority="67" operator="greaterThan">
      <formula>1</formula>
    </cfRule>
    <cfRule type="cellIs" dxfId="12328" priority="68" operator="greaterThan">
      <formula>0.89</formula>
    </cfRule>
    <cfRule type="cellIs" dxfId="12327" priority="69" operator="greaterThan">
      <formula>0.69</formula>
    </cfRule>
    <cfRule type="cellIs" dxfId="12326" priority="70" operator="greaterThan">
      <formula>0.49</formula>
    </cfRule>
    <cfRule type="cellIs" dxfId="12325" priority="71" operator="greaterThan">
      <formula>0.29</formula>
    </cfRule>
    <cfRule type="cellIs" dxfId="12324" priority="72" operator="lessThan">
      <formula>0.29</formula>
    </cfRule>
  </conditionalFormatting>
  <conditionalFormatting sqref="L29">
    <cfRule type="cellIs" dxfId="12323" priority="61" operator="greaterThan">
      <formula>1</formula>
    </cfRule>
    <cfRule type="cellIs" dxfId="12322" priority="62" operator="greaterThan">
      <formula>0.89</formula>
    </cfRule>
    <cfRule type="cellIs" dxfId="12321" priority="63" operator="greaterThan">
      <formula>0.69</formula>
    </cfRule>
    <cfRule type="cellIs" dxfId="12320" priority="64" operator="greaterThan">
      <formula>0.49</formula>
    </cfRule>
    <cfRule type="cellIs" dxfId="12319" priority="65" operator="greaterThan">
      <formula>0.29</formula>
    </cfRule>
    <cfRule type="cellIs" dxfId="12318" priority="66" operator="lessThan">
      <formula>0.29</formula>
    </cfRule>
  </conditionalFormatting>
  <conditionalFormatting sqref="M29">
    <cfRule type="cellIs" dxfId="12317" priority="55" operator="greaterThan">
      <formula>1</formula>
    </cfRule>
    <cfRule type="cellIs" dxfId="12316" priority="56" operator="greaterThan">
      <formula>0.89</formula>
    </cfRule>
    <cfRule type="cellIs" dxfId="12315" priority="57" operator="greaterThan">
      <formula>0.69</formula>
    </cfRule>
    <cfRule type="cellIs" dxfId="12314" priority="58" operator="greaterThan">
      <formula>0.49</formula>
    </cfRule>
    <cfRule type="cellIs" dxfId="12313" priority="59" operator="greaterThan">
      <formula>0.29</formula>
    </cfRule>
    <cfRule type="cellIs" dxfId="12312" priority="60" operator="lessThan">
      <formula>0.29</formula>
    </cfRule>
  </conditionalFormatting>
  <conditionalFormatting sqref="Q29">
    <cfRule type="cellIs" dxfId="12311" priority="49" operator="greaterThan">
      <formula>1</formula>
    </cfRule>
    <cfRule type="cellIs" dxfId="12310" priority="50" operator="greaterThan">
      <formula>0.89</formula>
    </cfRule>
    <cfRule type="cellIs" dxfId="12309" priority="51" operator="greaterThan">
      <formula>0.69</formula>
    </cfRule>
    <cfRule type="cellIs" dxfId="12308" priority="52" operator="greaterThan">
      <formula>0.49</formula>
    </cfRule>
    <cfRule type="cellIs" dxfId="12307" priority="53" operator="greaterThan">
      <formula>0.29</formula>
    </cfRule>
    <cfRule type="cellIs" dxfId="12306" priority="54" operator="lessThan">
      <formula>0.29</formula>
    </cfRule>
  </conditionalFormatting>
  <conditionalFormatting sqref="U29">
    <cfRule type="cellIs" dxfId="12305" priority="43" operator="greaterThan">
      <formula>1</formula>
    </cfRule>
    <cfRule type="cellIs" dxfId="12304" priority="44" operator="greaterThan">
      <formula>0.89</formula>
    </cfRule>
    <cfRule type="cellIs" dxfId="12303" priority="45" operator="greaterThan">
      <formula>0.69</formula>
    </cfRule>
    <cfRule type="cellIs" dxfId="12302" priority="46" operator="greaterThan">
      <formula>0.49</formula>
    </cfRule>
    <cfRule type="cellIs" dxfId="12301" priority="47" operator="greaterThan">
      <formula>0.29</formula>
    </cfRule>
    <cfRule type="cellIs" dxfId="12300" priority="48" operator="lessThan">
      <formula>0.29</formula>
    </cfRule>
  </conditionalFormatting>
  <conditionalFormatting sqref="V47">
    <cfRule type="cellIs" dxfId="12299" priority="1" operator="greaterThan">
      <formula>1</formula>
    </cfRule>
    <cfRule type="cellIs" dxfId="12298" priority="2" operator="greaterThan">
      <formula>0.89</formula>
    </cfRule>
    <cfRule type="cellIs" dxfId="12297" priority="3" operator="greaterThan">
      <formula>0.69</formula>
    </cfRule>
    <cfRule type="cellIs" dxfId="12296" priority="4" operator="greaterThan">
      <formula>0.49</formula>
    </cfRule>
    <cfRule type="cellIs" dxfId="12295" priority="5" operator="greaterThan">
      <formula>0.29</formula>
    </cfRule>
    <cfRule type="cellIs" dxfId="12294" priority="6" operator="lessThan">
      <formula>0.29</formula>
    </cfRule>
  </conditionalFormatting>
  <conditionalFormatting sqref="H47">
    <cfRule type="cellIs" dxfId="12293" priority="31" operator="greaterThan">
      <formula>1</formula>
    </cfRule>
    <cfRule type="cellIs" dxfId="12292" priority="32" operator="greaterThan">
      <formula>0.89</formula>
    </cfRule>
    <cfRule type="cellIs" dxfId="12291" priority="33" operator="greaterThan">
      <formula>0.69</formula>
    </cfRule>
    <cfRule type="cellIs" dxfId="12290" priority="34" operator="greaterThan">
      <formula>0.49</formula>
    </cfRule>
    <cfRule type="cellIs" dxfId="12289" priority="35" operator="greaterThan">
      <formula>0.29</formula>
    </cfRule>
    <cfRule type="cellIs" dxfId="12288" priority="36" operator="lessThan">
      <formula>0.29</formula>
    </cfRule>
  </conditionalFormatting>
  <conditionalFormatting sqref="L47">
    <cfRule type="cellIs" dxfId="12287" priority="25" operator="greaterThan">
      <formula>1</formula>
    </cfRule>
    <cfRule type="cellIs" dxfId="12286" priority="26" operator="greaterThan">
      <formula>0.89</formula>
    </cfRule>
    <cfRule type="cellIs" dxfId="12285" priority="27" operator="greaterThan">
      <formula>0.69</formula>
    </cfRule>
    <cfRule type="cellIs" dxfId="12284" priority="28" operator="greaterThan">
      <formula>0.49</formula>
    </cfRule>
    <cfRule type="cellIs" dxfId="12283" priority="29" operator="greaterThan">
      <formula>0.29</formula>
    </cfRule>
    <cfRule type="cellIs" dxfId="12282" priority="30" operator="lessThan">
      <formula>0.29</formula>
    </cfRule>
  </conditionalFormatting>
  <conditionalFormatting sqref="M47">
    <cfRule type="cellIs" dxfId="12281" priority="19" operator="greaterThan">
      <formula>1</formula>
    </cfRule>
    <cfRule type="cellIs" dxfId="12280" priority="20" operator="greaterThan">
      <formula>0.89</formula>
    </cfRule>
    <cfRule type="cellIs" dxfId="12279" priority="21" operator="greaterThan">
      <formula>0.69</formula>
    </cfRule>
    <cfRule type="cellIs" dxfId="12278" priority="22" operator="greaterThan">
      <formula>0.49</formula>
    </cfRule>
    <cfRule type="cellIs" dxfId="12277" priority="23" operator="greaterThan">
      <formula>0.29</formula>
    </cfRule>
    <cfRule type="cellIs" dxfId="12276" priority="24" operator="lessThan">
      <formula>0.29</formula>
    </cfRule>
  </conditionalFormatting>
  <conditionalFormatting sqref="Q47">
    <cfRule type="cellIs" dxfId="12275" priority="13" operator="greaterThan">
      <formula>1</formula>
    </cfRule>
    <cfRule type="cellIs" dxfId="12274" priority="14" operator="greaterThan">
      <formula>0.89</formula>
    </cfRule>
    <cfRule type="cellIs" dxfId="12273" priority="15" operator="greaterThan">
      <formula>0.69</formula>
    </cfRule>
    <cfRule type="cellIs" dxfId="12272" priority="16" operator="greaterThan">
      <formula>0.49</formula>
    </cfRule>
    <cfRule type="cellIs" dxfId="12271" priority="17" operator="greaterThan">
      <formula>0.29</formula>
    </cfRule>
    <cfRule type="cellIs" dxfId="12270" priority="18" operator="lessThan">
      <formula>0.29</formula>
    </cfRule>
  </conditionalFormatting>
  <conditionalFormatting sqref="U47">
    <cfRule type="cellIs" dxfId="12269" priority="7" operator="greaterThan">
      <formula>1</formula>
    </cfRule>
    <cfRule type="cellIs" dxfId="12268" priority="8" operator="greaterThan">
      <formula>0.89</formula>
    </cfRule>
    <cfRule type="cellIs" dxfId="12267" priority="9" operator="greaterThan">
      <formula>0.69</formula>
    </cfRule>
    <cfRule type="cellIs" dxfId="12266" priority="10" operator="greaterThan">
      <formula>0.49</formula>
    </cfRule>
    <cfRule type="cellIs" dxfId="12265" priority="11" operator="greaterThan">
      <formula>0.29</formula>
    </cfRule>
    <cfRule type="cellIs" dxfId="12264"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9 L5:L9">
      <formula1>0.0001</formula1>
      <formula2>100000000</formula2>
    </dataValidation>
    <dataValidation type="list" allowBlank="1" showInputMessage="1" showErrorMessage="1" sqref="J12:J16 J5:J10">
      <formula1>Frecuencia</formula1>
    </dataValidation>
    <dataValidation type="list" allowBlank="1" showInputMessage="1" showErrorMessage="1" sqref="F12:F14 F5:F10">
      <formula1>Tipo</formula1>
    </dataValidation>
    <dataValidation type="list" allowBlank="1" showInputMessage="1" showErrorMessage="1" sqref="E12:E14 E5:E10">
      <formula1>Dimension</formula1>
    </dataValidation>
  </dataValidations>
  <pageMargins left="0.25" right="0.25"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41"/>
  <sheetViews>
    <sheetView topLeftCell="A27" zoomScale="50" zoomScaleNormal="50" workbookViewId="0">
      <selection activeCell="O31" sqref="O31"/>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880</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08.75" customHeight="1">
      <c r="A5" s="8" t="s">
        <v>18</v>
      </c>
      <c r="B5" s="118" t="s">
        <v>881</v>
      </c>
      <c r="C5" s="10"/>
      <c r="D5" s="10"/>
      <c r="E5" s="10"/>
      <c r="F5" s="10"/>
      <c r="G5" s="10"/>
      <c r="H5" s="11"/>
      <c r="I5" s="12"/>
      <c r="J5" s="13"/>
      <c r="K5" s="10"/>
      <c r="L5" s="12"/>
      <c r="M5" s="10"/>
      <c r="N5" s="13"/>
      <c r="O5" s="14"/>
      <c r="P5" s="15"/>
      <c r="Q5" s="2"/>
      <c r="R5" s="3"/>
      <c r="S5" s="3"/>
      <c r="T5" s="3"/>
      <c r="U5" s="3"/>
      <c r="V5" s="3"/>
      <c r="W5" s="3"/>
    </row>
    <row r="6" spans="1:23" ht="68.25" customHeight="1" thickBot="1">
      <c r="A6" s="119" t="s">
        <v>20</v>
      </c>
      <c r="B6" s="120" t="s">
        <v>882</v>
      </c>
      <c r="C6" s="121"/>
      <c r="D6" s="121"/>
      <c r="E6" s="121"/>
      <c r="F6" s="121"/>
      <c r="G6" s="121"/>
      <c r="H6" s="122"/>
      <c r="I6" s="123"/>
      <c r="J6" s="124"/>
      <c r="K6" s="121"/>
      <c r="L6" s="123"/>
      <c r="M6" s="121"/>
      <c r="N6" s="124"/>
      <c r="O6" s="125"/>
      <c r="P6" s="126"/>
      <c r="Q6" s="2"/>
      <c r="R6" s="3"/>
      <c r="S6" s="3"/>
      <c r="T6" s="3"/>
      <c r="U6" s="3"/>
      <c r="V6" s="3"/>
      <c r="W6" s="3"/>
    </row>
    <row r="7" spans="1:23" ht="78.75" customHeight="1">
      <c r="A7" s="8" t="s">
        <v>22</v>
      </c>
      <c r="B7" s="194" t="s">
        <v>883</v>
      </c>
      <c r="C7" s="10"/>
      <c r="D7" s="10"/>
      <c r="E7" s="10"/>
      <c r="F7" s="10"/>
      <c r="G7" s="10"/>
      <c r="H7" s="11"/>
      <c r="I7" s="12"/>
      <c r="J7" s="13"/>
      <c r="K7" s="10"/>
      <c r="L7" s="128"/>
      <c r="M7" s="14"/>
      <c r="N7" s="13"/>
      <c r="O7" s="14"/>
      <c r="P7" s="15"/>
      <c r="Q7" s="2"/>
      <c r="R7" s="3"/>
      <c r="S7" s="3"/>
      <c r="T7" s="3"/>
      <c r="U7" s="3"/>
      <c r="V7" s="3"/>
      <c r="W7" s="3"/>
    </row>
    <row r="8" spans="1:23" ht="112.5" customHeight="1">
      <c r="A8" s="33" t="s">
        <v>24</v>
      </c>
      <c r="B8" s="193" t="s">
        <v>884</v>
      </c>
      <c r="C8" s="35" t="s">
        <v>885</v>
      </c>
      <c r="D8" s="35" t="s">
        <v>1279</v>
      </c>
      <c r="E8" s="35" t="s">
        <v>134</v>
      </c>
      <c r="F8" s="35" t="s">
        <v>29</v>
      </c>
      <c r="G8" s="35" t="s">
        <v>886</v>
      </c>
      <c r="H8" s="42">
        <v>35</v>
      </c>
      <c r="I8" s="42">
        <v>35</v>
      </c>
      <c r="J8" s="35" t="s">
        <v>136</v>
      </c>
      <c r="K8" s="35" t="s">
        <v>137</v>
      </c>
      <c r="L8" s="66">
        <v>1</v>
      </c>
      <c r="M8" s="35" t="s">
        <v>887</v>
      </c>
      <c r="N8" s="43" t="s">
        <v>888</v>
      </c>
      <c r="O8" s="43">
        <v>0</v>
      </c>
      <c r="P8" s="40" t="s">
        <v>140</v>
      </c>
      <c r="Q8" s="2"/>
      <c r="R8" s="3"/>
      <c r="S8" s="3"/>
      <c r="T8" s="3"/>
      <c r="U8" s="3"/>
      <c r="V8" s="3"/>
      <c r="W8" s="3"/>
    </row>
    <row r="9" spans="1:23" ht="103.5" customHeight="1" thickBot="1">
      <c r="A9" s="67" t="s">
        <v>36</v>
      </c>
      <c r="B9" s="391" t="s">
        <v>889</v>
      </c>
      <c r="C9" s="70" t="s">
        <v>890</v>
      </c>
      <c r="D9" s="70" t="s">
        <v>891</v>
      </c>
      <c r="E9" s="70" t="s">
        <v>134</v>
      </c>
      <c r="F9" s="70" t="s">
        <v>29</v>
      </c>
      <c r="G9" s="35" t="s">
        <v>886</v>
      </c>
      <c r="H9" s="241">
        <v>16</v>
      </c>
      <c r="I9" s="241">
        <v>16</v>
      </c>
      <c r="J9" s="70" t="s">
        <v>136</v>
      </c>
      <c r="K9" s="70" t="s">
        <v>137</v>
      </c>
      <c r="L9" s="73">
        <v>1</v>
      </c>
      <c r="M9" s="70" t="s">
        <v>887</v>
      </c>
      <c r="N9" s="69" t="s">
        <v>888</v>
      </c>
      <c r="O9" s="69">
        <v>0</v>
      </c>
      <c r="P9" s="138" t="s">
        <v>140</v>
      </c>
      <c r="Q9" s="2"/>
      <c r="R9" s="3"/>
      <c r="S9" s="3"/>
      <c r="T9" s="3"/>
      <c r="U9" s="3"/>
      <c r="V9" s="3"/>
      <c r="W9" s="3"/>
    </row>
    <row r="10" spans="1:23" ht="108" customHeight="1">
      <c r="A10" s="8" t="s">
        <v>53</v>
      </c>
      <c r="B10" s="130" t="s">
        <v>892</v>
      </c>
      <c r="C10" s="14"/>
      <c r="D10" s="14"/>
      <c r="E10" s="14"/>
      <c r="F10" s="14"/>
      <c r="G10" s="14"/>
      <c r="H10" s="58"/>
      <c r="I10" s="14"/>
      <c r="J10" s="59"/>
      <c r="K10" s="14"/>
      <c r="L10" s="60"/>
      <c r="M10" s="59"/>
      <c r="N10" s="61"/>
      <c r="O10" s="131"/>
      <c r="P10" s="132"/>
      <c r="Q10" s="2"/>
      <c r="R10" s="3"/>
      <c r="S10" s="3"/>
      <c r="T10" s="3"/>
      <c r="U10" s="3"/>
      <c r="V10" s="3"/>
      <c r="W10" s="3"/>
    </row>
    <row r="11" spans="1:23" ht="178.5" customHeight="1">
      <c r="A11" s="33" t="s">
        <v>55</v>
      </c>
      <c r="B11" s="63" t="s">
        <v>893</v>
      </c>
      <c r="C11" s="43" t="s">
        <v>894</v>
      </c>
      <c r="D11" s="35" t="s">
        <v>895</v>
      </c>
      <c r="E11" s="35" t="s">
        <v>134</v>
      </c>
      <c r="F11" s="35" t="s">
        <v>29</v>
      </c>
      <c r="G11" s="35" t="s">
        <v>896</v>
      </c>
      <c r="H11" s="42">
        <v>275</v>
      </c>
      <c r="I11" s="42">
        <v>275</v>
      </c>
      <c r="J11" s="35" t="s">
        <v>136</v>
      </c>
      <c r="K11" s="35" t="s">
        <v>137</v>
      </c>
      <c r="L11" s="66">
        <v>1</v>
      </c>
      <c r="M11" s="35" t="s">
        <v>897</v>
      </c>
      <c r="N11" s="43" t="s">
        <v>898</v>
      </c>
      <c r="O11" s="43">
        <v>0</v>
      </c>
      <c r="P11" s="40" t="s">
        <v>140</v>
      </c>
      <c r="Q11" s="2"/>
      <c r="R11" s="3"/>
      <c r="S11" s="3"/>
      <c r="T11" s="3"/>
      <c r="U11" s="3"/>
      <c r="V11" s="3"/>
      <c r="W11" s="3"/>
    </row>
    <row r="12" spans="1:23" ht="193.5" customHeight="1" thickBot="1">
      <c r="A12" s="16" t="s">
        <v>64</v>
      </c>
      <c r="B12" s="392" t="s">
        <v>899</v>
      </c>
      <c r="C12" s="55" t="s">
        <v>900</v>
      </c>
      <c r="D12" s="18" t="s">
        <v>901</v>
      </c>
      <c r="E12" s="18" t="s">
        <v>134</v>
      </c>
      <c r="F12" s="18" t="s">
        <v>29</v>
      </c>
      <c r="G12" s="18" t="s">
        <v>902</v>
      </c>
      <c r="H12" s="19">
        <v>280</v>
      </c>
      <c r="I12" s="19">
        <v>280</v>
      </c>
      <c r="J12" s="18" t="s">
        <v>136</v>
      </c>
      <c r="K12" s="18" t="s">
        <v>137</v>
      </c>
      <c r="L12" s="76">
        <v>1</v>
      </c>
      <c r="M12" s="18" t="s">
        <v>903</v>
      </c>
      <c r="N12" s="55" t="s">
        <v>904</v>
      </c>
      <c r="O12" s="55">
        <v>0</v>
      </c>
      <c r="P12" s="189" t="s">
        <v>140</v>
      </c>
      <c r="Q12" s="2"/>
      <c r="R12" s="3"/>
      <c r="S12" s="3"/>
      <c r="T12" s="3"/>
      <c r="U12" s="3"/>
      <c r="V12" s="3"/>
      <c r="W12" s="3"/>
    </row>
    <row r="13" spans="1:23" ht="128.25" customHeight="1" thickBot="1">
      <c r="A13" s="154" t="s">
        <v>905</v>
      </c>
      <c r="B13" s="155" t="s">
        <v>906</v>
      </c>
      <c r="C13" s="148" t="s">
        <v>907</v>
      </c>
      <c r="D13" s="149" t="s">
        <v>908</v>
      </c>
      <c r="E13" s="149" t="s">
        <v>134</v>
      </c>
      <c r="F13" s="149" t="s">
        <v>29</v>
      </c>
      <c r="G13" s="149" t="s">
        <v>909</v>
      </c>
      <c r="H13" s="393">
        <v>12</v>
      </c>
      <c r="I13" s="393">
        <v>12</v>
      </c>
      <c r="J13" s="149" t="s">
        <v>136</v>
      </c>
      <c r="K13" s="149" t="s">
        <v>137</v>
      </c>
      <c r="L13" s="278">
        <v>1</v>
      </c>
      <c r="M13" s="149" t="s">
        <v>910</v>
      </c>
      <c r="N13" s="394" t="s">
        <v>911</v>
      </c>
      <c r="O13" s="148">
        <v>0</v>
      </c>
      <c r="P13" s="150" t="s">
        <v>140</v>
      </c>
      <c r="Q13" s="153"/>
    </row>
    <row r="14" spans="1:23" ht="154.5" customHeight="1" thickBot="1">
      <c r="A14" s="154" t="s">
        <v>382</v>
      </c>
      <c r="B14" s="155" t="s">
        <v>912</v>
      </c>
      <c r="C14" s="148" t="s">
        <v>913</v>
      </c>
      <c r="D14" s="149" t="s">
        <v>914</v>
      </c>
      <c r="E14" s="149" t="s">
        <v>134</v>
      </c>
      <c r="F14" s="149" t="s">
        <v>29</v>
      </c>
      <c r="G14" s="149" t="s">
        <v>915</v>
      </c>
      <c r="H14" s="393">
        <v>1</v>
      </c>
      <c r="I14" s="393">
        <v>1</v>
      </c>
      <c r="J14" s="149" t="s">
        <v>364</v>
      </c>
      <c r="K14" s="149" t="s">
        <v>137</v>
      </c>
      <c r="L14" s="278">
        <v>1</v>
      </c>
      <c r="M14" s="149" t="s">
        <v>916</v>
      </c>
      <c r="N14" s="394" t="s">
        <v>917</v>
      </c>
      <c r="O14" s="148">
        <v>0</v>
      </c>
      <c r="P14" s="150" t="s">
        <v>140</v>
      </c>
      <c r="Q14" s="153"/>
    </row>
    <row r="15" spans="1:23" ht="144" customHeight="1" thickBot="1">
      <c r="A15" s="154" t="s">
        <v>195</v>
      </c>
      <c r="B15" s="155" t="s">
        <v>918</v>
      </c>
      <c r="C15" s="148" t="s">
        <v>919</v>
      </c>
      <c r="D15" s="149" t="s">
        <v>920</v>
      </c>
      <c r="E15" s="149" t="s">
        <v>134</v>
      </c>
      <c r="F15" s="149" t="s">
        <v>29</v>
      </c>
      <c r="G15" s="149" t="s">
        <v>1278</v>
      </c>
      <c r="H15" s="393">
        <v>12</v>
      </c>
      <c r="I15" s="393">
        <v>12</v>
      </c>
      <c r="J15" s="149" t="s">
        <v>136</v>
      </c>
      <c r="K15" s="149" t="s">
        <v>137</v>
      </c>
      <c r="L15" s="278">
        <v>1</v>
      </c>
      <c r="M15" s="149" t="s">
        <v>921</v>
      </c>
      <c r="N15" s="394" t="s">
        <v>922</v>
      </c>
      <c r="O15" s="148">
        <v>0</v>
      </c>
      <c r="P15" s="150" t="s">
        <v>140</v>
      </c>
      <c r="Q15" s="153"/>
    </row>
    <row r="16" spans="1:23" ht="53.25" customHeight="1" thickBot="1"/>
    <row r="17" spans="1:22" ht="22.5" customHeight="1" thickBot="1">
      <c r="A17" s="1535" t="s">
        <v>75</v>
      </c>
      <c r="B17" s="1536"/>
      <c r="C17" s="1536"/>
      <c r="D17" s="1537"/>
      <c r="E17" s="1527" t="s">
        <v>76</v>
      </c>
      <c r="F17" s="1524" t="s">
        <v>77</v>
      </c>
      <c r="G17" s="1527" t="s">
        <v>78</v>
      </c>
      <c r="H17" s="1524" t="s">
        <v>79</v>
      </c>
      <c r="I17" s="1527" t="s">
        <v>80</v>
      </c>
      <c r="J17" s="1524" t="s">
        <v>81</v>
      </c>
      <c r="K17" s="1527" t="s">
        <v>82</v>
      </c>
      <c r="L17" s="1524" t="s">
        <v>79</v>
      </c>
      <c r="M17" s="1527" t="s">
        <v>83</v>
      </c>
      <c r="N17" s="1524" t="s">
        <v>84</v>
      </c>
      <c r="O17" s="1527" t="s">
        <v>85</v>
      </c>
      <c r="P17" s="1524" t="s">
        <v>86</v>
      </c>
      <c r="Q17" s="1527" t="s">
        <v>79</v>
      </c>
      <c r="R17" s="1524" t="s">
        <v>87</v>
      </c>
      <c r="S17" s="1527" t="s">
        <v>88</v>
      </c>
      <c r="T17" s="1524" t="s">
        <v>89</v>
      </c>
      <c r="U17" s="1527" t="s">
        <v>79</v>
      </c>
      <c r="V17" s="1524" t="s">
        <v>90</v>
      </c>
    </row>
    <row r="18" spans="1:22" ht="30" customHeight="1" thickBot="1">
      <c r="A18" s="77" t="s">
        <v>91</v>
      </c>
      <c r="B18" s="78" t="s">
        <v>92</v>
      </c>
      <c r="C18" s="79" t="s">
        <v>93</v>
      </c>
      <c r="D18" s="80" t="s">
        <v>94</v>
      </c>
      <c r="E18" s="1528"/>
      <c r="F18" s="1525"/>
      <c r="G18" s="1528"/>
      <c r="H18" s="1525"/>
      <c r="I18" s="1528"/>
      <c r="J18" s="1525"/>
      <c r="K18" s="1528"/>
      <c r="L18" s="1525"/>
      <c r="M18" s="1528"/>
      <c r="N18" s="1525"/>
      <c r="O18" s="1528"/>
      <c r="P18" s="1525"/>
      <c r="Q18" s="1528"/>
      <c r="R18" s="1525"/>
      <c r="S18" s="1528"/>
      <c r="T18" s="1525"/>
      <c r="U18" s="1528"/>
      <c r="V18" s="1525"/>
    </row>
    <row r="19" spans="1:22" ht="30" customHeight="1" thickBot="1">
      <c r="A19" s="1538"/>
      <c r="B19" s="1540" t="s">
        <v>95</v>
      </c>
      <c r="C19" s="1541"/>
      <c r="D19" s="1542"/>
      <c r="E19" s="1528"/>
      <c r="F19" s="1525"/>
      <c r="G19" s="1528"/>
      <c r="H19" s="1525"/>
      <c r="I19" s="1528"/>
      <c r="J19" s="1525"/>
      <c r="K19" s="1528"/>
      <c r="L19" s="1525"/>
      <c r="M19" s="1528"/>
      <c r="N19" s="1525"/>
      <c r="O19" s="1528"/>
      <c r="P19" s="1525"/>
      <c r="Q19" s="1528"/>
      <c r="R19" s="1525"/>
      <c r="S19" s="1528"/>
      <c r="T19" s="1525"/>
      <c r="U19" s="1528"/>
      <c r="V19" s="1525"/>
    </row>
    <row r="20" spans="1:22" ht="12" customHeight="1" thickBot="1">
      <c r="A20" s="1539"/>
      <c r="B20" s="81"/>
      <c r="C20" s="81"/>
      <c r="D20" s="1543"/>
      <c r="E20" s="1529"/>
      <c r="F20" s="1526"/>
      <c r="G20" s="1529"/>
      <c r="H20" s="1526"/>
      <c r="I20" s="1529"/>
      <c r="J20" s="1526"/>
      <c r="K20" s="1529"/>
      <c r="L20" s="1526"/>
      <c r="M20" s="1529"/>
      <c r="N20" s="1526"/>
      <c r="O20" s="1529"/>
      <c r="P20" s="1526"/>
      <c r="Q20" s="1529"/>
      <c r="R20" s="1526"/>
      <c r="S20" s="1529"/>
      <c r="T20" s="1526"/>
      <c r="U20" s="1529"/>
      <c r="V20" s="1526"/>
    </row>
    <row r="21" spans="1:22" ht="45.75" customHeight="1" thickBot="1">
      <c r="A21" s="82" t="s">
        <v>96</v>
      </c>
      <c r="B21" s="330" t="s">
        <v>97</v>
      </c>
      <c r="C21" s="82" t="s">
        <v>98</v>
      </c>
      <c r="D21" s="84" t="s">
        <v>99</v>
      </c>
      <c r="E21" s="1513" t="s">
        <v>100</v>
      </c>
      <c r="F21" s="1513"/>
      <c r="G21" s="1514"/>
      <c r="H21" s="85">
        <f>H22/H23</f>
        <v>0.55555555555555558</v>
      </c>
      <c r="I21" s="1512" t="s">
        <v>100</v>
      </c>
      <c r="J21" s="1513"/>
      <c r="K21" s="1514"/>
      <c r="L21" s="85">
        <f>L22/L23</f>
        <v>0.75</v>
      </c>
      <c r="M21" s="86">
        <f>M22/M23</f>
        <v>0.6470588235294118</v>
      </c>
      <c r="N21" s="1512" t="s">
        <v>100</v>
      </c>
      <c r="O21" s="1513"/>
      <c r="P21" s="1514"/>
      <c r="Q21" s="85">
        <f>Q22/Q23</f>
        <v>0.66666666666666663</v>
      </c>
      <c r="R21" s="1512" t="s">
        <v>100</v>
      </c>
      <c r="S21" s="1513"/>
      <c r="T21" s="1514"/>
      <c r="U21" s="85">
        <f>U22/U23</f>
        <v>0</v>
      </c>
      <c r="V21" s="86">
        <f>V22/V23</f>
        <v>0.48571428571428571</v>
      </c>
    </row>
    <row r="22" spans="1:22" ht="30" customHeight="1">
      <c r="A22" s="1555" t="s">
        <v>923</v>
      </c>
      <c r="B22" s="1570" t="str">
        <f>B8</f>
        <v>Realizar revisiones a  dependencias que generan un ingreso para el municipio de Arandas</v>
      </c>
      <c r="C22" s="1563" t="str">
        <f>C8</f>
        <v xml:space="preserve">Porcentaje de revisiones realizadas a los Ingresos públicos </v>
      </c>
      <c r="D22" s="158" t="s">
        <v>924</v>
      </c>
      <c r="E22" s="348">
        <v>2</v>
      </c>
      <c r="F22" s="349">
        <v>2</v>
      </c>
      <c r="G22" s="350">
        <v>1</v>
      </c>
      <c r="H22" s="108">
        <f>SUM(E22:G22)</f>
        <v>5</v>
      </c>
      <c r="I22" s="348">
        <v>0</v>
      </c>
      <c r="J22" s="349">
        <v>2</v>
      </c>
      <c r="K22" s="350">
        <v>4</v>
      </c>
      <c r="L22" s="108">
        <f>SUM(I22:K22)</f>
        <v>6</v>
      </c>
      <c r="M22" s="109">
        <f>+H22+L22</f>
        <v>11</v>
      </c>
      <c r="N22" s="348">
        <v>3</v>
      </c>
      <c r="O22" s="349">
        <v>3</v>
      </c>
      <c r="P22" s="350"/>
      <c r="Q22" s="108">
        <f>SUM(N22:P22)</f>
        <v>6</v>
      </c>
      <c r="R22" s="105"/>
      <c r="S22" s="106"/>
      <c r="T22" s="107"/>
      <c r="U22" s="108">
        <f>SUM(R22:T22)</f>
        <v>0</v>
      </c>
      <c r="V22" s="109">
        <f>+H22+L22+Q22+U22</f>
        <v>17</v>
      </c>
    </row>
    <row r="23" spans="1:22" ht="34.5" customHeight="1" thickBot="1">
      <c r="A23" s="1556"/>
      <c r="B23" s="1571"/>
      <c r="C23" s="1564"/>
      <c r="D23" s="168" t="s">
        <v>764</v>
      </c>
      <c r="E23" s="356">
        <v>3</v>
      </c>
      <c r="F23" s="357">
        <v>3</v>
      </c>
      <c r="G23" s="358">
        <v>3</v>
      </c>
      <c r="H23" s="112">
        <f>SUM(E23:G23)</f>
        <v>9</v>
      </c>
      <c r="I23" s="356">
        <v>3</v>
      </c>
      <c r="J23" s="357">
        <v>2</v>
      </c>
      <c r="K23" s="358">
        <v>3</v>
      </c>
      <c r="L23" s="112">
        <f>SUM(I23:K23)</f>
        <v>8</v>
      </c>
      <c r="M23" s="113">
        <f>+H23+L23</f>
        <v>17</v>
      </c>
      <c r="N23" s="356">
        <v>3</v>
      </c>
      <c r="O23" s="357">
        <v>3</v>
      </c>
      <c r="P23" s="358">
        <v>3</v>
      </c>
      <c r="Q23" s="112">
        <f>SUM(N23:P23)</f>
        <v>9</v>
      </c>
      <c r="R23" s="167">
        <v>3</v>
      </c>
      <c r="S23" s="166">
        <v>3</v>
      </c>
      <c r="T23" s="165">
        <v>3</v>
      </c>
      <c r="U23" s="112">
        <f>SUM(R23:T23)</f>
        <v>9</v>
      </c>
      <c r="V23" s="113">
        <f>+H23+L23+Q23+U23</f>
        <v>35</v>
      </c>
    </row>
    <row r="24" spans="1:22" ht="42.75" customHeight="1" thickBot="1">
      <c r="A24" s="1556"/>
      <c r="B24" s="331" t="s">
        <v>103</v>
      </c>
      <c r="C24" s="82" t="s">
        <v>98</v>
      </c>
      <c r="D24" s="101" t="s">
        <v>104</v>
      </c>
      <c r="E24" s="1566" t="s">
        <v>100</v>
      </c>
      <c r="F24" s="1566"/>
      <c r="G24" s="1567"/>
      <c r="H24" s="102">
        <f>H25/H26</f>
        <v>1</v>
      </c>
      <c r="I24" s="1565" t="s">
        <v>100</v>
      </c>
      <c r="J24" s="1566"/>
      <c r="K24" s="1567"/>
      <c r="L24" s="102">
        <f>L25/L26</f>
        <v>0.75</v>
      </c>
      <c r="M24" s="103">
        <f>M25/M26</f>
        <v>0.875</v>
      </c>
      <c r="N24" s="1565" t="s">
        <v>100</v>
      </c>
      <c r="O24" s="1566"/>
      <c r="P24" s="1567"/>
      <c r="Q24" s="102">
        <f>Q25/Q26</f>
        <v>0.5</v>
      </c>
      <c r="R24" s="1487" t="s">
        <v>100</v>
      </c>
      <c r="S24" s="1488"/>
      <c r="T24" s="1489"/>
      <c r="U24" s="102">
        <f>U25/U26</f>
        <v>0</v>
      </c>
      <c r="V24" s="103">
        <f>V25/V26</f>
        <v>0.5625</v>
      </c>
    </row>
    <row r="25" spans="1:22" ht="30" customHeight="1">
      <c r="A25" s="1556"/>
      <c r="B25" s="1498" t="str">
        <f>B9</f>
        <v xml:space="preserve">Revisar el Gasto Público Municipal, así como al buen uso de los recursos. </v>
      </c>
      <c r="C25" s="1498" t="str">
        <f>C9</f>
        <v>Porcentaje de revisiones realizadas al Gasto Público</v>
      </c>
      <c r="D25" s="158" t="s">
        <v>924</v>
      </c>
      <c r="E25" s="348">
        <v>1</v>
      </c>
      <c r="F25" s="349">
        <v>2</v>
      </c>
      <c r="G25" s="350">
        <v>1</v>
      </c>
      <c r="H25" s="108">
        <f>SUM(E25:G25)</f>
        <v>4</v>
      </c>
      <c r="I25" s="348">
        <v>0</v>
      </c>
      <c r="J25" s="349">
        <v>1</v>
      </c>
      <c r="K25" s="350">
        <v>2</v>
      </c>
      <c r="L25" s="108">
        <f>SUM(I25:K25)</f>
        <v>3</v>
      </c>
      <c r="M25" s="109">
        <f>+H25+L25</f>
        <v>7</v>
      </c>
      <c r="N25" s="348">
        <v>1</v>
      </c>
      <c r="O25" s="349">
        <v>1</v>
      </c>
      <c r="P25" s="350"/>
      <c r="Q25" s="108">
        <f>SUM(N25:P25)</f>
        <v>2</v>
      </c>
      <c r="R25" s="105"/>
      <c r="S25" s="106"/>
      <c r="T25" s="107"/>
      <c r="U25" s="108">
        <f>SUM(R25:T25)</f>
        <v>0</v>
      </c>
      <c r="V25" s="109">
        <f>+H25+L25+Q25+U25</f>
        <v>9</v>
      </c>
    </row>
    <row r="26" spans="1:22" ht="30" customHeight="1" thickBot="1">
      <c r="A26" s="1556"/>
      <c r="B26" s="1499"/>
      <c r="C26" s="1499"/>
      <c r="D26" s="168" t="s">
        <v>764</v>
      </c>
      <c r="E26" s="356">
        <v>1</v>
      </c>
      <c r="F26" s="357">
        <v>2</v>
      </c>
      <c r="G26" s="358">
        <v>1</v>
      </c>
      <c r="H26" s="112">
        <f>SUM(E26:G26)</f>
        <v>4</v>
      </c>
      <c r="I26" s="356">
        <v>2</v>
      </c>
      <c r="J26" s="357">
        <v>1</v>
      </c>
      <c r="K26" s="358">
        <v>1</v>
      </c>
      <c r="L26" s="112">
        <f>SUM(I26:K26)</f>
        <v>4</v>
      </c>
      <c r="M26" s="113">
        <f>+H26+L26</f>
        <v>8</v>
      </c>
      <c r="N26" s="356">
        <v>2</v>
      </c>
      <c r="O26" s="357">
        <v>1</v>
      </c>
      <c r="P26" s="358">
        <v>1</v>
      </c>
      <c r="Q26" s="112">
        <f>SUM(N26:P26)</f>
        <v>4</v>
      </c>
      <c r="R26" s="167">
        <v>2</v>
      </c>
      <c r="S26" s="166">
        <v>1</v>
      </c>
      <c r="T26" s="165">
        <v>1</v>
      </c>
      <c r="U26" s="112">
        <f>SUM(R26:T26)</f>
        <v>4</v>
      </c>
      <c r="V26" s="113">
        <f>+H26+L26+Q26+U26</f>
        <v>16</v>
      </c>
    </row>
    <row r="27" spans="1:22" ht="42" customHeight="1" thickBot="1">
      <c r="A27" s="82" t="s">
        <v>113</v>
      </c>
      <c r="B27" s="330" t="s">
        <v>114</v>
      </c>
      <c r="C27" s="82" t="s">
        <v>98</v>
      </c>
      <c r="D27" s="101" t="s">
        <v>104</v>
      </c>
      <c r="E27" s="1566" t="s">
        <v>100</v>
      </c>
      <c r="F27" s="1566"/>
      <c r="G27" s="1567"/>
      <c r="H27" s="102">
        <f>H28/H29</f>
        <v>6.6</v>
      </c>
      <c r="I27" s="1565" t="s">
        <v>100</v>
      </c>
      <c r="J27" s="1566"/>
      <c r="K27" s="1567"/>
      <c r="L27" s="102">
        <f>L28/L29</f>
        <v>0.96078431372549022</v>
      </c>
      <c r="M27" s="103">
        <f>M28/M29</f>
        <v>1.0692307692307692</v>
      </c>
      <c r="N27" s="1565" t="s">
        <v>100</v>
      </c>
      <c r="O27" s="1566"/>
      <c r="P27" s="1567"/>
      <c r="Q27" s="102">
        <f>Q28/Q29</f>
        <v>6.6</v>
      </c>
      <c r="R27" s="1487" t="s">
        <v>100</v>
      </c>
      <c r="S27" s="1488"/>
      <c r="T27" s="1489"/>
      <c r="U27" s="102">
        <f>U28/U29</f>
        <v>0</v>
      </c>
      <c r="V27" s="103">
        <f>V28/V29</f>
        <v>1.1309090909090909</v>
      </c>
    </row>
    <row r="28" spans="1:22" ht="44.25" customHeight="1">
      <c r="A28" s="1552" t="s">
        <v>892</v>
      </c>
      <c r="B28" s="1568" t="str">
        <f>B11</f>
        <v>Requerir  a los Funcionarios Públicos obligados a presentar declaración de Situación Patrimonial y de conflicto de intereses</v>
      </c>
      <c r="C28" s="1563" t="str">
        <f>C11</f>
        <v xml:space="preserve">Porcentaje de servidores públicos requeridos. </v>
      </c>
      <c r="D28" s="158" t="s">
        <v>925</v>
      </c>
      <c r="E28" s="348">
        <v>19</v>
      </c>
      <c r="F28" s="349">
        <v>0</v>
      </c>
      <c r="G28" s="350">
        <v>14</v>
      </c>
      <c r="H28" s="108">
        <f>SUM(E28:G28)</f>
        <v>33</v>
      </c>
      <c r="I28" s="348">
        <v>241</v>
      </c>
      <c r="J28" s="349">
        <v>2</v>
      </c>
      <c r="K28" s="350">
        <v>2</v>
      </c>
      <c r="L28" s="108">
        <f>SUM(I28:K28)</f>
        <v>245</v>
      </c>
      <c r="M28" s="109">
        <f>+H28+L28</f>
        <v>278</v>
      </c>
      <c r="N28" s="348">
        <v>25</v>
      </c>
      <c r="O28" s="349">
        <v>8</v>
      </c>
      <c r="P28" s="350"/>
      <c r="Q28" s="108">
        <f>SUM(N28:P28)</f>
        <v>33</v>
      </c>
      <c r="R28" s="105"/>
      <c r="S28" s="106"/>
      <c r="T28" s="107"/>
      <c r="U28" s="108">
        <f>SUM(R28:T28)</f>
        <v>0</v>
      </c>
      <c r="V28" s="109">
        <f>+H28+L28+Q28+U28</f>
        <v>311</v>
      </c>
    </row>
    <row r="29" spans="1:22" ht="34.5" customHeight="1" thickBot="1">
      <c r="A29" s="1553"/>
      <c r="B29" s="1569"/>
      <c r="C29" s="1564"/>
      <c r="D29" s="168" t="s">
        <v>926</v>
      </c>
      <c r="E29" s="356"/>
      <c r="F29" s="357">
        <v>5</v>
      </c>
      <c r="G29" s="358"/>
      <c r="H29" s="112">
        <f>SUM(E29:G29)</f>
        <v>5</v>
      </c>
      <c r="I29" s="356">
        <v>250</v>
      </c>
      <c r="J29" s="357"/>
      <c r="K29" s="358">
        <v>5</v>
      </c>
      <c r="L29" s="112">
        <f>SUM(I29:K29)</f>
        <v>255</v>
      </c>
      <c r="M29" s="113">
        <f>+H29+L29</f>
        <v>260</v>
      </c>
      <c r="N29" s="356"/>
      <c r="O29" s="357">
        <v>5</v>
      </c>
      <c r="P29" s="358"/>
      <c r="Q29" s="112">
        <f>SUM(N29:P29)</f>
        <v>5</v>
      </c>
      <c r="R29" s="167">
        <v>5</v>
      </c>
      <c r="S29" s="166"/>
      <c r="T29" s="165">
        <v>5</v>
      </c>
      <c r="U29" s="112">
        <f>SUM(R29:T29)</f>
        <v>10</v>
      </c>
      <c r="V29" s="113">
        <f>+H29+L29+Q29+U29</f>
        <v>275</v>
      </c>
    </row>
    <row r="30" spans="1:22" ht="39.75" customHeight="1" thickBot="1">
      <c r="A30" s="1553"/>
      <c r="B30" s="330" t="s">
        <v>117</v>
      </c>
      <c r="C30" s="82" t="s">
        <v>98</v>
      </c>
      <c r="D30" s="101" t="s">
        <v>104</v>
      </c>
      <c r="E30" s="1566" t="s">
        <v>100</v>
      </c>
      <c r="F30" s="1566"/>
      <c r="G30" s="1567"/>
      <c r="H30" s="102">
        <f>H31/H32</f>
        <v>1.8</v>
      </c>
      <c r="I30" s="1565" t="s">
        <v>100</v>
      </c>
      <c r="J30" s="1566"/>
      <c r="K30" s="1567"/>
      <c r="L30" s="102">
        <f>L31/L32</f>
        <v>0.97619047619047616</v>
      </c>
      <c r="M30" s="103">
        <f>M31/M32</f>
        <v>0.99221789883268485</v>
      </c>
      <c r="N30" s="1565" t="s">
        <v>100</v>
      </c>
      <c r="O30" s="1566"/>
      <c r="P30" s="1567"/>
      <c r="Q30" s="102">
        <f>Q31/Q32</f>
        <v>1.5294117647058822</v>
      </c>
      <c r="R30" s="1487" t="s">
        <v>100</v>
      </c>
      <c r="S30" s="1488"/>
      <c r="T30" s="1489"/>
      <c r="U30" s="102">
        <f>U31/U32</f>
        <v>0</v>
      </c>
      <c r="V30" s="103">
        <f>V31/V32</f>
        <v>1.0035714285714286</v>
      </c>
    </row>
    <row r="31" spans="1:22" ht="65.25" customHeight="1">
      <c r="A31" s="1553"/>
      <c r="B31" s="1568" t="str">
        <f>B12</f>
        <v>Atender  a los Funcionarios Públicos obligados para apoyarles en la presentación de su Declaración de Situación Patrimonial y de conflicto de intereses</v>
      </c>
      <c r="C31" s="1563" t="str">
        <f>C12</f>
        <v>Porcentaje de declaraciones de Situación Patrimonial, Conflicto de Intereses y de Impuestos presentadas por los funcionarios públicos obligados</v>
      </c>
      <c r="D31" s="158" t="s">
        <v>927</v>
      </c>
      <c r="E31" s="348">
        <v>2</v>
      </c>
      <c r="F31" s="349">
        <v>6</v>
      </c>
      <c r="G31" s="350">
        <v>1</v>
      </c>
      <c r="H31" s="108">
        <f>SUM(E31:G31)</f>
        <v>9</v>
      </c>
      <c r="I31" s="348">
        <v>5</v>
      </c>
      <c r="J31" s="349">
        <v>227</v>
      </c>
      <c r="K31" s="350">
        <v>14</v>
      </c>
      <c r="L31" s="108">
        <f>SUM(I31:K31)</f>
        <v>246</v>
      </c>
      <c r="M31" s="109">
        <f>+H31+L31</f>
        <v>255</v>
      </c>
      <c r="N31" s="348">
        <v>19</v>
      </c>
      <c r="O31" s="349">
        <v>7</v>
      </c>
      <c r="P31" s="350"/>
      <c r="Q31" s="108">
        <f>SUM(N31:P31)</f>
        <v>26</v>
      </c>
      <c r="R31" s="105"/>
      <c r="S31" s="106"/>
      <c r="T31" s="107"/>
      <c r="U31" s="108">
        <f>SUM(R31:T31)</f>
        <v>0</v>
      </c>
      <c r="V31" s="109">
        <f>+H31+L31+Q31+U31</f>
        <v>281</v>
      </c>
    </row>
    <row r="32" spans="1:22" ht="54" customHeight="1" thickBot="1">
      <c r="A32" s="1554"/>
      <c r="B32" s="1569"/>
      <c r="C32" s="1564"/>
      <c r="D32" s="168" t="s">
        <v>926</v>
      </c>
      <c r="E32" s="356">
        <v>1</v>
      </c>
      <c r="F32" s="357">
        <v>2</v>
      </c>
      <c r="G32" s="358">
        <v>2</v>
      </c>
      <c r="H32" s="112">
        <f>SUM(E32:G32)</f>
        <v>5</v>
      </c>
      <c r="I32" s="356">
        <v>2</v>
      </c>
      <c r="J32" s="357">
        <v>240</v>
      </c>
      <c r="K32" s="358">
        <v>10</v>
      </c>
      <c r="L32" s="112">
        <f>SUM(I32:K32)</f>
        <v>252</v>
      </c>
      <c r="M32" s="113">
        <f>+H32+L32</f>
        <v>257</v>
      </c>
      <c r="N32" s="356">
        <v>5</v>
      </c>
      <c r="O32" s="357">
        <v>10</v>
      </c>
      <c r="P32" s="358">
        <v>2</v>
      </c>
      <c r="Q32" s="112">
        <f>SUM(N32:P32)</f>
        <v>17</v>
      </c>
      <c r="R32" s="167">
        <v>2</v>
      </c>
      <c r="S32" s="166">
        <v>2</v>
      </c>
      <c r="T32" s="165">
        <v>2</v>
      </c>
      <c r="U32" s="112">
        <f>SUM(R32:T32)</f>
        <v>6</v>
      </c>
      <c r="V32" s="113">
        <f>+H32+L32+Q32+U32</f>
        <v>280</v>
      </c>
    </row>
    <row r="33" spans="1:22" ht="34.5" customHeight="1" thickBot="1">
      <c r="A33" s="1500" t="s">
        <v>123</v>
      </c>
      <c r="B33" s="1501"/>
      <c r="C33" s="82" t="s">
        <v>98</v>
      </c>
      <c r="D33" s="101" t="s">
        <v>104</v>
      </c>
      <c r="E33" s="1566" t="s">
        <v>100</v>
      </c>
      <c r="F33" s="1566"/>
      <c r="G33" s="1567"/>
      <c r="H33" s="102">
        <f>H34/H35</f>
        <v>0.66666666666666663</v>
      </c>
      <c r="I33" s="1565" t="s">
        <v>100</v>
      </c>
      <c r="J33" s="1566"/>
      <c r="K33" s="1567"/>
      <c r="L33" s="102">
        <f>L34/L35</f>
        <v>0.66666666666666663</v>
      </c>
      <c r="M33" s="103">
        <f>M34/M35</f>
        <v>0.66666666666666663</v>
      </c>
      <c r="N33" s="1565" t="s">
        <v>100</v>
      </c>
      <c r="O33" s="1566"/>
      <c r="P33" s="1567"/>
      <c r="Q33" s="102">
        <f>Q34/Q35</f>
        <v>0.66666666666666663</v>
      </c>
      <c r="R33" s="1487" t="s">
        <v>100</v>
      </c>
      <c r="S33" s="1488"/>
      <c r="T33" s="1489"/>
      <c r="U33" s="102">
        <f>U34/U35</f>
        <v>0</v>
      </c>
      <c r="V33" s="103">
        <f>V34/V35</f>
        <v>0.5</v>
      </c>
    </row>
    <row r="34" spans="1:22" ht="32.25" customHeight="1">
      <c r="A34" s="1615" t="s">
        <v>906</v>
      </c>
      <c r="B34" s="1616"/>
      <c r="C34" s="1563" t="str">
        <f>C13</f>
        <v xml:space="preserve">Porcentaje de convocatorias a reuniones  Comités Municipales, atendidas.   </v>
      </c>
      <c r="D34" s="158" t="s">
        <v>928</v>
      </c>
      <c r="E34" s="348">
        <v>1</v>
      </c>
      <c r="F34" s="349">
        <v>1</v>
      </c>
      <c r="G34" s="350">
        <v>0</v>
      </c>
      <c r="H34" s="108">
        <f>SUM(E34:G34)</f>
        <v>2</v>
      </c>
      <c r="I34" s="348">
        <v>0</v>
      </c>
      <c r="J34" s="349">
        <v>1</v>
      </c>
      <c r="K34" s="350">
        <v>1</v>
      </c>
      <c r="L34" s="108">
        <f>SUM(I34:K34)</f>
        <v>2</v>
      </c>
      <c r="M34" s="109">
        <f>+H34+L34</f>
        <v>4</v>
      </c>
      <c r="N34" s="348">
        <v>2</v>
      </c>
      <c r="O34" s="349"/>
      <c r="P34" s="350"/>
      <c r="Q34" s="108">
        <f>SUM(N34:P34)</f>
        <v>2</v>
      </c>
      <c r="R34" s="105"/>
      <c r="S34" s="106"/>
      <c r="T34" s="107"/>
      <c r="U34" s="108">
        <f>SUM(R34:T34)</f>
        <v>0</v>
      </c>
      <c r="V34" s="109">
        <f>+H34+L34+Q34+U34</f>
        <v>6</v>
      </c>
    </row>
    <row r="35" spans="1:22" ht="48.75" customHeight="1" thickBot="1">
      <c r="A35" s="1617"/>
      <c r="B35" s="1618"/>
      <c r="C35" s="1564"/>
      <c r="D35" s="168" t="s">
        <v>929</v>
      </c>
      <c r="E35" s="356">
        <v>1</v>
      </c>
      <c r="F35" s="357">
        <v>1</v>
      </c>
      <c r="G35" s="358">
        <v>1</v>
      </c>
      <c r="H35" s="112">
        <f>SUM(E35:G35)</f>
        <v>3</v>
      </c>
      <c r="I35" s="356">
        <v>1</v>
      </c>
      <c r="J35" s="357">
        <v>1</v>
      </c>
      <c r="K35" s="358">
        <v>1</v>
      </c>
      <c r="L35" s="112">
        <f>SUM(I35:K35)</f>
        <v>3</v>
      </c>
      <c r="M35" s="113">
        <f>+H35+L35</f>
        <v>6</v>
      </c>
      <c r="N35" s="356">
        <v>1</v>
      </c>
      <c r="O35" s="357">
        <v>1</v>
      </c>
      <c r="P35" s="358">
        <v>1</v>
      </c>
      <c r="Q35" s="112">
        <f>SUM(N35:P35)</f>
        <v>3</v>
      </c>
      <c r="R35" s="167">
        <v>1</v>
      </c>
      <c r="S35" s="166">
        <v>1</v>
      </c>
      <c r="T35" s="165">
        <v>1</v>
      </c>
      <c r="U35" s="112">
        <f>SUM(R35:T35)</f>
        <v>3</v>
      </c>
      <c r="V35" s="113">
        <f>+H35+L35+Q35+U35</f>
        <v>12</v>
      </c>
    </row>
    <row r="36" spans="1:22" ht="34.5" customHeight="1" thickBot="1">
      <c r="A36" s="1500" t="s">
        <v>419</v>
      </c>
      <c r="B36" s="1501"/>
      <c r="C36" s="82" t="s">
        <v>98</v>
      </c>
      <c r="D36" s="101" t="s">
        <v>104</v>
      </c>
      <c r="E36" s="1566" t="s">
        <v>100</v>
      </c>
      <c r="F36" s="1566"/>
      <c r="G36" s="1567"/>
      <c r="H36" s="102">
        <f>H37/H38</f>
        <v>0</v>
      </c>
      <c r="I36" s="1565" t="s">
        <v>100</v>
      </c>
      <c r="J36" s="1566"/>
      <c r="K36" s="1567"/>
      <c r="L36" s="102" t="e">
        <f>L37/L38</f>
        <v>#DIV/0!</v>
      </c>
      <c r="M36" s="103">
        <f>M37/M38</f>
        <v>0</v>
      </c>
      <c r="N36" s="1565" t="s">
        <v>100</v>
      </c>
      <c r="O36" s="1566"/>
      <c r="P36" s="1567"/>
      <c r="Q36" s="102" t="e">
        <f>Q37/Q38</f>
        <v>#DIV/0!</v>
      </c>
      <c r="R36" s="1487" t="s">
        <v>100</v>
      </c>
      <c r="S36" s="1488"/>
      <c r="T36" s="1489"/>
      <c r="U36" s="102" t="e">
        <f>U37/U38</f>
        <v>#DIV/0!</v>
      </c>
      <c r="V36" s="103">
        <f>V37/V38</f>
        <v>0</v>
      </c>
    </row>
    <row r="37" spans="1:22" ht="43.5" customHeight="1">
      <c r="A37" s="1615" t="s">
        <v>912</v>
      </c>
      <c r="B37" s="1616"/>
      <c r="C37" s="1563" t="str">
        <f>C14</f>
        <v xml:space="preserve">Porcentaje de Reuniones y actividades del comité de control Interno y Administración de Riesgos del Municipio de Arandas. </v>
      </c>
      <c r="D37" s="158" t="s">
        <v>930</v>
      </c>
      <c r="E37" s="348"/>
      <c r="F37" s="349">
        <v>0</v>
      </c>
      <c r="G37" s="350"/>
      <c r="H37" s="108">
        <f>SUM(E37:G37)</f>
        <v>0</v>
      </c>
      <c r="I37" s="348"/>
      <c r="J37" s="349"/>
      <c r="K37" s="350"/>
      <c r="L37" s="108">
        <f>SUM(I37:K37)</f>
        <v>0</v>
      </c>
      <c r="M37" s="109">
        <f>+H37+L37</f>
        <v>0</v>
      </c>
      <c r="N37" s="348"/>
      <c r="O37" s="349"/>
      <c r="P37" s="350"/>
      <c r="Q37" s="108">
        <f>SUM(N37:P37)</f>
        <v>0</v>
      </c>
      <c r="R37" s="105"/>
      <c r="S37" s="106"/>
      <c r="T37" s="107"/>
      <c r="U37" s="108">
        <f>SUM(R37:T37)</f>
        <v>0</v>
      </c>
      <c r="V37" s="109">
        <f>+H37+L37+Q37+U37</f>
        <v>0</v>
      </c>
    </row>
    <row r="38" spans="1:22" ht="53.25" customHeight="1" thickBot="1">
      <c r="A38" s="1617"/>
      <c r="B38" s="1618"/>
      <c r="C38" s="1564"/>
      <c r="D38" s="168" t="s">
        <v>931</v>
      </c>
      <c r="E38" s="356"/>
      <c r="F38" s="357">
        <v>1</v>
      </c>
      <c r="G38" s="358"/>
      <c r="H38" s="112">
        <f>SUM(E38:G38)</f>
        <v>1</v>
      </c>
      <c r="I38" s="356"/>
      <c r="J38" s="357"/>
      <c r="K38" s="358"/>
      <c r="L38" s="112">
        <f>SUM(I38:K38)</f>
        <v>0</v>
      </c>
      <c r="M38" s="113">
        <f>+H38+L38</f>
        <v>1</v>
      </c>
      <c r="N38" s="356"/>
      <c r="O38" s="357"/>
      <c r="P38" s="358"/>
      <c r="Q38" s="112">
        <f>SUM(N38:P38)</f>
        <v>0</v>
      </c>
      <c r="R38" s="167"/>
      <c r="S38" s="166"/>
      <c r="T38" s="165"/>
      <c r="U38" s="112">
        <f>SUM(R38:T38)</f>
        <v>0</v>
      </c>
      <c r="V38" s="113">
        <f>+H38+L38+Q38+U38</f>
        <v>1</v>
      </c>
    </row>
    <row r="39" spans="1:22" ht="34.5" customHeight="1" thickBot="1">
      <c r="A39" s="1500" t="s">
        <v>234</v>
      </c>
      <c r="B39" s="1501"/>
      <c r="C39" s="82" t="s">
        <v>98</v>
      </c>
      <c r="D39" s="101" t="s">
        <v>104</v>
      </c>
      <c r="E39" s="1566" t="s">
        <v>100</v>
      </c>
      <c r="F39" s="1566"/>
      <c r="G39" s="1567"/>
      <c r="H39" s="102">
        <f>H40/H41</f>
        <v>1.6666666666666667</v>
      </c>
      <c r="I39" s="1565" t="s">
        <v>100</v>
      </c>
      <c r="J39" s="1566"/>
      <c r="K39" s="1567"/>
      <c r="L39" s="102">
        <f>L40/L41</f>
        <v>1</v>
      </c>
      <c r="M39" s="103">
        <f>M40/M41</f>
        <v>1.3333333333333333</v>
      </c>
      <c r="N39" s="1565" t="s">
        <v>100</v>
      </c>
      <c r="O39" s="1566"/>
      <c r="P39" s="1567"/>
      <c r="Q39" s="102">
        <f>Q40/Q41</f>
        <v>1</v>
      </c>
      <c r="R39" s="1487" t="s">
        <v>100</v>
      </c>
      <c r="S39" s="1488"/>
      <c r="T39" s="1489"/>
      <c r="U39" s="102">
        <f>U40/U41</f>
        <v>0</v>
      </c>
      <c r="V39" s="103">
        <f>V40/V41</f>
        <v>0.91666666666666663</v>
      </c>
    </row>
    <row r="40" spans="1:22" ht="51.75" customHeight="1">
      <c r="A40" s="1490" t="s">
        <v>918</v>
      </c>
      <c r="B40" s="1491"/>
      <c r="C40" s="1563" t="str">
        <f>C15</f>
        <v xml:space="preserve">Porcentaje de unidades de información fundamental entregadas  </v>
      </c>
      <c r="D40" s="158" t="s">
        <v>932</v>
      </c>
      <c r="E40" s="348">
        <v>1</v>
      </c>
      <c r="F40" s="349">
        <v>2</v>
      </c>
      <c r="G40" s="350">
        <v>2</v>
      </c>
      <c r="H40" s="108">
        <f>SUM(E40:G40)</f>
        <v>5</v>
      </c>
      <c r="I40" s="348">
        <v>1</v>
      </c>
      <c r="J40" s="349">
        <v>1</v>
      </c>
      <c r="K40" s="350">
        <v>1</v>
      </c>
      <c r="L40" s="108">
        <f>SUM(I40:K40)</f>
        <v>3</v>
      </c>
      <c r="M40" s="109">
        <f>+H40+L40</f>
        <v>8</v>
      </c>
      <c r="N40" s="348">
        <v>2</v>
      </c>
      <c r="O40" s="349">
        <v>1</v>
      </c>
      <c r="P40" s="350"/>
      <c r="Q40" s="108">
        <f>SUM(N40:P40)</f>
        <v>3</v>
      </c>
      <c r="R40" s="105"/>
      <c r="S40" s="106"/>
      <c r="T40" s="107"/>
      <c r="U40" s="108">
        <f>SUM(R40:T40)</f>
        <v>0</v>
      </c>
      <c r="V40" s="109">
        <f>+H40+L40+Q40+U40</f>
        <v>11</v>
      </c>
    </row>
    <row r="41" spans="1:22" ht="51" customHeight="1" thickBot="1">
      <c r="A41" s="1492"/>
      <c r="B41" s="1493"/>
      <c r="C41" s="1564"/>
      <c r="D41" s="168" t="s">
        <v>933</v>
      </c>
      <c r="E41" s="356">
        <v>1</v>
      </c>
      <c r="F41" s="357">
        <v>1</v>
      </c>
      <c r="G41" s="358">
        <v>1</v>
      </c>
      <c r="H41" s="112">
        <f>SUM(E41:G41)</f>
        <v>3</v>
      </c>
      <c r="I41" s="356">
        <v>1</v>
      </c>
      <c r="J41" s="357">
        <v>1</v>
      </c>
      <c r="K41" s="358">
        <v>1</v>
      </c>
      <c r="L41" s="112">
        <f>SUM(I41:K41)</f>
        <v>3</v>
      </c>
      <c r="M41" s="113">
        <f>+H41+L41</f>
        <v>6</v>
      </c>
      <c r="N41" s="356">
        <v>1</v>
      </c>
      <c r="O41" s="357">
        <v>1</v>
      </c>
      <c r="P41" s="358">
        <v>1</v>
      </c>
      <c r="Q41" s="112">
        <f>SUM(N41:P41)</f>
        <v>3</v>
      </c>
      <c r="R41" s="167">
        <v>1</v>
      </c>
      <c r="S41" s="166">
        <v>1</v>
      </c>
      <c r="T41" s="165">
        <v>1</v>
      </c>
      <c r="U41" s="112">
        <f>SUM(R41:T41)</f>
        <v>3</v>
      </c>
      <c r="V41" s="113">
        <f>+H41+L41+Q41+U41</f>
        <v>12</v>
      </c>
    </row>
  </sheetData>
  <protectedRanges>
    <protectedRange sqref="R40:T40" name="Rango7"/>
    <protectedRange sqref="R37:T37" name="Rango6"/>
    <protectedRange sqref="R34:T34" name="Rango5"/>
    <protectedRange sqref="R31:T31" name="Rango4"/>
    <protectedRange sqref="R28:T28" name="Rango3"/>
    <protectedRange sqref="R25:T25" name="Rango2"/>
    <protectedRange sqref="R22:T22" name="Rango1"/>
    <protectedRange sqref="E40:G40" name="Rango7_3"/>
    <protectedRange sqref="E37:G37" name="Rango6_3"/>
    <protectedRange sqref="E34:G34" name="Rango5_3"/>
    <protectedRange sqref="E31:G31" name="Rango4_3"/>
    <protectedRange sqref="E28:G28" name="Rango3_3"/>
    <protectedRange sqref="E25:G25" name="Rango2_3"/>
    <protectedRange sqref="E22:G22" name="Rango1_3"/>
    <protectedRange sqref="I40:K40" name="Rango7_1"/>
    <protectedRange sqref="I37:K37" name="Rango6_1"/>
    <protectedRange sqref="I34:K34" name="Rango5_1"/>
    <protectedRange sqref="I31:K31" name="Rango4_1"/>
    <protectedRange sqref="I28:K28" name="Rango3_1"/>
    <protectedRange sqref="I25:K25" name="Rango2_1"/>
    <protectedRange sqref="I22:K22" name="Rango1_1"/>
    <protectedRange sqref="N40:P40" name="Rango7_5"/>
    <protectedRange sqref="N37:P37" name="Rango6_5"/>
    <protectedRange sqref="N34:P34" name="Rango5_5"/>
    <protectedRange sqref="N31:P31" name="Rango4_5"/>
    <protectedRange sqref="N28:P28" name="Rango3_5"/>
    <protectedRange sqref="N25:P25" name="Rango2_5"/>
    <protectedRange sqref="N22:P22" name="Rango1_5"/>
  </protectedRanges>
  <mergeCells count="72">
    <mergeCell ref="A1:B1"/>
    <mergeCell ref="C1:P1"/>
    <mergeCell ref="A3:P3"/>
    <mergeCell ref="A17:D17"/>
    <mergeCell ref="E17:E20"/>
    <mergeCell ref="F17:F20"/>
    <mergeCell ref="G17:G20"/>
    <mergeCell ref="H17:H20"/>
    <mergeCell ref="I17:I20"/>
    <mergeCell ref="J17:J20"/>
    <mergeCell ref="A19:A20"/>
    <mergeCell ref="B19:C19"/>
    <mergeCell ref="D19:D20"/>
    <mergeCell ref="V17:V20"/>
    <mergeCell ref="K17:K20"/>
    <mergeCell ref="L17:L20"/>
    <mergeCell ref="M17:M20"/>
    <mergeCell ref="N17:N20"/>
    <mergeCell ref="O17:O20"/>
    <mergeCell ref="P17:P20"/>
    <mergeCell ref="Q17:Q20"/>
    <mergeCell ref="R17:R20"/>
    <mergeCell ref="S17:S20"/>
    <mergeCell ref="T17:T20"/>
    <mergeCell ref="U17:U20"/>
    <mergeCell ref="E21:G21"/>
    <mergeCell ref="I21:K21"/>
    <mergeCell ref="R21:T21"/>
    <mergeCell ref="A22:A26"/>
    <mergeCell ref="B22:B23"/>
    <mergeCell ref="C22:C23"/>
    <mergeCell ref="E24:G24"/>
    <mergeCell ref="I24:K24"/>
    <mergeCell ref="N24:P24"/>
    <mergeCell ref="R24:T24"/>
    <mergeCell ref="B25:B26"/>
    <mergeCell ref="C25:C26"/>
    <mergeCell ref="N21:P21"/>
    <mergeCell ref="E27:G27"/>
    <mergeCell ref="I27:K27"/>
    <mergeCell ref="N27:P27"/>
    <mergeCell ref="R27:T27"/>
    <mergeCell ref="A28:A32"/>
    <mergeCell ref="B28:B29"/>
    <mergeCell ref="C28:C29"/>
    <mergeCell ref="E30:G30"/>
    <mergeCell ref="I30:K30"/>
    <mergeCell ref="N30:P30"/>
    <mergeCell ref="R30:T30"/>
    <mergeCell ref="B31:B32"/>
    <mergeCell ref="C31:C32"/>
    <mergeCell ref="A33:B33"/>
    <mergeCell ref="E33:G33"/>
    <mergeCell ref="I33:K33"/>
    <mergeCell ref="N33:P33"/>
    <mergeCell ref="R33:T33"/>
    <mergeCell ref="A34:B35"/>
    <mergeCell ref="C34:C35"/>
    <mergeCell ref="A36:B36"/>
    <mergeCell ref="E36:G36"/>
    <mergeCell ref="I36:K36"/>
    <mergeCell ref="A40:B41"/>
    <mergeCell ref="C40:C41"/>
    <mergeCell ref="R36:T36"/>
    <mergeCell ref="A37:B38"/>
    <mergeCell ref="C37:C38"/>
    <mergeCell ref="A39:B39"/>
    <mergeCell ref="E39:G39"/>
    <mergeCell ref="I39:K39"/>
    <mergeCell ref="N39:P39"/>
    <mergeCell ref="R39:T39"/>
    <mergeCell ref="N36:P36"/>
  </mergeCells>
  <conditionalFormatting sqref="H21">
    <cfRule type="cellIs" dxfId="12263" priority="247" operator="greaterThan">
      <formula>1</formula>
    </cfRule>
    <cfRule type="cellIs" dxfId="12262" priority="248" operator="greaterThan">
      <formula>0.89</formula>
    </cfRule>
    <cfRule type="cellIs" dxfId="12261" priority="249" operator="greaterThan">
      <formula>0.69</formula>
    </cfRule>
    <cfRule type="cellIs" dxfId="12260" priority="250" operator="greaterThan">
      <formula>0.49</formula>
    </cfRule>
    <cfRule type="cellIs" dxfId="12259" priority="251" operator="greaterThan">
      <formula>0.29</formula>
    </cfRule>
    <cfRule type="cellIs" dxfId="12258" priority="252" operator="lessThan">
      <formula>0.29</formula>
    </cfRule>
  </conditionalFormatting>
  <conditionalFormatting sqref="L21">
    <cfRule type="cellIs" dxfId="12257" priority="241" operator="greaterThan">
      <formula>1</formula>
    </cfRule>
    <cfRule type="cellIs" dxfId="12256" priority="242" operator="greaterThan">
      <formula>0.89</formula>
    </cfRule>
    <cfRule type="cellIs" dxfId="12255" priority="243" operator="greaterThan">
      <formula>0.69</formula>
    </cfRule>
    <cfRule type="cellIs" dxfId="12254" priority="244" operator="greaterThan">
      <formula>0.49</formula>
    </cfRule>
    <cfRule type="cellIs" dxfId="12253" priority="245" operator="greaterThan">
      <formula>0.29</formula>
    </cfRule>
    <cfRule type="cellIs" dxfId="12252" priority="246" operator="lessThan">
      <formula>0.29</formula>
    </cfRule>
  </conditionalFormatting>
  <conditionalFormatting sqref="M21">
    <cfRule type="cellIs" dxfId="12251" priority="235" operator="greaterThan">
      <formula>1</formula>
    </cfRule>
    <cfRule type="cellIs" dxfId="12250" priority="236" operator="greaterThan">
      <formula>0.89</formula>
    </cfRule>
    <cfRule type="cellIs" dxfId="12249" priority="237" operator="greaterThan">
      <formula>0.69</formula>
    </cfRule>
    <cfRule type="cellIs" dxfId="12248" priority="238" operator="greaterThan">
      <formula>0.49</formula>
    </cfRule>
    <cfRule type="cellIs" dxfId="12247" priority="239" operator="greaterThan">
      <formula>0.29</formula>
    </cfRule>
    <cfRule type="cellIs" dxfId="12246" priority="240" operator="lessThan">
      <formula>0.29</formula>
    </cfRule>
  </conditionalFormatting>
  <conditionalFormatting sqref="Q21">
    <cfRule type="cellIs" dxfId="12245" priority="229" operator="greaterThan">
      <formula>1</formula>
    </cfRule>
    <cfRule type="cellIs" dxfId="12244" priority="230" operator="greaterThan">
      <formula>0.89</formula>
    </cfRule>
    <cfRule type="cellIs" dxfId="12243" priority="231" operator="greaterThan">
      <formula>0.69</formula>
    </cfRule>
    <cfRule type="cellIs" dxfId="12242" priority="232" operator="greaterThan">
      <formula>0.49</formula>
    </cfRule>
    <cfRule type="cellIs" dxfId="12241" priority="233" operator="greaterThan">
      <formula>0.29</formula>
    </cfRule>
    <cfRule type="cellIs" dxfId="12240" priority="234" operator="lessThan">
      <formula>0.29</formula>
    </cfRule>
  </conditionalFormatting>
  <conditionalFormatting sqref="U21">
    <cfRule type="cellIs" dxfId="12239" priority="223" operator="greaterThan">
      <formula>1</formula>
    </cfRule>
    <cfRule type="cellIs" dxfId="12238" priority="224" operator="greaterThan">
      <formula>0.89</formula>
    </cfRule>
    <cfRule type="cellIs" dxfId="12237" priority="225" operator="greaterThan">
      <formula>0.69</formula>
    </cfRule>
    <cfRule type="cellIs" dxfId="12236" priority="226" operator="greaterThan">
      <formula>0.49</formula>
    </cfRule>
    <cfRule type="cellIs" dxfId="12235" priority="227" operator="greaterThan">
      <formula>0.29</formula>
    </cfRule>
    <cfRule type="cellIs" dxfId="12234" priority="228" operator="lessThan">
      <formula>0.29</formula>
    </cfRule>
  </conditionalFormatting>
  <conditionalFormatting sqref="V21">
    <cfRule type="cellIs" dxfId="12233" priority="217" operator="greaterThan">
      <formula>1</formula>
    </cfRule>
    <cfRule type="cellIs" dxfId="12232" priority="218" operator="greaterThan">
      <formula>0.89</formula>
    </cfRule>
    <cfRule type="cellIs" dxfId="12231" priority="219" operator="greaterThan">
      <formula>0.69</formula>
    </cfRule>
    <cfRule type="cellIs" dxfId="12230" priority="220" operator="greaterThan">
      <formula>0.49</formula>
    </cfRule>
    <cfRule type="cellIs" dxfId="12229" priority="221" operator="greaterThan">
      <formula>0.29</formula>
    </cfRule>
    <cfRule type="cellIs" dxfId="12228" priority="222" operator="lessThan">
      <formula>0.29</formula>
    </cfRule>
  </conditionalFormatting>
  <conditionalFormatting sqref="H24">
    <cfRule type="cellIs" dxfId="12227" priority="211" operator="greaterThan">
      <formula>1</formula>
    </cfRule>
    <cfRule type="cellIs" dxfId="12226" priority="212" operator="greaterThan">
      <formula>0.89</formula>
    </cfRule>
    <cfRule type="cellIs" dxfId="12225" priority="213" operator="greaterThan">
      <formula>0.69</formula>
    </cfRule>
    <cfRule type="cellIs" dxfId="12224" priority="214" operator="greaterThan">
      <formula>0.49</formula>
    </cfRule>
    <cfRule type="cellIs" dxfId="12223" priority="215" operator="greaterThan">
      <formula>0.29</formula>
    </cfRule>
    <cfRule type="cellIs" dxfId="12222" priority="216" operator="lessThan">
      <formula>0.29</formula>
    </cfRule>
  </conditionalFormatting>
  <conditionalFormatting sqref="L24">
    <cfRule type="cellIs" dxfId="12221" priority="205" operator="greaterThan">
      <formula>1</formula>
    </cfRule>
    <cfRule type="cellIs" dxfId="12220" priority="206" operator="greaterThan">
      <formula>0.89</formula>
    </cfRule>
    <cfRule type="cellIs" dxfId="12219" priority="207" operator="greaterThan">
      <formula>0.69</formula>
    </cfRule>
    <cfRule type="cellIs" dxfId="12218" priority="208" operator="greaterThan">
      <formula>0.49</formula>
    </cfRule>
    <cfRule type="cellIs" dxfId="12217" priority="209" operator="greaterThan">
      <formula>0.29</formula>
    </cfRule>
    <cfRule type="cellIs" dxfId="12216" priority="210" operator="lessThan">
      <formula>0.29</formula>
    </cfRule>
  </conditionalFormatting>
  <conditionalFormatting sqref="M24">
    <cfRule type="cellIs" dxfId="12215" priority="199" operator="greaterThan">
      <formula>1</formula>
    </cfRule>
    <cfRule type="cellIs" dxfId="12214" priority="200" operator="greaterThan">
      <formula>0.89</formula>
    </cfRule>
    <cfRule type="cellIs" dxfId="12213" priority="201" operator="greaterThan">
      <formula>0.69</formula>
    </cfRule>
    <cfRule type="cellIs" dxfId="12212" priority="202" operator="greaterThan">
      <formula>0.49</formula>
    </cfRule>
    <cfRule type="cellIs" dxfId="12211" priority="203" operator="greaterThan">
      <formula>0.29</formula>
    </cfRule>
    <cfRule type="cellIs" dxfId="12210" priority="204" operator="lessThan">
      <formula>0.29</formula>
    </cfRule>
  </conditionalFormatting>
  <conditionalFormatting sqref="Q24">
    <cfRule type="cellIs" dxfId="12209" priority="193" operator="greaterThan">
      <formula>1</formula>
    </cfRule>
    <cfRule type="cellIs" dxfId="12208" priority="194" operator="greaterThan">
      <formula>0.89</formula>
    </cfRule>
    <cfRule type="cellIs" dxfId="12207" priority="195" operator="greaterThan">
      <formula>0.69</formula>
    </cfRule>
    <cfRule type="cellIs" dxfId="12206" priority="196" operator="greaterThan">
      <formula>0.49</formula>
    </cfRule>
    <cfRule type="cellIs" dxfId="12205" priority="197" operator="greaterThan">
      <formula>0.29</formula>
    </cfRule>
    <cfRule type="cellIs" dxfId="12204" priority="198" operator="lessThan">
      <formula>0.29</formula>
    </cfRule>
  </conditionalFormatting>
  <conditionalFormatting sqref="U24">
    <cfRule type="cellIs" dxfId="12203" priority="187" operator="greaterThan">
      <formula>1</formula>
    </cfRule>
    <cfRule type="cellIs" dxfId="12202" priority="188" operator="greaterThan">
      <formula>0.89</formula>
    </cfRule>
    <cfRule type="cellIs" dxfId="12201" priority="189" operator="greaterThan">
      <formula>0.69</formula>
    </cfRule>
    <cfRule type="cellIs" dxfId="12200" priority="190" operator="greaterThan">
      <formula>0.49</formula>
    </cfRule>
    <cfRule type="cellIs" dxfId="12199" priority="191" operator="greaterThan">
      <formula>0.29</formula>
    </cfRule>
    <cfRule type="cellIs" dxfId="12198" priority="192" operator="lessThan">
      <formula>0.29</formula>
    </cfRule>
  </conditionalFormatting>
  <conditionalFormatting sqref="V24">
    <cfRule type="cellIs" dxfId="12197" priority="181" operator="greaterThan">
      <formula>1</formula>
    </cfRule>
    <cfRule type="cellIs" dxfId="12196" priority="182" operator="greaterThan">
      <formula>0.89</formula>
    </cfRule>
    <cfRule type="cellIs" dxfId="12195" priority="183" operator="greaterThan">
      <formula>0.69</formula>
    </cfRule>
    <cfRule type="cellIs" dxfId="12194" priority="184" operator="greaterThan">
      <formula>0.49</formula>
    </cfRule>
    <cfRule type="cellIs" dxfId="12193" priority="185" operator="greaterThan">
      <formula>0.29</formula>
    </cfRule>
    <cfRule type="cellIs" dxfId="12192" priority="186" operator="lessThan">
      <formula>0.29</formula>
    </cfRule>
  </conditionalFormatting>
  <conditionalFormatting sqref="H33">
    <cfRule type="cellIs" dxfId="12191" priority="103" operator="greaterThan">
      <formula>1</formula>
    </cfRule>
    <cfRule type="cellIs" dxfId="12190" priority="104" operator="greaterThan">
      <formula>0.89</formula>
    </cfRule>
    <cfRule type="cellIs" dxfId="12189" priority="105" operator="greaterThan">
      <formula>0.69</formula>
    </cfRule>
    <cfRule type="cellIs" dxfId="12188" priority="106" operator="greaterThan">
      <formula>0.49</formula>
    </cfRule>
    <cfRule type="cellIs" dxfId="12187" priority="107" operator="greaterThan">
      <formula>0.29</formula>
    </cfRule>
    <cfRule type="cellIs" dxfId="12186" priority="108" operator="lessThan">
      <formula>0.29</formula>
    </cfRule>
  </conditionalFormatting>
  <conditionalFormatting sqref="L33">
    <cfRule type="cellIs" dxfId="12185" priority="97" operator="greaterThan">
      <formula>1</formula>
    </cfRule>
    <cfRule type="cellIs" dxfId="12184" priority="98" operator="greaterThan">
      <formula>0.89</formula>
    </cfRule>
    <cfRule type="cellIs" dxfId="12183" priority="99" operator="greaterThan">
      <formula>0.69</formula>
    </cfRule>
    <cfRule type="cellIs" dxfId="12182" priority="100" operator="greaterThan">
      <formula>0.49</formula>
    </cfRule>
    <cfRule type="cellIs" dxfId="12181" priority="101" operator="greaterThan">
      <formula>0.29</formula>
    </cfRule>
    <cfRule type="cellIs" dxfId="12180" priority="102" operator="lessThan">
      <formula>0.29</formula>
    </cfRule>
  </conditionalFormatting>
  <conditionalFormatting sqref="M33">
    <cfRule type="cellIs" dxfId="12179" priority="91" operator="greaterThan">
      <formula>1</formula>
    </cfRule>
    <cfRule type="cellIs" dxfId="12178" priority="92" operator="greaterThan">
      <formula>0.89</formula>
    </cfRule>
    <cfRule type="cellIs" dxfId="12177" priority="93" operator="greaterThan">
      <formula>0.69</formula>
    </cfRule>
    <cfRule type="cellIs" dxfId="12176" priority="94" operator="greaterThan">
      <formula>0.49</formula>
    </cfRule>
    <cfRule type="cellIs" dxfId="12175" priority="95" operator="greaterThan">
      <formula>0.29</formula>
    </cfRule>
    <cfRule type="cellIs" dxfId="12174" priority="96" operator="lessThan">
      <formula>0.29</formula>
    </cfRule>
  </conditionalFormatting>
  <conditionalFormatting sqref="Q33">
    <cfRule type="cellIs" dxfId="12173" priority="85" operator="greaterThan">
      <formula>1</formula>
    </cfRule>
    <cfRule type="cellIs" dxfId="12172" priority="86" operator="greaterThan">
      <formula>0.89</formula>
    </cfRule>
    <cfRule type="cellIs" dxfId="12171" priority="87" operator="greaterThan">
      <formula>0.69</formula>
    </cfRule>
    <cfRule type="cellIs" dxfId="12170" priority="88" operator="greaterThan">
      <formula>0.49</formula>
    </cfRule>
    <cfRule type="cellIs" dxfId="12169" priority="89" operator="greaterThan">
      <formula>0.29</formula>
    </cfRule>
    <cfRule type="cellIs" dxfId="12168" priority="90" operator="lessThan">
      <formula>0.29</formula>
    </cfRule>
  </conditionalFormatting>
  <conditionalFormatting sqref="U33">
    <cfRule type="cellIs" dxfId="12167" priority="79" operator="greaterThan">
      <formula>1</formula>
    </cfRule>
    <cfRule type="cellIs" dxfId="12166" priority="80" operator="greaterThan">
      <formula>0.89</formula>
    </cfRule>
    <cfRule type="cellIs" dxfId="12165" priority="81" operator="greaterThan">
      <formula>0.69</formula>
    </cfRule>
    <cfRule type="cellIs" dxfId="12164" priority="82" operator="greaterThan">
      <formula>0.49</formula>
    </cfRule>
    <cfRule type="cellIs" dxfId="12163" priority="83" operator="greaterThan">
      <formula>0.29</formula>
    </cfRule>
    <cfRule type="cellIs" dxfId="12162" priority="84" operator="lessThan">
      <formula>0.29</formula>
    </cfRule>
  </conditionalFormatting>
  <conditionalFormatting sqref="V33">
    <cfRule type="cellIs" dxfId="12161" priority="73" operator="greaterThan">
      <formula>1</formula>
    </cfRule>
    <cfRule type="cellIs" dxfId="12160" priority="74" operator="greaterThan">
      <formula>0.89</formula>
    </cfRule>
    <cfRule type="cellIs" dxfId="12159" priority="75" operator="greaterThan">
      <formula>0.69</formula>
    </cfRule>
    <cfRule type="cellIs" dxfId="12158" priority="76" operator="greaterThan">
      <formula>0.49</formula>
    </cfRule>
    <cfRule type="cellIs" dxfId="12157" priority="77" operator="greaterThan">
      <formula>0.29</formula>
    </cfRule>
    <cfRule type="cellIs" dxfId="12156" priority="78" operator="lessThan">
      <formula>0.29</formula>
    </cfRule>
  </conditionalFormatting>
  <conditionalFormatting sqref="H27">
    <cfRule type="cellIs" dxfId="12155" priority="175" operator="greaterThan">
      <formula>1</formula>
    </cfRule>
    <cfRule type="cellIs" dxfId="12154" priority="176" operator="greaterThan">
      <formula>0.89</formula>
    </cfRule>
    <cfRule type="cellIs" dxfId="12153" priority="177" operator="greaterThan">
      <formula>0.69</formula>
    </cfRule>
    <cfRule type="cellIs" dxfId="12152" priority="178" operator="greaterThan">
      <formula>0.49</formula>
    </cfRule>
    <cfRule type="cellIs" dxfId="12151" priority="179" operator="greaterThan">
      <formula>0.29</formula>
    </cfRule>
    <cfRule type="cellIs" dxfId="12150" priority="180" operator="lessThan">
      <formula>0.29</formula>
    </cfRule>
  </conditionalFormatting>
  <conditionalFormatting sqref="L27">
    <cfRule type="cellIs" dxfId="12149" priority="169" operator="greaterThan">
      <formula>1</formula>
    </cfRule>
    <cfRule type="cellIs" dxfId="12148" priority="170" operator="greaterThan">
      <formula>0.89</formula>
    </cfRule>
    <cfRule type="cellIs" dxfId="12147" priority="171" operator="greaterThan">
      <formula>0.69</formula>
    </cfRule>
    <cfRule type="cellIs" dxfId="12146" priority="172" operator="greaterThan">
      <formula>0.49</formula>
    </cfRule>
    <cfRule type="cellIs" dxfId="12145" priority="173" operator="greaterThan">
      <formula>0.29</formula>
    </cfRule>
    <cfRule type="cellIs" dxfId="12144" priority="174" operator="lessThan">
      <formula>0.29</formula>
    </cfRule>
  </conditionalFormatting>
  <conditionalFormatting sqref="M27">
    <cfRule type="cellIs" dxfId="12143" priority="163" operator="greaterThan">
      <formula>1</formula>
    </cfRule>
    <cfRule type="cellIs" dxfId="12142" priority="164" operator="greaterThan">
      <formula>0.89</formula>
    </cfRule>
    <cfRule type="cellIs" dxfId="12141" priority="165" operator="greaterThan">
      <formula>0.69</formula>
    </cfRule>
    <cfRule type="cellIs" dxfId="12140" priority="166" operator="greaterThan">
      <formula>0.49</formula>
    </cfRule>
    <cfRule type="cellIs" dxfId="12139" priority="167" operator="greaterThan">
      <formula>0.29</formula>
    </cfRule>
    <cfRule type="cellIs" dxfId="12138" priority="168" operator="lessThan">
      <formula>0.29</formula>
    </cfRule>
  </conditionalFormatting>
  <conditionalFormatting sqref="Q27">
    <cfRule type="cellIs" dxfId="12137" priority="157" operator="greaterThan">
      <formula>1</formula>
    </cfRule>
    <cfRule type="cellIs" dxfId="12136" priority="158" operator="greaterThan">
      <formula>0.89</formula>
    </cfRule>
    <cfRule type="cellIs" dxfId="12135" priority="159" operator="greaterThan">
      <formula>0.69</formula>
    </cfRule>
    <cfRule type="cellIs" dxfId="12134" priority="160" operator="greaterThan">
      <formula>0.49</formula>
    </cfRule>
    <cfRule type="cellIs" dxfId="12133" priority="161" operator="greaterThan">
      <formula>0.29</formula>
    </cfRule>
    <cfRule type="cellIs" dxfId="12132" priority="162" operator="lessThan">
      <formula>0.29</formula>
    </cfRule>
  </conditionalFormatting>
  <conditionalFormatting sqref="U27">
    <cfRule type="cellIs" dxfId="12131" priority="151" operator="greaterThan">
      <formula>1</formula>
    </cfRule>
    <cfRule type="cellIs" dxfId="12130" priority="152" operator="greaterThan">
      <formula>0.89</formula>
    </cfRule>
    <cfRule type="cellIs" dxfId="12129" priority="153" operator="greaterThan">
      <formula>0.69</formula>
    </cfRule>
    <cfRule type="cellIs" dxfId="12128" priority="154" operator="greaterThan">
      <formula>0.49</formula>
    </cfRule>
    <cfRule type="cellIs" dxfId="12127" priority="155" operator="greaterThan">
      <formula>0.29</formula>
    </cfRule>
    <cfRule type="cellIs" dxfId="12126" priority="156" operator="lessThan">
      <formula>0.29</formula>
    </cfRule>
  </conditionalFormatting>
  <conditionalFormatting sqref="V27">
    <cfRule type="cellIs" dxfId="12125" priority="145" operator="greaterThan">
      <formula>1</formula>
    </cfRule>
    <cfRule type="cellIs" dxfId="12124" priority="146" operator="greaterThan">
      <formula>0.89</formula>
    </cfRule>
    <cfRule type="cellIs" dxfId="12123" priority="147" operator="greaterThan">
      <formula>0.69</formula>
    </cfRule>
    <cfRule type="cellIs" dxfId="12122" priority="148" operator="greaterThan">
      <formula>0.49</formula>
    </cfRule>
    <cfRule type="cellIs" dxfId="12121" priority="149" operator="greaterThan">
      <formula>0.29</formula>
    </cfRule>
    <cfRule type="cellIs" dxfId="12120" priority="150" operator="lessThan">
      <formula>0.29</formula>
    </cfRule>
  </conditionalFormatting>
  <conditionalFormatting sqref="H30">
    <cfRule type="cellIs" dxfId="12119" priority="139" operator="greaterThan">
      <formula>1</formula>
    </cfRule>
    <cfRule type="cellIs" dxfId="12118" priority="140" operator="greaterThan">
      <formula>0.89</formula>
    </cfRule>
    <cfRule type="cellIs" dxfId="12117" priority="141" operator="greaterThan">
      <formula>0.69</formula>
    </cfRule>
    <cfRule type="cellIs" dxfId="12116" priority="142" operator="greaterThan">
      <formula>0.49</formula>
    </cfRule>
    <cfRule type="cellIs" dxfId="12115" priority="143" operator="greaterThan">
      <formula>0.29</formula>
    </cfRule>
    <cfRule type="cellIs" dxfId="12114" priority="144" operator="lessThan">
      <formula>0.29</formula>
    </cfRule>
  </conditionalFormatting>
  <conditionalFormatting sqref="L30">
    <cfRule type="cellIs" dxfId="12113" priority="133" operator="greaterThan">
      <formula>1</formula>
    </cfRule>
    <cfRule type="cellIs" dxfId="12112" priority="134" operator="greaterThan">
      <formula>0.89</formula>
    </cfRule>
    <cfRule type="cellIs" dxfId="12111" priority="135" operator="greaterThan">
      <formula>0.69</formula>
    </cfRule>
    <cfRule type="cellIs" dxfId="12110" priority="136" operator="greaterThan">
      <formula>0.49</formula>
    </cfRule>
    <cfRule type="cellIs" dxfId="12109" priority="137" operator="greaterThan">
      <formula>0.29</formula>
    </cfRule>
    <cfRule type="cellIs" dxfId="12108" priority="138" operator="lessThan">
      <formula>0.29</formula>
    </cfRule>
  </conditionalFormatting>
  <conditionalFormatting sqref="M30">
    <cfRule type="cellIs" dxfId="12107" priority="127" operator="greaterThan">
      <formula>1</formula>
    </cfRule>
    <cfRule type="cellIs" dxfId="12106" priority="128" operator="greaterThan">
      <formula>0.89</formula>
    </cfRule>
    <cfRule type="cellIs" dxfId="12105" priority="129" operator="greaterThan">
      <formula>0.69</formula>
    </cfRule>
    <cfRule type="cellIs" dxfId="12104" priority="130" operator="greaterThan">
      <formula>0.49</formula>
    </cfRule>
    <cfRule type="cellIs" dxfId="12103" priority="131" operator="greaterThan">
      <formula>0.29</formula>
    </cfRule>
    <cfRule type="cellIs" dxfId="12102" priority="132" operator="lessThan">
      <formula>0.29</formula>
    </cfRule>
  </conditionalFormatting>
  <conditionalFormatting sqref="Q30">
    <cfRule type="cellIs" dxfId="12101" priority="121" operator="greaterThan">
      <formula>1</formula>
    </cfRule>
    <cfRule type="cellIs" dxfId="12100" priority="122" operator="greaterThan">
      <formula>0.89</formula>
    </cfRule>
    <cfRule type="cellIs" dxfId="12099" priority="123" operator="greaterThan">
      <formula>0.69</formula>
    </cfRule>
    <cfRule type="cellIs" dxfId="12098" priority="124" operator="greaterThan">
      <formula>0.49</formula>
    </cfRule>
    <cfRule type="cellIs" dxfId="12097" priority="125" operator="greaterThan">
      <formula>0.29</formula>
    </cfRule>
    <cfRule type="cellIs" dxfId="12096" priority="126" operator="lessThan">
      <formula>0.29</formula>
    </cfRule>
  </conditionalFormatting>
  <conditionalFormatting sqref="U30">
    <cfRule type="cellIs" dxfId="12095" priority="115" operator="greaterThan">
      <formula>1</formula>
    </cfRule>
    <cfRule type="cellIs" dxfId="12094" priority="116" operator="greaterThan">
      <formula>0.89</formula>
    </cfRule>
    <cfRule type="cellIs" dxfId="12093" priority="117" operator="greaterThan">
      <formula>0.69</formula>
    </cfRule>
    <cfRule type="cellIs" dxfId="12092" priority="118" operator="greaterThan">
      <formula>0.49</formula>
    </cfRule>
    <cfRule type="cellIs" dxfId="12091" priority="119" operator="greaterThan">
      <formula>0.29</formula>
    </cfRule>
    <cfRule type="cellIs" dxfId="12090" priority="120" operator="lessThan">
      <formula>0.29</formula>
    </cfRule>
  </conditionalFormatting>
  <conditionalFormatting sqref="V30">
    <cfRule type="cellIs" dxfId="12089" priority="109" operator="greaterThan">
      <formula>1</formula>
    </cfRule>
    <cfRule type="cellIs" dxfId="12088" priority="110" operator="greaterThan">
      <formula>0.89</formula>
    </cfRule>
    <cfRule type="cellIs" dxfId="12087" priority="111" operator="greaterThan">
      <formula>0.69</formula>
    </cfRule>
    <cfRule type="cellIs" dxfId="12086" priority="112" operator="greaterThan">
      <formula>0.49</formula>
    </cfRule>
    <cfRule type="cellIs" dxfId="12085" priority="113" operator="greaterThan">
      <formula>0.29</formula>
    </cfRule>
    <cfRule type="cellIs" dxfId="12084" priority="114" operator="lessThan">
      <formula>0.29</formula>
    </cfRule>
  </conditionalFormatting>
  <conditionalFormatting sqref="V39">
    <cfRule type="cellIs" dxfId="12083" priority="37" operator="greaterThan">
      <formula>1</formula>
    </cfRule>
    <cfRule type="cellIs" dxfId="12082" priority="38" operator="greaterThan">
      <formula>0.89</formula>
    </cfRule>
    <cfRule type="cellIs" dxfId="12081" priority="39" operator="greaterThan">
      <formula>0.69</formula>
    </cfRule>
    <cfRule type="cellIs" dxfId="12080" priority="40" operator="greaterThan">
      <formula>0.49</formula>
    </cfRule>
    <cfRule type="cellIs" dxfId="12079" priority="41" operator="greaterThan">
      <formula>0.29</formula>
    </cfRule>
    <cfRule type="cellIs" dxfId="12078" priority="42" operator="lessThan">
      <formula>0.29</formula>
    </cfRule>
  </conditionalFormatting>
  <conditionalFormatting sqref="H39">
    <cfRule type="cellIs" dxfId="12077" priority="67" operator="greaterThan">
      <formula>1</formula>
    </cfRule>
    <cfRule type="cellIs" dxfId="12076" priority="68" operator="greaterThan">
      <formula>0.89</formula>
    </cfRule>
    <cfRule type="cellIs" dxfId="12075" priority="69" operator="greaterThan">
      <formula>0.69</formula>
    </cfRule>
    <cfRule type="cellIs" dxfId="12074" priority="70" operator="greaterThan">
      <formula>0.49</formula>
    </cfRule>
    <cfRule type="cellIs" dxfId="12073" priority="71" operator="greaterThan">
      <formula>0.29</formula>
    </cfRule>
    <cfRule type="cellIs" dxfId="12072" priority="72" operator="lessThan">
      <formula>0.29</formula>
    </cfRule>
  </conditionalFormatting>
  <conditionalFormatting sqref="L39">
    <cfRule type="cellIs" dxfId="12071" priority="61" operator="greaterThan">
      <formula>1</formula>
    </cfRule>
    <cfRule type="cellIs" dxfId="12070" priority="62" operator="greaterThan">
      <formula>0.89</formula>
    </cfRule>
    <cfRule type="cellIs" dxfId="12069" priority="63" operator="greaterThan">
      <formula>0.69</formula>
    </cfRule>
    <cfRule type="cellIs" dxfId="12068" priority="64" operator="greaterThan">
      <formula>0.49</formula>
    </cfRule>
    <cfRule type="cellIs" dxfId="12067" priority="65" operator="greaterThan">
      <formula>0.29</formula>
    </cfRule>
    <cfRule type="cellIs" dxfId="12066" priority="66" operator="lessThan">
      <formula>0.29</formula>
    </cfRule>
  </conditionalFormatting>
  <conditionalFormatting sqref="M39">
    <cfRule type="cellIs" dxfId="12065" priority="55" operator="greaterThan">
      <formula>1</formula>
    </cfRule>
    <cfRule type="cellIs" dxfId="12064" priority="56" operator="greaterThan">
      <formula>0.89</formula>
    </cfRule>
    <cfRule type="cellIs" dxfId="12063" priority="57" operator="greaterThan">
      <formula>0.69</formula>
    </cfRule>
    <cfRule type="cellIs" dxfId="12062" priority="58" operator="greaterThan">
      <formula>0.49</formula>
    </cfRule>
    <cfRule type="cellIs" dxfId="12061" priority="59" operator="greaterThan">
      <formula>0.29</formula>
    </cfRule>
    <cfRule type="cellIs" dxfId="12060" priority="60" operator="lessThan">
      <formula>0.29</formula>
    </cfRule>
  </conditionalFormatting>
  <conditionalFormatting sqref="Q39">
    <cfRule type="cellIs" dxfId="12059" priority="49" operator="greaterThan">
      <formula>1</formula>
    </cfRule>
    <cfRule type="cellIs" dxfId="12058" priority="50" operator="greaterThan">
      <formula>0.89</formula>
    </cfRule>
    <cfRule type="cellIs" dxfId="12057" priority="51" operator="greaterThan">
      <formula>0.69</formula>
    </cfRule>
    <cfRule type="cellIs" dxfId="12056" priority="52" operator="greaterThan">
      <formula>0.49</formula>
    </cfRule>
    <cfRule type="cellIs" dxfId="12055" priority="53" operator="greaterThan">
      <formula>0.29</formula>
    </cfRule>
    <cfRule type="cellIs" dxfId="12054" priority="54" operator="lessThan">
      <formula>0.29</formula>
    </cfRule>
  </conditionalFormatting>
  <conditionalFormatting sqref="U39">
    <cfRule type="cellIs" dxfId="12053" priority="43" operator="greaterThan">
      <formula>1</formula>
    </cfRule>
    <cfRule type="cellIs" dxfId="12052" priority="44" operator="greaterThan">
      <formula>0.89</formula>
    </cfRule>
    <cfRule type="cellIs" dxfId="12051" priority="45" operator="greaterThan">
      <formula>0.69</formula>
    </cfRule>
    <cfRule type="cellIs" dxfId="12050" priority="46" operator="greaterThan">
      <formula>0.49</formula>
    </cfRule>
    <cfRule type="cellIs" dxfId="12049" priority="47" operator="greaterThan">
      <formula>0.29</formula>
    </cfRule>
    <cfRule type="cellIs" dxfId="12048" priority="48" operator="lessThan">
      <formula>0.29</formula>
    </cfRule>
  </conditionalFormatting>
  <conditionalFormatting sqref="V36">
    <cfRule type="cellIs" dxfId="12047" priority="1" operator="greaterThan">
      <formula>1</formula>
    </cfRule>
    <cfRule type="cellIs" dxfId="12046" priority="2" operator="greaterThan">
      <formula>0.89</formula>
    </cfRule>
    <cfRule type="cellIs" dxfId="12045" priority="3" operator="greaterThan">
      <formula>0.69</formula>
    </cfRule>
    <cfRule type="cellIs" dxfId="12044" priority="4" operator="greaterThan">
      <formula>0.49</formula>
    </cfRule>
    <cfRule type="cellIs" dxfId="12043" priority="5" operator="greaterThan">
      <formula>0.29</formula>
    </cfRule>
    <cfRule type="cellIs" dxfId="12042" priority="6" operator="lessThan">
      <formula>0.29</formula>
    </cfRule>
  </conditionalFormatting>
  <conditionalFormatting sqref="H36">
    <cfRule type="cellIs" dxfId="12041" priority="31" operator="greaterThan">
      <formula>1</formula>
    </cfRule>
    <cfRule type="cellIs" dxfId="12040" priority="32" operator="greaterThan">
      <formula>0.89</formula>
    </cfRule>
    <cfRule type="cellIs" dxfId="12039" priority="33" operator="greaterThan">
      <formula>0.69</formula>
    </cfRule>
    <cfRule type="cellIs" dxfId="12038" priority="34" operator="greaterThan">
      <formula>0.49</formula>
    </cfRule>
    <cfRule type="cellIs" dxfId="12037" priority="35" operator="greaterThan">
      <formula>0.29</formula>
    </cfRule>
    <cfRule type="cellIs" dxfId="12036" priority="36" operator="lessThan">
      <formula>0.29</formula>
    </cfRule>
  </conditionalFormatting>
  <conditionalFormatting sqref="L36">
    <cfRule type="cellIs" dxfId="12035" priority="25" operator="greaterThan">
      <formula>1</formula>
    </cfRule>
    <cfRule type="cellIs" dxfId="12034" priority="26" operator="greaterThan">
      <formula>0.89</formula>
    </cfRule>
    <cfRule type="cellIs" dxfId="12033" priority="27" operator="greaterThan">
      <formula>0.69</formula>
    </cfRule>
    <cfRule type="cellIs" dxfId="12032" priority="28" operator="greaterThan">
      <formula>0.49</formula>
    </cfRule>
    <cfRule type="cellIs" dxfId="12031" priority="29" operator="greaterThan">
      <formula>0.29</formula>
    </cfRule>
    <cfRule type="cellIs" dxfId="12030" priority="30" operator="lessThan">
      <formula>0.29</formula>
    </cfRule>
  </conditionalFormatting>
  <conditionalFormatting sqref="M36">
    <cfRule type="cellIs" dxfId="12029" priority="19" operator="greaterThan">
      <formula>1</formula>
    </cfRule>
    <cfRule type="cellIs" dxfId="12028" priority="20" operator="greaterThan">
      <formula>0.89</formula>
    </cfRule>
    <cfRule type="cellIs" dxfId="12027" priority="21" operator="greaterThan">
      <formula>0.69</formula>
    </cfRule>
    <cfRule type="cellIs" dxfId="12026" priority="22" operator="greaterThan">
      <formula>0.49</formula>
    </cfRule>
    <cfRule type="cellIs" dxfId="12025" priority="23" operator="greaterThan">
      <formula>0.29</formula>
    </cfRule>
    <cfRule type="cellIs" dxfId="12024" priority="24" operator="lessThan">
      <formula>0.29</formula>
    </cfRule>
  </conditionalFormatting>
  <conditionalFormatting sqref="Q36">
    <cfRule type="cellIs" dxfId="12023" priority="13" operator="greaterThan">
      <formula>1</formula>
    </cfRule>
    <cfRule type="cellIs" dxfId="12022" priority="14" operator="greaterThan">
      <formula>0.89</formula>
    </cfRule>
    <cfRule type="cellIs" dxfId="12021" priority="15" operator="greaterThan">
      <formula>0.69</formula>
    </cfRule>
    <cfRule type="cellIs" dxfId="12020" priority="16" operator="greaterThan">
      <formula>0.49</formula>
    </cfRule>
    <cfRule type="cellIs" dxfId="12019" priority="17" operator="greaterThan">
      <formula>0.29</formula>
    </cfRule>
    <cfRule type="cellIs" dxfId="12018" priority="18" operator="lessThan">
      <formula>0.29</formula>
    </cfRule>
  </conditionalFormatting>
  <conditionalFormatting sqref="U36">
    <cfRule type="cellIs" dxfId="12017" priority="7" operator="greaterThan">
      <formula>1</formula>
    </cfRule>
    <cfRule type="cellIs" dxfId="12016" priority="8" operator="greaterThan">
      <formula>0.89</formula>
    </cfRule>
    <cfRule type="cellIs" dxfId="12015" priority="9" operator="greaterThan">
      <formula>0.69</formula>
    </cfRule>
    <cfRule type="cellIs" dxfId="12014" priority="10" operator="greaterThan">
      <formula>0.49</formula>
    </cfRule>
    <cfRule type="cellIs" dxfId="12013" priority="11" operator="greaterThan">
      <formula>0.29</formula>
    </cfRule>
    <cfRule type="cellIs" dxfId="12012"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L5:L7 H5:I9 H11:I15">
      <formula1>0.0001</formula1>
      <formula2>100000000</formula2>
    </dataValidation>
    <dataValidation type="list" allowBlank="1" showInputMessage="1" showErrorMessage="1" sqref="J5:J9 J11:J15">
      <formula1>Frecuencia</formula1>
    </dataValidation>
    <dataValidation type="list" allowBlank="1" showInputMessage="1" showErrorMessage="1" sqref="F5:F9 F11:F15">
      <formula1>Tipo</formula1>
    </dataValidation>
    <dataValidation type="list" allowBlank="1" showInputMessage="1" showErrorMessage="1" sqref="E5:E9 E11:E15">
      <formula1>Dimension</formula1>
    </dataValidation>
  </dataValidations>
  <pageMargins left="0.25" right="0.25"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V70"/>
  <sheetViews>
    <sheetView topLeftCell="A35" zoomScale="50" zoomScaleNormal="50" workbookViewId="0">
      <selection activeCell="P67" sqref="P67"/>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1" customWidth="1"/>
    <col min="10" max="10" width="15.7109375" customWidth="1"/>
    <col min="11" max="12" width="11.7109375" customWidth="1"/>
    <col min="13" max="13" width="16.42578125" customWidth="1"/>
    <col min="14" max="14" width="15.140625" customWidth="1"/>
    <col min="15" max="15" width="10.7109375" customWidth="1"/>
    <col min="16" max="16" width="14" customWidth="1"/>
  </cols>
  <sheetData>
    <row r="1" spans="1:16" ht="28.5" customHeight="1">
      <c r="A1" s="1530" t="s">
        <v>0</v>
      </c>
      <c r="B1" s="1530"/>
      <c r="C1" s="1531" t="s">
        <v>1780</v>
      </c>
      <c r="D1" s="1531"/>
      <c r="E1" s="1531"/>
      <c r="F1" s="1531"/>
      <c r="G1" s="1531"/>
      <c r="H1" s="1531"/>
      <c r="I1" s="1531"/>
      <c r="J1" s="1531"/>
      <c r="K1" s="1531"/>
      <c r="L1" s="1531"/>
      <c r="M1" s="1531"/>
      <c r="N1" s="1531"/>
      <c r="O1" s="1531"/>
      <c r="P1" s="1531"/>
    </row>
    <row r="2" spans="1:16" ht="28.5" customHeight="1" thickBot="1">
      <c r="A2" s="466"/>
      <c r="B2" s="466"/>
      <c r="C2" s="467"/>
      <c r="D2" s="467"/>
      <c r="E2" s="467"/>
      <c r="F2" s="467"/>
      <c r="G2" s="467"/>
      <c r="H2" s="467"/>
      <c r="I2" s="467"/>
      <c r="J2" s="467"/>
      <c r="K2" s="467"/>
      <c r="L2" s="467"/>
      <c r="M2" s="467"/>
      <c r="N2" s="467"/>
      <c r="O2" s="467"/>
      <c r="P2" s="467"/>
    </row>
    <row r="3" spans="1:16" ht="43.5" customHeight="1" thickBot="1">
      <c r="A3" s="1619" t="s">
        <v>2</v>
      </c>
      <c r="B3" s="1620"/>
      <c r="C3" s="1620"/>
      <c r="D3" s="1620"/>
      <c r="E3" s="1620"/>
      <c r="F3" s="1620"/>
      <c r="G3" s="1620"/>
      <c r="H3" s="1620"/>
      <c r="I3" s="1620"/>
      <c r="J3" s="1620"/>
      <c r="K3" s="1620"/>
      <c r="L3" s="1620"/>
      <c r="M3" s="1620"/>
      <c r="N3" s="1620"/>
      <c r="O3" s="1620"/>
      <c r="P3" s="1621"/>
    </row>
    <row r="4" spans="1:16" ht="67.5" customHeight="1" thickBot="1">
      <c r="A4" s="620"/>
      <c r="B4" s="621" t="s">
        <v>3</v>
      </c>
      <c r="C4" s="622" t="s">
        <v>4</v>
      </c>
      <c r="D4" s="621" t="s">
        <v>5</v>
      </c>
      <c r="E4" s="621" t="s">
        <v>6</v>
      </c>
      <c r="F4" s="621" t="s">
        <v>7</v>
      </c>
      <c r="G4" s="621" t="s">
        <v>8</v>
      </c>
      <c r="H4" s="621" t="s">
        <v>9</v>
      </c>
      <c r="I4" s="621" t="s">
        <v>10</v>
      </c>
      <c r="J4" s="621" t="s">
        <v>11</v>
      </c>
      <c r="K4" s="621" t="s">
        <v>12</v>
      </c>
      <c r="L4" s="621" t="s">
        <v>13</v>
      </c>
      <c r="M4" s="623" t="s">
        <v>14</v>
      </c>
      <c r="N4" s="621" t="s">
        <v>15</v>
      </c>
      <c r="O4" s="624" t="s">
        <v>16</v>
      </c>
      <c r="P4" s="625" t="s">
        <v>17</v>
      </c>
    </row>
    <row r="5" spans="1:16" ht="146.25" customHeight="1">
      <c r="A5" s="626" t="s">
        <v>18</v>
      </c>
      <c r="B5" s="627" t="s">
        <v>1781</v>
      </c>
      <c r="C5" s="628"/>
      <c r="D5" s="629"/>
      <c r="E5" s="629"/>
      <c r="F5" s="629"/>
      <c r="G5" s="629"/>
      <c r="H5" s="630"/>
      <c r="I5" s="631"/>
      <c r="J5" s="632"/>
      <c r="K5" s="629"/>
      <c r="L5" s="631"/>
      <c r="M5" s="632"/>
      <c r="N5" s="632"/>
      <c r="O5" s="633"/>
      <c r="P5" s="634"/>
    </row>
    <row r="6" spans="1:16" ht="187.5" customHeight="1" thickBot="1">
      <c r="A6" s="635" t="s">
        <v>20</v>
      </c>
      <c r="B6" s="636" t="s">
        <v>1782</v>
      </c>
      <c r="C6" s="637"/>
      <c r="D6" s="638"/>
      <c r="E6" s="638"/>
      <c r="F6" s="638"/>
      <c r="G6" s="638"/>
      <c r="H6" s="639"/>
      <c r="I6" s="640"/>
      <c r="J6" s="641"/>
      <c r="K6" s="638"/>
      <c r="L6" s="640"/>
      <c r="M6" s="641"/>
      <c r="N6" s="641"/>
      <c r="O6" s="642"/>
      <c r="P6" s="643"/>
    </row>
    <row r="7" spans="1:16" ht="108.75" customHeight="1">
      <c r="A7" s="626" t="s">
        <v>22</v>
      </c>
      <c r="B7" s="644" t="s">
        <v>1783</v>
      </c>
      <c r="C7" s="645"/>
      <c r="D7" s="629"/>
      <c r="E7" s="629"/>
      <c r="F7" s="629"/>
      <c r="G7" s="629"/>
      <c r="H7" s="630"/>
      <c r="I7" s="631"/>
      <c r="J7" s="632"/>
      <c r="K7" s="629"/>
      <c r="L7" s="646"/>
      <c r="M7" s="632"/>
      <c r="N7" s="632"/>
      <c r="O7" s="633"/>
      <c r="P7" s="634"/>
    </row>
    <row r="8" spans="1:16" ht="123.75" customHeight="1" thickBot="1">
      <c r="A8" s="647" t="s">
        <v>24</v>
      </c>
      <c r="B8" s="648" t="s">
        <v>1784</v>
      </c>
      <c r="C8" s="649" t="s">
        <v>1785</v>
      </c>
      <c r="D8" s="649" t="s">
        <v>1786</v>
      </c>
      <c r="E8" s="649" t="s">
        <v>1094</v>
      </c>
      <c r="F8" s="649" t="s">
        <v>29</v>
      </c>
      <c r="G8" s="649" t="s">
        <v>1787</v>
      </c>
      <c r="H8" s="650">
        <v>60</v>
      </c>
      <c r="I8" s="650">
        <v>60</v>
      </c>
      <c r="J8" s="649" t="s">
        <v>1031</v>
      </c>
      <c r="K8" s="649" t="s">
        <v>617</v>
      </c>
      <c r="L8" s="651">
        <v>1</v>
      </c>
      <c r="M8" s="649" t="s">
        <v>1788</v>
      </c>
      <c r="N8" s="649" t="s">
        <v>1789</v>
      </c>
      <c r="O8" s="652">
        <v>0</v>
      </c>
      <c r="P8" s="653" t="s">
        <v>465</v>
      </c>
    </row>
    <row r="9" spans="1:16" ht="67.5" customHeight="1">
      <c r="A9" s="626" t="s">
        <v>53</v>
      </c>
      <c r="B9" s="654" t="s">
        <v>1790</v>
      </c>
      <c r="C9" s="655"/>
      <c r="D9" s="655"/>
      <c r="E9" s="633"/>
      <c r="F9" s="629"/>
      <c r="G9" s="655"/>
      <c r="H9" s="656"/>
      <c r="I9" s="633"/>
      <c r="J9" s="629"/>
      <c r="K9" s="629"/>
      <c r="L9" s="657"/>
      <c r="M9" s="658"/>
      <c r="N9" s="658"/>
      <c r="O9" s="655"/>
      <c r="P9" s="659"/>
    </row>
    <row r="10" spans="1:16" ht="81" customHeight="1">
      <c r="A10" s="647" t="s">
        <v>55</v>
      </c>
      <c r="B10" s="660" t="s">
        <v>1791</v>
      </c>
      <c r="C10" s="661" t="s">
        <v>1792</v>
      </c>
      <c r="D10" s="661" t="s">
        <v>1793</v>
      </c>
      <c r="E10" s="662" t="s">
        <v>386</v>
      </c>
      <c r="F10" s="663" t="s">
        <v>29</v>
      </c>
      <c r="G10" s="661" t="s">
        <v>1794</v>
      </c>
      <c r="H10" s="664">
        <v>1</v>
      </c>
      <c r="I10" s="662">
        <v>1</v>
      </c>
      <c r="J10" s="663" t="s">
        <v>364</v>
      </c>
      <c r="K10" s="663" t="s">
        <v>63</v>
      </c>
      <c r="L10" s="665">
        <v>1</v>
      </c>
      <c r="M10" s="649" t="s">
        <v>1795</v>
      </c>
      <c r="N10" s="649" t="s">
        <v>1789</v>
      </c>
      <c r="O10" s="661">
        <v>0</v>
      </c>
      <c r="P10" s="666" t="s">
        <v>63</v>
      </c>
    </row>
    <row r="11" spans="1:16" ht="90" customHeight="1" thickBot="1">
      <c r="A11" s="667" t="s">
        <v>64</v>
      </c>
      <c r="B11" s="668" t="s">
        <v>1796</v>
      </c>
      <c r="C11" s="669" t="s">
        <v>1797</v>
      </c>
      <c r="D11" s="669" t="s">
        <v>1798</v>
      </c>
      <c r="E11" s="670" t="s">
        <v>1094</v>
      </c>
      <c r="F11" s="669" t="s">
        <v>29</v>
      </c>
      <c r="G11" s="669" t="s">
        <v>1799</v>
      </c>
      <c r="H11" s="671">
        <v>3</v>
      </c>
      <c r="I11" s="670">
        <v>3</v>
      </c>
      <c r="J11" s="669" t="s">
        <v>1031</v>
      </c>
      <c r="K11" s="669" t="s">
        <v>617</v>
      </c>
      <c r="L11" s="672">
        <v>1</v>
      </c>
      <c r="M11" s="649" t="s">
        <v>1795</v>
      </c>
      <c r="N11" s="673" t="s">
        <v>1789</v>
      </c>
      <c r="O11" s="673">
        <v>0</v>
      </c>
      <c r="P11" s="674" t="s">
        <v>465</v>
      </c>
    </row>
    <row r="12" spans="1:16" ht="81" customHeight="1">
      <c r="A12" s="626" t="s">
        <v>243</v>
      </c>
      <c r="B12" s="675" t="s">
        <v>1800</v>
      </c>
      <c r="C12" s="633"/>
      <c r="D12" s="633"/>
      <c r="E12" s="633"/>
      <c r="F12" s="629"/>
      <c r="G12" s="633"/>
      <c r="H12" s="676"/>
      <c r="I12" s="633"/>
      <c r="J12" s="629"/>
      <c r="K12" s="629"/>
      <c r="L12" s="657"/>
      <c r="M12" s="658"/>
      <c r="N12" s="658"/>
      <c r="O12" s="658"/>
      <c r="P12" s="677"/>
    </row>
    <row r="13" spans="1:16" ht="75.75" customHeight="1">
      <c r="A13" s="678" t="s">
        <v>164</v>
      </c>
      <c r="B13" s="679" t="s">
        <v>1801</v>
      </c>
      <c r="C13" s="680" t="s">
        <v>1608</v>
      </c>
      <c r="D13" s="663" t="s">
        <v>1648</v>
      </c>
      <c r="E13" s="663" t="s">
        <v>134</v>
      </c>
      <c r="F13" s="663" t="s">
        <v>1610</v>
      </c>
      <c r="G13" s="663" t="s">
        <v>1611</v>
      </c>
      <c r="H13" s="664">
        <v>1</v>
      </c>
      <c r="I13" s="662">
        <v>1</v>
      </c>
      <c r="J13" s="663" t="s">
        <v>136</v>
      </c>
      <c r="K13" s="663" t="s">
        <v>137</v>
      </c>
      <c r="L13" s="681">
        <v>1</v>
      </c>
      <c r="M13" s="661" t="s">
        <v>1802</v>
      </c>
      <c r="N13" s="661" t="s">
        <v>1613</v>
      </c>
      <c r="O13" s="661">
        <v>0</v>
      </c>
      <c r="P13" s="666" t="s">
        <v>140</v>
      </c>
    </row>
    <row r="14" spans="1:16" ht="106.5" customHeight="1">
      <c r="A14" s="678" t="s">
        <v>170</v>
      </c>
      <c r="B14" s="679" t="s">
        <v>1803</v>
      </c>
      <c r="C14" s="663" t="s">
        <v>1804</v>
      </c>
      <c r="D14" s="663" t="s">
        <v>1805</v>
      </c>
      <c r="E14" s="662" t="s">
        <v>1094</v>
      </c>
      <c r="F14" s="663" t="s">
        <v>29</v>
      </c>
      <c r="G14" s="663" t="s">
        <v>1806</v>
      </c>
      <c r="H14" s="664">
        <v>30</v>
      </c>
      <c r="I14" s="662">
        <v>30</v>
      </c>
      <c r="J14" s="663" t="s">
        <v>1031</v>
      </c>
      <c r="K14" s="663" t="s">
        <v>617</v>
      </c>
      <c r="L14" s="665">
        <v>1</v>
      </c>
      <c r="M14" s="661" t="s">
        <v>1807</v>
      </c>
      <c r="N14" s="661" t="s">
        <v>1789</v>
      </c>
      <c r="O14" s="661">
        <v>0</v>
      </c>
      <c r="P14" s="666" t="s">
        <v>465</v>
      </c>
    </row>
    <row r="15" spans="1:16" ht="126" customHeight="1" thickBot="1">
      <c r="A15" s="682" t="s">
        <v>175</v>
      </c>
      <c r="B15" s="683" t="s">
        <v>1808</v>
      </c>
      <c r="C15" s="673" t="s">
        <v>1809</v>
      </c>
      <c r="D15" s="669" t="s">
        <v>1810</v>
      </c>
      <c r="E15" s="670" t="s">
        <v>1094</v>
      </c>
      <c r="F15" s="669" t="s">
        <v>29</v>
      </c>
      <c r="G15" s="669" t="s">
        <v>1811</v>
      </c>
      <c r="H15" s="669">
        <v>4</v>
      </c>
      <c r="I15" s="670">
        <v>4</v>
      </c>
      <c r="J15" s="669" t="s">
        <v>1031</v>
      </c>
      <c r="K15" s="669" t="s">
        <v>617</v>
      </c>
      <c r="L15" s="672">
        <v>1</v>
      </c>
      <c r="M15" s="673" t="s">
        <v>1812</v>
      </c>
      <c r="N15" s="673" t="s">
        <v>1789</v>
      </c>
      <c r="O15" s="673">
        <v>0</v>
      </c>
      <c r="P15" s="674" t="s">
        <v>465</v>
      </c>
    </row>
    <row r="16" spans="1:16" ht="64.5" customHeight="1">
      <c r="A16" s="626" t="s">
        <v>244</v>
      </c>
      <c r="B16" s="684" t="s">
        <v>1813</v>
      </c>
      <c r="C16" s="655"/>
      <c r="D16" s="655"/>
      <c r="E16" s="633"/>
      <c r="F16" s="629"/>
      <c r="G16" s="629"/>
      <c r="H16" s="656"/>
      <c r="I16" s="633"/>
      <c r="J16" s="629"/>
      <c r="K16" s="629"/>
      <c r="L16" s="657"/>
      <c r="M16" s="655"/>
      <c r="N16" s="655"/>
      <c r="O16" s="655"/>
      <c r="P16" s="659"/>
    </row>
    <row r="17" spans="1:22" ht="97.5" customHeight="1">
      <c r="A17" s="678" t="s">
        <v>189</v>
      </c>
      <c r="B17" s="679" t="s">
        <v>1814</v>
      </c>
      <c r="C17" s="661" t="s">
        <v>1815</v>
      </c>
      <c r="D17" s="663" t="s">
        <v>1816</v>
      </c>
      <c r="E17" s="662" t="s">
        <v>1094</v>
      </c>
      <c r="F17" s="663" t="s">
        <v>29</v>
      </c>
      <c r="G17" s="663" t="s">
        <v>1817</v>
      </c>
      <c r="H17" s="664">
        <v>14</v>
      </c>
      <c r="I17" s="662">
        <v>14</v>
      </c>
      <c r="J17" s="663" t="s">
        <v>1031</v>
      </c>
      <c r="K17" s="663" t="s">
        <v>617</v>
      </c>
      <c r="L17" s="665">
        <v>1</v>
      </c>
      <c r="M17" s="661" t="s">
        <v>317</v>
      </c>
      <c r="N17" s="661" t="s">
        <v>1789</v>
      </c>
      <c r="O17" s="661">
        <v>0</v>
      </c>
      <c r="P17" s="666" t="s">
        <v>465</v>
      </c>
    </row>
    <row r="18" spans="1:22" ht="92.25" customHeight="1">
      <c r="A18" s="678" t="s">
        <v>1133</v>
      </c>
      <c r="B18" s="679" t="s">
        <v>1818</v>
      </c>
      <c r="C18" s="661" t="s">
        <v>1819</v>
      </c>
      <c r="D18" s="663" t="s">
        <v>1820</v>
      </c>
      <c r="E18" s="662" t="s">
        <v>1094</v>
      </c>
      <c r="F18" s="663" t="s">
        <v>29</v>
      </c>
      <c r="G18" s="663" t="s">
        <v>1821</v>
      </c>
      <c r="H18" s="664">
        <v>5</v>
      </c>
      <c r="I18" s="662">
        <v>5</v>
      </c>
      <c r="J18" s="663" t="s">
        <v>1031</v>
      </c>
      <c r="K18" s="663" t="s">
        <v>617</v>
      </c>
      <c r="L18" s="665">
        <v>1</v>
      </c>
      <c r="M18" s="661" t="s">
        <v>317</v>
      </c>
      <c r="N18" s="661" t="s">
        <v>1789</v>
      </c>
      <c r="O18" s="661">
        <v>0</v>
      </c>
      <c r="P18" s="666" t="s">
        <v>465</v>
      </c>
    </row>
    <row r="19" spans="1:22" ht="92.25" customHeight="1" thickBot="1">
      <c r="A19" s="685" t="s">
        <v>1564</v>
      </c>
      <c r="B19" s="686" t="s">
        <v>1822</v>
      </c>
      <c r="C19" s="687" t="s">
        <v>1823</v>
      </c>
      <c r="D19" s="688" t="s">
        <v>1824</v>
      </c>
      <c r="E19" s="689" t="s">
        <v>1094</v>
      </c>
      <c r="F19" s="688" t="s">
        <v>29</v>
      </c>
      <c r="G19" s="688" t="s">
        <v>1825</v>
      </c>
      <c r="H19" s="690">
        <v>4</v>
      </c>
      <c r="I19" s="689">
        <v>4</v>
      </c>
      <c r="J19" s="688" t="s">
        <v>1031</v>
      </c>
      <c r="K19" s="688" t="s">
        <v>617</v>
      </c>
      <c r="L19" s="691">
        <v>1</v>
      </c>
      <c r="M19" s="673" t="s">
        <v>1812</v>
      </c>
      <c r="N19" s="687" t="s">
        <v>1789</v>
      </c>
      <c r="O19" s="687">
        <v>0</v>
      </c>
      <c r="P19" s="692" t="s">
        <v>465</v>
      </c>
    </row>
    <row r="20" spans="1:22" ht="54.75" customHeight="1">
      <c r="A20" s="693" t="s">
        <v>1826</v>
      </c>
      <c r="B20" s="648" t="s">
        <v>1827</v>
      </c>
      <c r="C20" s="652"/>
      <c r="D20" s="652"/>
      <c r="E20" s="694"/>
      <c r="F20" s="649"/>
      <c r="G20" s="649"/>
      <c r="H20" s="695"/>
      <c r="I20" s="694"/>
      <c r="J20" s="649"/>
      <c r="K20" s="649"/>
      <c r="L20" s="651"/>
      <c r="M20" s="655"/>
      <c r="N20" s="655"/>
      <c r="O20" s="652"/>
      <c r="P20" s="653"/>
    </row>
    <row r="21" spans="1:22" ht="99.75" customHeight="1" thickBot="1">
      <c r="A21" s="696" t="s">
        <v>303</v>
      </c>
      <c r="B21" s="679" t="s">
        <v>1828</v>
      </c>
      <c r="C21" s="663" t="s">
        <v>1804</v>
      </c>
      <c r="D21" s="663" t="s">
        <v>1829</v>
      </c>
      <c r="E21" s="689" t="s">
        <v>1094</v>
      </c>
      <c r="F21" s="688" t="s">
        <v>29</v>
      </c>
      <c r="G21" s="663" t="s">
        <v>1830</v>
      </c>
      <c r="H21" s="664">
        <v>160</v>
      </c>
      <c r="I21" s="662">
        <v>160</v>
      </c>
      <c r="J21" s="663" t="s">
        <v>1031</v>
      </c>
      <c r="K21" s="663" t="s">
        <v>617</v>
      </c>
      <c r="L21" s="665">
        <v>1</v>
      </c>
      <c r="M21" s="498" t="s">
        <v>1831</v>
      </c>
      <c r="N21" s="498" t="s">
        <v>1789</v>
      </c>
      <c r="O21" s="661">
        <v>0</v>
      </c>
      <c r="P21" s="666" t="s">
        <v>465</v>
      </c>
    </row>
    <row r="22" spans="1:22" ht="96.75" customHeight="1">
      <c r="A22" s="697" t="s">
        <v>1350</v>
      </c>
      <c r="B22" s="684" t="s">
        <v>1832</v>
      </c>
      <c r="C22" s="655"/>
      <c r="D22" s="655"/>
      <c r="E22" s="655"/>
      <c r="F22" s="655"/>
      <c r="G22" s="655"/>
      <c r="H22" s="655"/>
      <c r="I22" s="655"/>
      <c r="J22" s="655"/>
      <c r="K22" s="655"/>
      <c r="L22" s="698"/>
      <c r="M22" s="655"/>
      <c r="N22" s="655"/>
      <c r="O22" s="655"/>
      <c r="P22" s="659"/>
    </row>
    <row r="23" spans="1:22" ht="116.25" customHeight="1" thickBot="1">
      <c r="A23" s="699" t="s">
        <v>1352</v>
      </c>
      <c r="B23" s="683" t="s">
        <v>1833</v>
      </c>
      <c r="C23" s="663" t="s">
        <v>1834</v>
      </c>
      <c r="D23" s="663" t="s">
        <v>1835</v>
      </c>
      <c r="E23" s="689" t="s">
        <v>1094</v>
      </c>
      <c r="F23" s="689" t="s">
        <v>29</v>
      </c>
      <c r="G23" s="663" t="s">
        <v>1836</v>
      </c>
      <c r="H23" s="700">
        <v>8</v>
      </c>
      <c r="I23" s="700">
        <v>8</v>
      </c>
      <c r="J23" s="700" t="s">
        <v>1031</v>
      </c>
      <c r="K23" s="700" t="s">
        <v>617</v>
      </c>
      <c r="L23" s="701">
        <v>1</v>
      </c>
      <c r="M23" s="673" t="s">
        <v>1812</v>
      </c>
      <c r="N23" s="687" t="s">
        <v>1789</v>
      </c>
      <c r="O23" s="700">
        <v>0</v>
      </c>
      <c r="P23" s="702" t="s">
        <v>465</v>
      </c>
    </row>
    <row r="24" spans="1:22" ht="82.5" customHeight="1">
      <c r="A24" s="697" t="s">
        <v>1837</v>
      </c>
      <c r="B24" s="684" t="s">
        <v>1838</v>
      </c>
      <c r="C24" s="655"/>
      <c r="D24" s="655"/>
      <c r="E24" s="655"/>
      <c r="F24" s="655"/>
      <c r="G24" s="655"/>
      <c r="H24" s="655"/>
      <c r="I24" s="655"/>
      <c r="J24" s="655"/>
      <c r="K24" s="655"/>
      <c r="L24" s="698"/>
      <c r="M24" s="655"/>
      <c r="N24" s="655"/>
      <c r="O24" s="655"/>
      <c r="P24" s="659"/>
    </row>
    <row r="25" spans="1:22" ht="92.25" customHeight="1" thickBot="1">
      <c r="A25" s="699" t="s">
        <v>1370</v>
      </c>
      <c r="B25" s="686" t="s">
        <v>1839</v>
      </c>
      <c r="C25" s="688" t="s">
        <v>1840</v>
      </c>
      <c r="D25" s="688" t="s">
        <v>1841</v>
      </c>
      <c r="E25" s="689" t="s">
        <v>1094</v>
      </c>
      <c r="F25" s="689" t="s">
        <v>1094</v>
      </c>
      <c r="G25" s="688" t="s">
        <v>1842</v>
      </c>
      <c r="H25" s="687">
        <v>2</v>
      </c>
      <c r="I25" s="687">
        <v>2</v>
      </c>
      <c r="J25" s="687" t="s">
        <v>1031</v>
      </c>
      <c r="K25" s="687" t="s">
        <v>617</v>
      </c>
      <c r="L25" s="703">
        <v>1</v>
      </c>
      <c r="M25" s="687" t="s">
        <v>1843</v>
      </c>
      <c r="N25" s="687" t="s">
        <v>1844</v>
      </c>
      <c r="O25" s="687">
        <v>0</v>
      </c>
      <c r="P25" s="692" t="s">
        <v>465</v>
      </c>
    </row>
    <row r="26" spans="1:22" ht="28.5" customHeight="1">
      <c r="A26" s="466"/>
      <c r="B26" s="466"/>
      <c r="C26" s="467"/>
      <c r="D26" s="467"/>
      <c r="E26" s="467"/>
      <c r="F26" s="467"/>
      <c r="G26" s="467"/>
      <c r="H26" s="467"/>
      <c r="I26" s="467"/>
      <c r="J26" s="467"/>
      <c r="K26" s="467"/>
      <c r="L26" s="467"/>
      <c r="M26" s="467"/>
      <c r="N26" s="467"/>
      <c r="O26" s="467"/>
      <c r="P26" s="467"/>
    </row>
    <row r="27" spans="1:22" ht="30" customHeight="1" thickBot="1"/>
    <row r="28" spans="1:22" ht="22.5" customHeight="1" thickBot="1">
      <c r="A28" s="1544" t="s">
        <v>75</v>
      </c>
      <c r="B28" s="1545"/>
      <c r="C28" s="1545"/>
      <c r="D28" s="1546"/>
      <c r="E28" s="1579" t="s">
        <v>76</v>
      </c>
      <c r="F28" s="1579" t="s">
        <v>77</v>
      </c>
      <c r="G28" s="1579" t="s">
        <v>78</v>
      </c>
      <c r="H28" s="1579" t="s">
        <v>79</v>
      </c>
      <c r="I28" s="1579" t="s">
        <v>80</v>
      </c>
      <c r="J28" s="1579" t="s">
        <v>81</v>
      </c>
      <c r="K28" s="1579" t="s">
        <v>82</v>
      </c>
      <c r="L28" s="1579" t="s">
        <v>79</v>
      </c>
      <c r="M28" s="1579" t="s">
        <v>83</v>
      </c>
      <c r="N28" s="1579" t="s">
        <v>84</v>
      </c>
      <c r="O28" s="1579" t="s">
        <v>85</v>
      </c>
      <c r="P28" s="1579" t="s">
        <v>86</v>
      </c>
      <c r="Q28" s="1576" t="s">
        <v>79</v>
      </c>
      <c r="R28" s="1579" t="s">
        <v>87</v>
      </c>
      <c r="S28" s="1576" t="s">
        <v>88</v>
      </c>
      <c r="T28" s="1579" t="s">
        <v>89</v>
      </c>
      <c r="U28" s="1576" t="s">
        <v>79</v>
      </c>
      <c r="V28" s="1579" t="s">
        <v>90</v>
      </c>
    </row>
    <row r="29" spans="1:22" ht="30" customHeight="1" thickBot="1">
      <c r="A29" s="77" t="s">
        <v>91</v>
      </c>
      <c r="B29" s="78" t="s">
        <v>92</v>
      </c>
      <c r="C29" s="79" t="s">
        <v>93</v>
      </c>
      <c r="D29" s="80" t="s">
        <v>94</v>
      </c>
      <c r="E29" s="1580"/>
      <c r="F29" s="1580"/>
      <c r="G29" s="1580"/>
      <c r="H29" s="1580"/>
      <c r="I29" s="1580"/>
      <c r="J29" s="1580"/>
      <c r="K29" s="1580"/>
      <c r="L29" s="1580"/>
      <c r="M29" s="1580"/>
      <c r="N29" s="1580"/>
      <c r="O29" s="1580"/>
      <c r="P29" s="1580"/>
      <c r="Q29" s="1577"/>
      <c r="R29" s="1580"/>
      <c r="S29" s="1577"/>
      <c r="T29" s="1580"/>
      <c r="U29" s="1577"/>
      <c r="V29" s="1580"/>
    </row>
    <row r="30" spans="1:22" ht="30" customHeight="1" thickBot="1">
      <c r="A30" s="1538"/>
      <c r="B30" s="1540" t="s">
        <v>95</v>
      </c>
      <c r="C30" s="1541"/>
      <c r="D30" s="1542"/>
      <c r="E30" s="1580"/>
      <c r="F30" s="1580"/>
      <c r="G30" s="1580"/>
      <c r="H30" s="1580"/>
      <c r="I30" s="1580"/>
      <c r="J30" s="1580"/>
      <c r="K30" s="1580"/>
      <c r="L30" s="1580"/>
      <c r="M30" s="1580"/>
      <c r="N30" s="1580"/>
      <c r="O30" s="1580"/>
      <c r="P30" s="1580"/>
      <c r="Q30" s="1577"/>
      <c r="R30" s="1580"/>
      <c r="S30" s="1577"/>
      <c r="T30" s="1580"/>
      <c r="U30" s="1577"/>
      <c r="V30" s="1580"/>
    </row>
    <row r="31" spans="1:22" ht="12" customHeight="1" thickBot="1">
      <c r="A31" s="1539"/>
      <c r="B31" s="81"/>
      <c r="C31" s="81"/>
      <c r="D31" s="1543"/>
      <c r="E31" s="1581"/>
      <c r="F31" s="1581"/>
      <c r="G31" s="1581"/>
      <c r="H31" s="1581"/>
      <c r="I31" s="1581"/>
      <c r="J31" s="1581"/>
      <c r="K31" s="1581"/>
      <c r="L31" s="1581"/>
      <c r="M31" s="1581"/>
      <c r="N31" s="1581"/>
      <c r="O31" s="1581"/>
      <c r="P31" s="1581"/>
      <c r="Q31" s="1578"/>
      <c r="R31" s="1581"/>
      <c r="S31" s="1578"/>
      <c r="T31" s="1581"/>
      <c r="U31" s="1578"/>
      <c r="V31" s="1581"/>
    </row>
    <row r="32" spans="1:22" ht="45.75" customHeight="1" thickBot="1">
      <c r="A32" s="82" t="s">
        <v>96</v>
      </c>
      <c r="B32" s="470" t="s">
        <v>97</v>
      </c>
      <c r="C32" s="82" t="s">
        <v>98</v>
      </c>
      <c r="D32" s="84" t="s">
        <v>99</v>
      </c>
      <c r="E32" s="1504" t="s">
        <v>100</v>
      </c>
      <c r="F32" s="1502"/>
      <c r="G32" s="1503"/>
      <c r="H32" s="345">
        <f>H33/H34</f>
        <v>1.0869565217391304</v>
      </c>
      <c r="I32" s="1504" t="s">
        <v>100</v>
      </c>
      <c r="J32" s="1502"/>
      <c r="K32" s="1503"/>
      <c r="L32" s="345">
        <f>L33/L34</f>
        <v>0.17647058823529413</v>
      </c>
      <c r="M32" s="264">
        <f>M33/M34</f>
        <v>0.7</v>
      </c>
      <c r="N32" s="1502" t="s">
        <v>100</v>
      </c>
      <c r="O32" s="1502"/>
      <c r="P32" s="1503"/>
      <c r="Q32" s="345">
        <f>Q33/Q34</f>
        <v>0</v>
      </c>
      <c r="R32" s="1590" t="s">
        <v>100</v>
      </c>
      <c r="S32" s="1588"/>
      <c r="T32" s="1589"/>
      <c r="U32" s="345">
        <f>U33/U34</f>
        <v>0</v>
      </c>
      <c r="V32" s="346">
        <f>V33/V34</f>
        <v>0.46666666666666667</v>
      </c>
    </row>
    <row r="33" spans="1:22" ht="82.5" customHeight="1">
      <c r="A33" s="1622" t="s">
        <v>1783</v>
      </c>
      <c r="B33" s="1498" t="s">
        <v>1784</v>
      </c>
      <c r="C33" s="1520" t="s">
        <v>1785</v>
      </c>
      <c r="D33" s="469" t="s">
        <v>1845</v>
      </c>
      <c r="E33" s="348">
        <v>23</v>
      </c>
      <c r="F33" s="349">
        <v>1</v>
      </c>
      <c r="G33" s="350">
        <v>1</v>
      </c>
      <c r="H33" s="108">
        <f>SUM(E33:G33)</f>
        <v>25</v>
      </c>
      <c r="I33" s="348">
        <v>0</v>
      </c>
      <c r="J33" s="349">
        <v>3</v>
      </c>
      <c r="K33" s="350">
        <v>0</v>
      </c>
      <c r="L33" s="108">
        <f>SUM(I33:K33)</f>
        <v>3</v>
      </c>
      <c r="M33" s="108">
        <f>+H33+L33</f>
        <v>28</v>
      </c>
      <c r="N33" s="348"/>
      <c r="O33" s="349"/>
      <c r="P33" s="1410"/>
      <c r="Q33" s="108">
        <f>SUM(N33:P33)</f>
        <v>0</v>
      </c>
      <c r="R33" s="105"/>
      <c r="S33" s="106"/>
      <c r="T33" s="107"/>
      <c r="U33" s="108">
        <f>SUM(R33:T33)</f>
        <v>0</v>
      </c>
      <c r="V33" s="109">
        <f>+H33+L33+Q33+U33</f>
        <v>28</v>
      </c>
    </row>
    <row r="34" spans="1:22" ht="73.5" customHeight="1" thickBot="1">
      <c r="A34" s="1623"/>
      <c r="B34" s="1499"/>
      <c r="C34" s="1521"/>
      <c r="D34" s="476" t="s">
        <v>1846</v>
      </c>
      <c r="E34" s="356">
        <v>22</v>
      </c>
      <c r="F34" s="356">
        <v>1</v>
      </c>
      <c r="G34" s="358"/>
      <c r="H34" s="112">
        <f>SUM(E34:G34)</f>
        <v>23</v>
      </c>
      <c r="I34" s="356">
        <v>9</v>
      </c>
      <c r="J34" s="357">
        <v>4</v>
      </c>
      <c r="K34" s="358">
        <v>4</v>
      </c>
      <c r="L34" s="112">
        <f>SUM(I34:K34)</f>
        <v>17</v>
      </c>
      <c r="M34" s="112">
        <f>+H34+L34</f>
        <v>40</v>
      </c>
      <c r="N34" s="356"/>
      <c r="O34" s="357"/>
      <c r="P34" s="1411">
        <v>9</v>
      </c>
      <c r="Q34" s="112">
        <f>SUM(N34:P34)</f>
        <v>9</v>
      </c>
      <c r="R34" s="167">
        <v>5</v>
      </c>
      <c r="S34" s="166">
        <v>4</v>
      </c>
      <c r="T34" s="165">
        <v>2</v>
      </c>
      <c r="U34" s="112">
        <f>SUM(R34:T34)</f>
        <v>11</v>
      </c>
      <c r="V34" s="113">
        <f>+H34+L34+Q34+U34</f>
        <v>60</v>
      </c>
    </row>
    <row r="35" spans="1:22" ht="42" customHeight="1" thickBot="1">
      <c r="A35" s="470" t="s">
        <v>113</v>
      </c>
      <c r="B35" s="82" t="s">
        <v>114</v>
      </c>
      <c r="C35" s="82" t="s">
        <v>98</v>
      </c>
      <c r="D35" s="226" t="s">
        <v>104</v>
      </c>
      <c r="E35" s="1502" t="s">
        <v>100</v>
      </c>
      <c r="F35" s="1502"/>
      <c r="G35" s="1503"/>
      <c r="H35" s="102" t="e">
        <f>H36/H37</f>
        <v>#DIV/0!</v>
      </c>
      <c r="I35" s="1504" t="s">
        <v>100</v>
      </c>
      <c r="J35" s="1502"/>
      <c r="K35" s="1503"/>
      <c r="L35" s="102" t="e">
        <f>L36/L37</f>
        <v>#DIV/0!</v>
      </c>
      <c r="M35" s="102" t="e">
        <f>M36/M37</f>
        <v>#DIV/0!</v>
      </c>
      <c r="N35" s="1502" t="s">
        <v>100</v>
      </c>
      <c r="O35" s="1502"/>
      <c r="P35" s="1503"/>
      <c r="Q35" s="102">
        <f>Q36/Q37</f>
        <v>0</v>
      </c>
      <c r="R35" s="1487" t="s">
        <v>100</v>
      </c>
      <c r="S35" s="1488"/>
      <c r="T35" s="1489"/>
      <c r="U35" s="102" t="e">
        <f>U36/U37</f>
        <v>#DIV/0!</v>
      </c>
      <c r="V35" s="103">
        <f>V36/V37</f>
        <v>0</v>
      </c>
    </row>
    <row r="36" spans="1:22" ht="34.5" customHeight="1">
      <c r="A36" s="1624" t="s">
        <v>1790</v>
      </c>
      <c r="B36" s="1627" t="s">
        <v>1791</v>
      </c>
      <c r="C36" s="1498" t="s">
        <v>1792</v>
      </c>
      <c r="D36" s="704" t="s">
        <v>384</v>
      </c>
      <c r="E36" s="348"/>
      <c r="F36" s="349"/>
      <c r="G36" s="350"/>
      <c r="H36" s="108">
        <f>SUM(E36:G36)</f>
        <v>0</v>
      </c>
      <c r="I36" s="348"/>
      <c r="J36" s="349"/>
      <c r="K36" s="350"/>
      <c r="L36" s="108">
        <f>SUM(I36:K36)</f>
        <v>0</v>
      </c>
      <c r="M36" s="108">
        <f>+H36+L36</f>
        <v>0</v>
      </c>
      <c r="N36" s="348"/>
      <c r="O36" s="349"/>
      <c r="P36" s="1410"/>
      <c r="Q36" s="108">
        <f>SUM(N36:P36)</f>
        <v>0</v>
      </c>
      <c r="R36" s="105"/>
      <c r="S36" s="106"/>
      <c r="T36" s="107"/>
      <c r="U36" s="108">
        <f>SUM(R36:T36)</f>
        <v>0</v>
      </c>
      <c r="V36" s="109">
        <f>+H36+L36+Q36+U36</f>
        <v>0</v>
      </c>
    </row>
    <row r="37" spans="1:22" ht="34.5" customHeight="1" thickBot="1">
      <c r="A37" s="1625"/>
      <c r="B37" s="1628"/>
      <c r="C37" s="1499"/>
      <c r="D37" s="476" t="s">
        <v>421</v>
      </c>
      <c r="E37" s="356"/>
      <c r="F37" s="357"/>
      <c r="G37" s="358"/>
      <c r="H37" s="112">
        <f>SUM(E37:G37)</f>
        <v>0</v>
      </c>
      <c r="I37" s="356"/>
      <c r="J37" s="357"/>
      <c r="K37" s="358"/>
      <c r="L37" s="112">
        <f>SUM(I37:K37)</f>
        <v>0</v>
      </c>
      <c r="M37" s="112">
        <f>+H37+L37</f>
        <v>0</v>
      </c>
      <c r="N37" s="356"/>
      <c r="O37" s="357"/>
      <c r="P37" s="1411">
        <v>1</v>
      </c>
      <c r="Q37" s="112">
        <f>SUM(N37:P37)</f>
        <v>1</v>
      </c>
      <c r="R37" s="167"/>
      <c r="S37" s="166"/>
      <c r="T37" s="165"/>
      <c r="U37" s="112">
        <f>SUM(R37:T37)</f>
        <v>0</v>
      </c>
      <c r="V37" s="113">
        <f>+H37+L37+Q37+U37</f>
        <v>1</v>
      </c>
    </row>
    <row r="38" spans="1:22" ht="39.75" customHeight="1" thickBot="1">
      <c r="A38" s="1625"/>
      <c r="B38" s="82" t="s">
        <v>117</v>
      </c>
      <c r="C38" s="82" t="s">
        <v>98</v>
      </c>
      <c r="D38" s="226" t="s">
        <v>104</v>
      </c>
      <c r="E38" s="1502" t="s">
        <v>100</v>
      </c>
      <c r="F38" s="1502"/>
      <c r="G38" s="1503"/>
      <c r="H38" s="102">
        <f>H39/H40</f>
        <v>0</v>
      </c>
      <c r="I38" s="1504" t="s">
        <v>100</v>
      </c>
      <c r="J38" s="1502"/>
      <c r="K38" s="1503"/>
      <c r="L38" s="102" t="e">
        <f>L39/L40</f>
        <v>#DIV/0!</v>
      </c>
      <c r="M38" s="102">
        <f>M39/M40</f>
        <v>0</v>
      </c>
      <c r="N38" s="1502" t="s">
        <v>100</v>
      </c>
      <c r="O38" s="1502"/>
      <c r="P38" s="1503"/>
      <c r="Q38" s="102">
        <f>Q39/Q40</f>
        <v>0</v>
      </c>
      <c r="R38" s="1487" t="s">
        <v>100</v>
      </c>
      <c r="S38" s="1488"/>
      <c r="T38" s="1489"/>
      <c r="U38" s="102">
        <f>U39/U40</f>
        <v>0</v>
      </c>
      <c r="V38" s="103">
        <f>V39/V40</f>
        <v>0</v>
      </c>
    </row>
    <row r="39" spans="1:22" ht="32.25" customHeight="1">
      <c r="A39" s="1625"/>
      <c r="B39" s="1561" t="s">
        <v>1796</v>
      </c>
      <c r="C39" s="1520" t="s">
        <v>1797</v>
      </c>
      <c r="D39" s="473" t="s">
        <v>1847</v>
      </c>
      <c r="E39" s="348"/>
      <c r="F39" s="349"/>
      <c r="G39" s="350">
        <v>0</v>
      </c>
      <c r="H39" s="108">
        <f>SUM(E39:G39)</f>
        <v>0</v>
      </c>
      <c r="I39" s="348"/>
      <c r="J39" s="349"/>
      <c r="K39" s="350"/>
      <c r="L39" s="108">
        <f>SUM(I39:K39)</f>
        <v>0</v>
      </c>
      <c r="M39" s="108">
        <f>+H39+L39</f>
        <v>0</v>
      </c>
      <c r="N39" s="348"/>
      <c r="O39" s="349"/>
      <c r="P39" s="1410"/>
      <c r="Q39" s="108">
        <f>SUM(N39:P39)</f>
        <v>0</v>
      </c>
      <c r="R39" s="105"/>
      <c r="S39" s="106"/>
      <c r="T39" s="107"/>
      <c r="U39" s="108">
        <f>SUM(R39:T39)</f>
        <v>0</v>
      </c>
      <c r="V39" s="109">
        <f>+H39+L39+Q39+U39</f>
        <v>0</v>
      </c>
    </row>
    <row r="40" spans="1:22" ht="39.75" customHeight="1" thickBot="1">
      <c r="A40" s="1626"/>
      <c r="B40" s="1562"/>
      <c r="C40" s="1521"/>
      <c r="D40" s="476" t="s">
        <v>1848</v>
      </c>
      <c r="E40" s="356"/>
      <c r="F40" s="357"/>
      <c r="G40" s="358">
        <v>1</v>
      </c>
      <c r="H40" s="112">
        <f>SUM(E40:G40)</f>
        <v>1</v>
      </c>
      <c r="I40" s="356"/>
      <c r="J40" s="357"/>
      <c r="K40" s="358"/>
      <c r="L40" s="112">
        <f>SUM(I40:K40)</f>
        <v>0</v>
      </c>
      <c r="M40" s="112">
        <f>+H40+L40</f>
        <v>1</v>
      </c>
      <c r="N40" s="356"/>
      <c r="O40" s="357"/>
      <c r="P40" s="1411">
        <v>1</v>
      </c>
      <c r="Q40" s="112">
        <f>SUM(N40:P40)</f>
        <v>1</v>
      </c>
      <c r="R40" s="167">
        <v>1</v>
      </c>
      <c r="S40" s="166"/>
      <c r="T40" s="165"/>
      <c r="U40" s="112">
        <f>SUM(R40:T40)</f>
        <v>1</v>
      </c>
      <c r="V40" s="113">
        <f>+H40+L40+Q40+U40</f>
        <v>3</v>
      </c>
    </row>
    <row r="41" spans="1:22" ht="39.75" customHeight="1" thickBot="1">
      <c r="A41" s="470" t="s">
        <v>123</v>
      </c>
      <c r="B41" s="82" t="s">
        <v>219</v>
      </c>
      <c r="C41" s="82" t="s">
        <v>98</v>
      </c>
      <c r="D41" s="226" t="s">
        <v>104</v>
      </c>
      <c r="E41" s="1502" t="s">
        <v>100</v>
      </c>
      <c r="F41" s="1502"/>
      <c r="G41" s="1503"/>
      <c r="H41" s="102">
        <f>H42/H43</f>
        <v>1</v>
      </c>
      <c r="I41" s="1504" t="s">
        <v>100</v>
      </c>
      <c r="J41" s="1502"/>
      <c r="K41" s="1503"/>
      <c r="L41" s="102" t="e">
        <f>L42/L43</f>
        <v>#DIV/0!</v>
      </c>
      <c r="M41" s="102">
        <f>M42/M43</f>
        <v>1</v>
      </c>
      <c r="N41" s="1502" t="s">
        <v>100</v>
      </c>
      <c r="O41" s="1502"/>
      <c r="P41" s="1503"/>
      <c r="Q41" s="102" t="e">
        <f>Q42/Q43</f>
        <v>#DIV/0!</v>
      </c>
      <c r="R41" s="1487" t="s">
        <v>100</v>
      </c>
      <c r="S41" s="1488"/>
      <c r="T41" s="1489"/>
      <c r="U41" s="102" t="e">
        <f>U42/U43</f>
        <v>#DIV/0!</v>
      </c>
      <c r="V41" s="103">
        <f>V42/V43</f>
        <v>1</v>
      </c>
    </row>
    <row r="42" spans="1:22" ht="30" customHeight="1">
      <c r="A42" s="1505" t="s">
        <v>1800</v>
      </c>
      <c r="B42" s="1629" t="s">
        <v>1801</v>
      </c>
      <c r="C42" s="1631" t="s">
        <v>1608</v>
      </c>
      <c r="D42" s="228" t="s">
        <v>1640</v>
      </c>
      <c r="E42" s="348">
        <v>0</v>
      </c>
      <c r="F42" s="349">
        <v>1</v>
      </c>
      <c r="G42" s="350"/>
      <c r="H42" s="108">
        <f>SUM(E42:G42)</f>
        <v>1</v>
      </c>
      <c r="I42" s="348"/>
      <c r="J42" s="349"/>
      <c r="K42" s="350"/>
      <c r="L42" s="108">
        <f>SUM(I42:K42)</f>
        <v>0</v>
      </c>
      <c r="M42" s="108">
        <f>+H42+L42</f>
        <v>1</v>
      </c>
      <c r="N42" s="348"/>
      <c r="O42" s="349"/>
      <c r="P42" s="1410"/>
      <c r="Q42" s="108">
        <f>SUM(N42:P42)</f>
        <v>0</v>
      </c>
      <c r="R42" s="105"/>
      <c r="S42" s="106"/>
      <c r="T42" s="107"/>
      <c r="U42" s="108">
        <f>SUM(R42:T42)</f>
        <v>0</v>
      </c>
      <c r="V42" s="109">
        <f>+H42+L42+Q42+U42</f>
        <v>1</v>
      </c>
    </row>
    <row r="43" spans="1:22" ht="36" customHeight="1" thickBot="1">
      <c r="A43" s="1506"/>
      <c r="B43" s="1630"/>
      <c r="C43" s="1632"/>
      <c r="D43" s="476" t="s">
        <v>1431</v>
      </c>
      <c r="E43" s="356">
        <v>1</v>
      </c>
      <c r="F43" s="357"/>
      <c r="G43" s="358"/>
      <c r="H43" s="112">
        <f>SUM(E43:G43)</f>
        <v>1</v>
      </c>
      <c r="I43" s="356"/>
      <c r="J43" s="357"/>
      <c r="K43" s="358"/>
      <c r="L43" s="112">
        <f>SUM(I43:K43)</f>
        <v>0</v>
      </c>
      <c r="M43" s="112">
        <f>+H43+L43</f>
        <v>1</v>
      </c>
      <c r="N43" s="356"/>
      <c r="O43" s="357"/>
      <c r="P43" s="1411"/>
      <c r="Q43" s="112">
        <f>SUM(N43:P43)</f>
        <v>0</v>
      </c>
      <c r="R43" s="167"/>
      <c r="S43" s="166"/>
      <c r="T43" s="165"/>
      <c r="U43" s="112">
        <f>SUM(R43:T43)</f>
        <v>0</v>
      </c>
      <c r="V43" s="113">
        <f>+H43+L43+Q43+U43</f>
        <v>1</v>
      </c>
    </row>
    <row r="44" spans="1:22" ht="30" customHeight="1" thickBot="1">
      <c r="A44" s="1506"/>
      <c r="B44" s="82" t="s">
        <v>223</v>
      </c>
      <c r="C44" s="82" t="s">
        <v>98</v>
      </c>
      <c r="D44" s="226" t="s">
        <v>104</v>
      </c>
      <c r="E44" s="1502" t="s">
        <v>100</v>
      </c>
      <c r="F44" s="1502"/>
      <c r="G44" s="1503"/>
      <c r="H44" s="102">
        <f>H45/H46</f>
        <v>1.3</v>
      </c>
      <c r="I44" s="1504" t="s">
        <v>100</v>
      </c>
      <c r="J44" s="1502"/>
      <c r="K44" s="1503"/>
      <c r="L44" s="102">
        <f>L45/L46</f>
        <v>1.4</v>
      </c>
      <c r="M44" s="102">
        <f>M45/M46</f>
        <v>1.35</v>
      </c>
      <c r="N44" s="1502" t="s">
        <v>100</v>
      </c>
      <c r="O44" s="1502"/>
      <c r="P44" s="1503"/>
      <c r="Q44" s="102">
        <f>Q45/Q46</f>
        <v>0</v>
      </c>
      <c r="R44" s="1487" t="s">
        <v>100</v>
      </c>
      <c r="S44" s="1488"/>
      <c r="T44" s="1489"/>
      <c r="U44" s="102" t="e">
        <f>U45/U46</f>
        <v>#DIV/0!</v>
      </c>
      <c r="V44" s="103">
        <f>V45/V46</f>
        <v>0.9</v>
      </c>
    </row>
    <row r="45" spans="1:22" ht="45.75" customHeight="1">
      <c r="A45" s="1506"/>
      <c r="B45" s="1563" t="s">
        <v>1803</v>
      </c>
      <c r="C45" s="1563" t="s">
        <v>1804</v>
      </c>
      <c r="D45" s="228" t="s">
        <v>1849</v>
      </c>
      <c r="E45" s="348">
        <v>11</v>
      </c>
      <c r="F45" s="349">
        <v>1</v>
      </c>
      <c r="G45" s="350">
        <v>1</v>
      </c>
      <c r="H45" s="108">
        <f>SUM(E45:G45)</f>
        <v>13</v>
      </c>
      <c r="I45" s="348">
        <v>4</v>
      </c>
      <c r="J45" s="349">
        <v>10</v>
      </c>
      <c r="K45" s="350"/>
      <c r="L45" s="108">
        <f>SUM(I45:K45)</f>
        <v>14</v>
      </c>
      <c r="M45" s="108">
        <f>+H45+L45</f>
        <v>27</v>
      </c>
      <c r="N45" s="348"/>
      <c r="O45" s="349">
        <v>0</v>
      </c>
      <c r="P45" s="1410"/>
      <c r="Q45" s="108">
        <f>SUM(N45:P45)</f>
        <v>0</v>
      </c>
      <c r="R45" s="105"/>
      <c r="S45" s="106"/>
      <c r="T45" s="107"/>
      <c r="U45" s="108">
        <f>SUM(R45:T45)</f>
        <v>0</v>
      </c>
      <c r="V45" s="109">
        <f>+H45+L45+Q45+U45</f>
        <v>27</v>
      </c>
    </row>
    <row r="46" spans="1:22" ht="40.5" customHeight="1" thickBot="1">
      <c r="A46" s="1506"/>
      <c r="B46" s="1564"/>
      <c r="C46" s="1564"/>
      <c r="D46" s="476" t="s">
        <v>1850</v>
      </c>
      <c r="E46" s="356">
        <v>10</v>
      </c>
      <c r="F46" s="357"/>
      <c r="G46" s="358"/>
      <c r="H46" s="112">
        <f>SUM(E46:G46)</f>
        <v>10</v>
      </c>
      <c r="I46" s="356">
        <v>10</v>
      </c>
      <c r="J46" s="357"/>
      <c r="K46" s="358"/>
      <c r="L46" s="112">
        <f>SUM(I46:K46)</f>
        <v>10</v>
      </c>
      <c r="M46" s="112">
        <f>+H46+L46</f>
        <v>20</v>
      </c>
      <c r="N46" s="356"/>
      <c r="O46" s="357">
        <v>10</v>
      </c>
      <c r="P46" s="1411"/>
      <c r="Q46" s="112">
        <f>SUM(N46:P46)</f>
        <v>10</v>
      </c>
      <c r="R46" s="167"/>
      <c r="S46" s="166"/>
      <c r="T46" s="165"/>
      <c r="U46" s="112">
        <f>SUM(R46:T46)</f>
        <v>0</v>
      </c>
      <c r="V46" s="113">
        <f>+H46+L46+Q46+U46</f>
        <v>30</v>
      </c>
    </row>
    <row r="47" spans="1:22" ht="33" customHeight="1" thickBot="1">
      <c r="A47" s="1506"/>
      <c r="B47" s="82" t="s">
        <v>226</v>
      </c>
      <c r="C47" s="82" t="s">
        <v>98</v>
      </c>
      <c r="D47" s="226" t="s">
        <v>104</v>
      </c>
      <c r="E47" s="1502" t="s">
        <v>100</v>
      </c>
      <c r="F47" s="1502"/>
      <c r="G47" s="1503"/>
      <c r="H47" s="102">
        <f>H48/H49</f>
        <v>4</v>
      </c>
      <c r="I47" s="1504" t="s">
        <v>100</v>
      </c>
      <c r="J47" s="1502"/>
      <c r="K47" s="1503"/>
      <c r="L47" s="102">
        <f>L48/L49</f>
        <v>1</v>
      </c>
      <c r="M47" s="102">
        <f>M48/M49</f>
        <v>2.5</v>
      </c>
      <c r="N47" s="1502" t="s">
        <v>100</v>
      </c>
      <c r="O47" s="1502"/>
      <c r="P47" s="1503"/>
      <c r="Q47" s="102">
        <f>Q48/Q49</f>
        <v>0</v>
      </c>
      <c r="R47" s="1487" t="s">
        <v>100</v>
      </c>
      <c r="S47" s="1488"/>
      <c r="T47" s="1489"/>
      <c r="U47" s="102">
        <f>U48/U49</f>
        <v>0</v>
      </c>
      <c r="V47" s="103">
        <f>V48/V49</f>
        <v>1.25</v>
      </c>
    </row>
    <row r="48" spans="1:22" ht="33" customHeight="1">
      <c r="A48" s="1506"/>
      <c r="B48" s="1629" t="s">
        <v>1808</v>
      </c>
      <c r="C48" s="1598" t="s">
        <v>1809</v>
      </c>
      <c r="D48" s="705" t="s">
        <v>1851</v>
      </c>
      <c r="E48" s="348"/>
      <c r="F48" s="349">
        <v>4</v>
      </c>
      <c r="G48" s="350"/>
      <c r="H48" s="108">
        <f>SUM(E48:G48)</f>
        <v>4</v>
      </c>
      <c r="I48" s="348">
        <v>1</v>
      </c>
      <c r="J48" s="349">
        <v>0</v>
      </c>
      <c r="K48" s="350"/>
      <c r="L48" s="108">
        <f>SUM(I48:K48)</f>
        <v>1</v>
      </c>
      <c r="M48" s="108">
        <f>+H48+L48</f>
        <v>5</v>
      </c>
      <c r="N48" s="348"/>
      <c r="O48" s="349">
        <v>0</v>
      </c>
      <c r="P48" s="1410"/>
      <c r="Q48" s="108">
        <f>SUM(N48:P48)</f>
        <v>0</v>
      </c>
      <c r="R48" s="105"/>
      <c r="S48" s="106"/>
      <c r="T48" s="107"/>
      <c r="U48" s="108">
        <f>SUM(R48:T48)</f>
        <v>0</v>
      </c>
      <c r="V48" s="109">
        <f>+H48+L48+Q48+U48</f>
        <v>5</v>
      </c>
    </row>
    <row r="49" spans="1:22" ht="42" customHeight="1" thickBot="1">
      <c r="A49" s="1506"/>
      <c r="B49" s="1630"/>
      <c r="C49" s="1599"/>
      <c r="D49" s="476" t="s">
        <v>1852</v>
      </c>
      <c r="E49" s="356"/>
      <c r="F49" s="357">
        <v>1</v>
      </c>
      <c r="G49" s="358"/>
      <c r="H49" s="112">
        <f>SUM(E49:G49)</f>
        <v>1</v>
      </c>
      <c r="I49" s="356"/>
      <c r="J49" s="357">
        <v>1</v>
      </c>
      <c r="K49" s="358"/>
      <c r="L49" s="112">
        <f>SUM(I49:K49)</f>
        <v>1</v>
      </c>
      <c r="M49" s="112">
        <f>+H49+L49</f>
        <v>2</v>
      </c>
      <c r="N49" s="356"/>
      <c r="O49" s="357">
        <v>1</v>
      </c>
      <c r="P49" s="1411"/>
      <c r="Q49" s="112">
        <f>SUM(N49:P49)</f>
        <v>1</v>
      </c>
      <c r="R49" s="167"/>
      <c r="S49" s="166">
        <v>1</v>
      </c>
      <c r="T49" s="165"/>
      <c r="U49" s="112">
        <f>SUM(R49:T49)</f>
        <v>1</v>
      </c>
      <c r="V49" s="113">
        <f>+H49+L49+Q49+U49</f>
        <v>4</v>
      </c>
    </row>
    <row r="50" spans="1:22" ht="33" customHeight="1" thickBot="1">
      <c r="A50" s="470" t="s">
        <v>419</v>
      </c>
      <c r="B50" s="82" t="s">
        <v>261</v>
      </c>
      <c r="C50" s="82" t="s">
        <v>98</v>
      </c>
      <c r="D50" s="226" t="s">
        <v>104</v>
      </c>
      <c r="E50" s="1502" t="s">
        <v>100</v>
      </c>
      <c r="F50" s="1502"/>
      <c r="G50" s="1503"/>
      <c r="H50" s="102">
        <f>H51/H52</f>
        <v>1</v>
      </c>
      <c r="I50" s="1504" t="s">
        <v>100</v>
      </c>
      <c r="J50" s="1502"/>
      <c r="K50" s="1503"/>
      <c r="L50" s="102">
        <f>L51/L52</f>
        <v>0</v>
      </c>
      <c r="M50" s="102">
        <f>M51/M52</f>
        <v>0.5714285714285714</v>
      </c>
      <c r="N50" s="1502" t="s">
        <v>100</v>
      </c>
      <c r="O50" s="1502"/>
      <c r="P50" s="1503"/>
      <c r="Q50" s="102">
        <f>Q51/Q52</f>
        <v>0</v>
      </c>
      <c r="R50" s="1487" t="s">
        <v>100</v>
      </c>
      <c r="S50" s="1488"/>
      <c r="T50" s="1489"/>
      <c r="U50" s="102">
        <f>U51/U52</f>
        <v>0</v>
      </c>
      <c r="V50" s="103">
        <f>V51/V52</f>
        <v>0.2857142857142857</v>
      </c>
    </row>
    <row r="51" spans="1:22" ht="44.25" customHeight="1">
      <c r="A51" s="1555" t="s">
        <v>1813</v>
      </c>
      <c r="B51" s="1563" t="s">
        <v>1814</v>
      </c>
      <c r="C51" s="1563" t="s">
        <v>1853</v>
      </c>
      <c r="D51" s="228" t="s">
        <v>1854</v>
      </c>
      <c r="E51" s="348">
        <v>2</v>
      </c>
      <c r="F51" s="349">
        <v>2</v>
      </c>
      <c r="G51" s="350">
        <v>0</v>
      </c>
      <c r="H51" s="108">
        <f>SUM(E51:G51)</f>
        <v>4</v>
      </c>
      <c r="I51" s="348">
        <v>0</v>
      </c>
      <c r="J51" s="349">
        <v>0</v>
      </c>
      <c r="K51" s="350">
        <v>0</v>
      </c>
      <c r="L51" s="108">
        <f>SUM(I51:K51)</f>
        <v>0</v>
      </c>
      <c r="M51" s="108">
        <f>+H51+L51</f>
        <v>4</v>
      </c>
      <c r="N51" s="348">
        <v>0</v>
      </c>
      <c r="O51" s="349">
        <v>0</v>
      </c>
      <c r="P51" s="1410"/>
      <c r="Q51" s="108">
        <f>SUM(N51:P51)</f>
        <v>0</v>
      </c>
      <c r="R51" s="105"/>
      <c r="S51" s="106"/>
      <c r="T51" s="107"/>
      <c r="U51" s="108">
        <f>SUM(R51:T51)</f>
        <v>0</v>
      </c>
      <c r="V51" s="109">
        <f>+H51+L51+Q51+U51</f>
        <v>4</v>
      </c>
    </row>
    <row r="52" spans="1:22" ht="39" customHeight="1" thickBot="1">
      <c r="A52" s="1556"/>
      <c r="B52" s="1564"/>
      <c r="C52" s="1564"/>
      <c r="D52" s="476" t="s">
        <v>1855</v>
      </c>
      <c r="E52" s="356">
        <v>2</v>
      </c>
      <c r="F52" s="357">
        <v>1</v>
      </c>
      <c r="G52" s="358">
        <v>1</v>
      </c>
      <c r="H52" s="112">
        <f>SUM(E52:G52)</f>
        <v>4</v>
      </c>
      <c r="I52" s="356">
        <v>1</v>
      </c>
      <c r="J52" s="357">
        <v>1</v>
      </c>
      <c r="K52" s="358">
        <v>1</v>
      </c>
      <c r="L52" s="112">
        <f>SUM(I52:K52)</f>
        <v>3</v>
      </c>
      <c r="M52" s="112">
        <f>+H52+L52</f>
        <v>7</v>
      </c>
      <c r="N52" s="356">
        <v>1</v>
      </c>
      <c r="O52" s="357">
        <v>1</v>
      </c>
      <c r="P52" s="1411">
        <v>2</v>
      </c>
      <c r="Q52" s="112">
        <f>SUM(N52:P52)</f>
        <v>4</v>
      </c>
      <c r="R52" s="167">
        <v>1</v>
      </c>
      <c r="S52" s="166">
        <v>1</v>
      </c>
      <c r="T52" s="165">
        <v>1</v>
      </c>
      <c r="U52" s="112">
        <f>SUM(R52:T52)</f>
        <v>3</v>
      </c>
      <c r="V52" s="113">
        <f>+H52+L52+Q52+U52</f>
        <v>14</v>
      </c>
    </row>
    <row r="53" spans="1:22" ht="33" customHeight="1" thickBot="1">
      <c r="A53" s="1556"/>
      <c r="B53" s="82" t="s">
        <v>1146</v>
      </c>
      <c r="C53" s="82" t="s">
        <v>98</v>
      </c>
      <c r="D53" s="226" t="s">
        <v>104</v>
      </c>
      <c r="E53" s="1502" t="s">
        <v>100</v>
      </c>
      <c r="F53" s="1502"/>
      <c r="G53" s="1503"/>
      <c r="H53" s="102">
        <f>H54/H55</f>
        <v>1</v>
      </c>
      <c r="I53" s="1504" t="s">
        <v>100</v>
      </c>
      <c r="J53" s="1502"/>
      <c r="K53" s="1503"/>
      <c r="L53" s="102">
        <f>L54/L55</f>
        <v>0.5</v>
      </c>
      <c r="M53" s="102">
        <f>M54/M55</f>
        <v>0.75</v>
      </c>
      <c r="N53" s="1502" t="s">
        <v>100</v>
      </c>
      <c r="O53" s="1502"/>
      <c r="P53" s="1503"/>
      <c r="Q53" s="102">
        <f>Q54/Q55</f>
        <v>3</v>
      </c>
      <c r="R53" s="1487" t="s">
        <v>100</v>
      </c>
      <c r="S53" s="1488"/>
      <c r="T53" s="1489"/>
      <c r="U53" s="102" t="e">
        <f>U54/U55</f>
        <v>#DIV/0!</v>
      </c>
      <c r="V53" s="103">
        <f>V54/V55</f>
        <v>1.2</v>
      </c>
    </row>
    <row r="54" spans="1:22" ht="33" customHeight="1">
      <c r="A54" s="1556"/>
      <c r="B54" s="1563" t="s">
        <v>1818</v>
      </c>
      <c r="C54" s="1563" t="s">
        <v>1856</v>
      </c>
      <c r="D54" s="228" t="s">
        <v>1857</v>
      </c>
      <c r="E54" s="348">
        <v>2</v>
      </c>
      <c r="F54" s="349"/>
      <c r="G54" s="350"/>
      <c r="H54" s="108">
        <f>SUM(E54:G54)</f>
        <v>2</v>
      </c>
      <c r="I54" s="348">
        <v>0</v>
      </c>
      <c r="J54" s="349">
        <v>1</v>
      </c>
      <c r="K54" s="350"/>
      <c r="L54" s="108">
        <f>SUM(I54:K54)</f>
        <v>1</v>
      </c>
      <c r="M54" s="108">
        <f>+H54+L54</f>
        <v>3</v>
      </c>
      <c r="N54" s="348">
        <v>2</v>
      </c>
      <c r="O54" s="349"/>
      <c r="P54" s="1410">
        <v>1</v>
      </c>
      <c r="Q54" s="108">
        <f>SUM(N54:P54)</f>
        <v>3</v>
      </c>
      <c r="R54" s="105"/>
      <c r="S54" s="106"/>
      <c r="T54" s="107"/>
      <c r="U54" s="108">
        <f>SUM(R54:T54)</f>
        <v>0</v>
      </c>
      <c r="V54" s="109">
        <f>+H54+L54+Q54+U54</f>
        <v>6</v>
      </c>
    </row>
    <row r="55" spans="1:22" ht="33" customHeight="1" thickBot="1">
      <c r="A55" s="1556"/>
      <c r="B55" s="1564"/>
      <c r="C55" s="1564"/>
      <c r="D55" s="476" t="s">
        <v>1858</v>
      </c>
      <c r="E55" s="356">
        <v>2</v>
      </c>
      <c r="F55" s="357"/>
      <c r="G55" s="358"/>
      <c r="H55" s="112">
        <f>SUM(E55:G55)</f>
        <v>2</v>
      </c>
      <c r="I55" s="356">
        <v>2</v>
      </c>
      <c r="J55" s="357"/>
      <c r="K55" s="358"/>
      <c r="L55" s="112">
        <f>SUM(I55:K55)</f>
        <v>2</v>
      </c>
      <c r="M55" s="112">
        <f>+H55+L55</f>
        <v>4</v>
      </c>
      <c r="N55" s="356"/>
      <c r="O55" s="357"/>
      <c r="P55" s="1411">
        <v>1</v>
      </c>
      <c r="Q55" s="112">
        <f>SUM(N55:P55)</f>
        <v>1</v>
      </c>
      <c r="R55" s="167"/>
      <c r="S55" s="166"/>
      <c r="T55" s="165"/>
      <c r="U55" s="112">
        <f>SUM(R55:T55)</f>
        <v>0</v>
      </c>
      <c r="V55" s="113">
        <f>+H55+L55+Q55+U55</f>
        <v>5</v>
      </c>
    </row>
    <row r="56" spans="1:22" ht="33" customHeight="1" thickBot="1">
      <c r="A56" s="1556"/>
      <c r="B56" s="82" t="s">
        <v>1589</v>
      </c>
      <c r="C56" s="82" t="s">
        <v>98</v>
      </c>
      <c r="D56" s="226" t="s">
        <v>104</v>
      </c>
      <c r="E56" s="1502" t="s">
        <v>100</v>
      </c>
      <c r="F56" s="1502"/>
      <c r="G56" s="1503"/>
      <c r="H56" s="102">
        <f>H57/H58</f>
        <v>0</v>
      </c>
      <c r="I56" s="1504" t="s">
        <v>100</v>
      </c>
      <c r="J56" s="1502"/>
      <c r="K56" s="1503"/>
      <c r="L56" s="102">
        <f>L57/L58</f>
        <v>1</v>
      </c>
      <c r="M56" s="102">
        <f>M57/M58</f>
        <v>0.5</v>
      </c>
      <c r="N56" s="1502" t="s">
        <v>100</v>
      </c>
      <c r="O56" s="1502"/>
      <c r="P56" s="1503"/>
      <c r="Q56" s="102">
        <f>Q57/Q58</f>
        <v>0</v>
      </c>
      <c r="R56" s="1487" t="s">
        <v>100</v>
      </c>
      <c r="S56" s="1488"/>
      <c r="T56" s="1489"/>
      <c r="U56" s="102">
        <f>U57/U58</f>
        <v>0</v>
      </c>
      <c r="V56" s="103">
        <f>V57/V58</f>
        <v>0.25</v>
      </c>
    </row>
    <row r="57" spans="1:22" ht="42" customHeight="1">
      <c r="A57" s="1556"/>
      <c r="B57" s="1563" t="s">
        <v>1859</v>
      </c>
      <c r="C57" s="1563" t="s">
        <v>1823</v>
      </c>
      <c r="D57" s="228" t="s">
        <v>1860</v>
      </c>
      <c r="E57" s="348"/>
      <c r="F57" s="349"/>
      <c r="G57" s="350">
        <v>0</v>
      </c>
      <c r="H57" s="108">
        <f>SUM(E57:G57)</f>
        <v>0</v>
      </c>
      <c r="I57" s="348">
        <v>1</v>
      </c>
      <c r="J57" s="349"/>
      <c r="K57" s="350">
        <v>0</v>
      </c>
      <c r="L57" s="108">
        <f>SUM(I57:K57)</f>
        <v>1</v>
      </c>
      <c r="M57" s="108">
        <f>+H57+L57</f>
        <v>1</v>
      </c>
      <c r="N57" s="348"/>
      <c r="O57" s="349"/>
      <c r="P57" s="1410"/>
      <c r="Q57" s="108">
        <f>SUM(N57:P57)</f>
        <v>0</v>
      </c>
      <c r="R57" s="105"/>
      <c r="S57" s="106"/>
      <c r="T57" s="107"/>
      <c r="U57" s="108">
        <f>SUM(R57:T57)</f>
        <v>0</v>
      </c>
      <c r="V57" s="109">
        <f>+H57+L57+Q57+U57</f>
        <v>1</v>
      </c>
    </row>
    <row r="58" spans="1:22" ht="40.5" customHeight="1" thickBot="1">
      <c r="A58" s="1557"/>
      <c r="B58" s="1564"/>
      <c r="C58" s="1564"/>
      <c r="D58" s="476" t="s">
        <v>1861</v>
      </c>
      <c r="E58" s="356"/>
      <c r="F58" s="357"/>
      <c r="G58" s="358">
        <v>1</v>
      </c>
      <c r="H58" s="112">
        <f>SUM(E58:G58)</f>
        <v>1</v>
      </c>
      <c r="I58" s="356"/>
      <c r="J58" s="357"/>
      <c r="K58" s="358">
        <v>1</v>
      </c>
      <c r="L58" s="112">
        <f>SUM(I58:K58)</f>
        <v>1</v>
      </c>
      <c r="M58" s="112">
        <f>+H58+L58</f>
        <v>2</v>
      </c>
      <c r="N58" s="356"/>
      <c r="O58" s="357"/>
      <c r="P58" s="1411">
        <v>1</v>
      </c>
      <c r="Q58" s="112">
        <f>SUM(N58:P58)</f>
        <v>1</v>
      </c>
      <c r="R58" s="167"/>
      <c r="S58" s="166"/>
      <c r="T58" s="165">
        <v>1</v>
      </c>
      <c r="U58" s="112">
        <f>SUM(R58:T58)</f>
        <v>1</v>
      </c>
      <c r="V58" s="113">
        <f>+H58+L58+Q58+U58</f>
        <v>4</v>
      </c>
    </row>
    <row r="59" spans="1:22" ht="33" customHeight="1" thickBot="1">
      <c r="A59" s="470" t="s">
        <v>234</v>
      </c>
      <c r="B59" s="82" t="s">
        <v>255</v>
      </c>
      <c r="C59" s="82" t="s">
        <v>98</v>
      </c>
      <c r="D59" s="226" t="s">
        <v>104</v>
      </c>
      <c r="E59" s="1502" t="s">
        <v>100</v>
      </c>
      <c r="F59" s="1502"/>
      <c r="G59" s="1503"/>
      <c r="H59" s="102">
        <f>H60/H61</f>
        <v>0.97674418604651159</v>
      </c>
      <c r="I59" s="1504" t="s">
        <v>100</v>
      </c>
      <c r="J59" s="1502"/>
      <c r="K59" s="1503"/>
      <c r="L59" s="102">
        <f>L60/L61</f>
        <v>8.1081081081081086E-2</v>
      </c>
      <c r="M59" s="102">
        <f>M60/M61</f>
        <v>0.5625</v>
      </c>
      <c r="N59" s="1502" t="s">
        <v>100</v>
      </c>
      <c r="O59" s="1502"/>
      <c r="P59" s="1503"/>
      <c r="Q59" s="102">
        <f>Q60/Q61</f>
        <v>0</v>
      </c>
      <c r="R59" s="1487" t="s">
        <v>100</v>
      </c>
      <c r="S59" s="1488"/>
      <c r="T59" s="1489"/>
      <c r="U59" s="102">
        <f>U60/U61</f>
        <v>0</v>
      </c>
      <c r="V59" s="103">
        <f>V60/V61</f>
        <v>0.28125</v>
      </c>
    </row>
    <row r="60" spans="1:22" ht="41.25" customHeight="1">
      <c r="A60" s="1555" t="s">
        <v>1827</v>
      </c>
      <c r="B60" s="1563" t="s">
        <v>1828</v>
      </c>
      <c r="C60" s="1563" t="s">
        <v>1804</v>
      </c>
      <c r="D60" s="228" t="s">
        <v>1862</v>
      </c>
      <c r="E60" s="348">
        <v>25</v>
      </c>
      <c r="F60" s="349">
        <v>12</v>
      </c>
      <c r="G60" s="350">
        <v>5</v>
      </c>
      <c r="H60" s="108">
        <f>SUM(E60:G60)</f>
        <v>42</v>
      </c>
      <c r="I60" s="348">
        <v>0</v>
      </c>
      <c r="J60" s="349">
        <v>0</v>
      </c>
      <c r="K60" s="350">
        <v>3</v>
      </c>
      <c r="L60" s="108">
        <f>SUM(I60:K60)</f>
        <v>3</v>
      </c>
      <c r="M60" s="108">
        <f>+H60+L60</f>
        <v>45</v>
      </c>
      <c r="N60" s="348">
        <v>0</v>
      </c>
      <c r="O60" s="349">
        <v>0</v>
      </c>
      <c r="P60" s="1410"/>
      <c r="Q60" s="108">
        <f>SUM(N60:P60)</f>
        <v>0</v>
      </c>
      <c r="R60" s="105"/>
      <c r="S60" s="106"/>
      <c r="T60" s="107"/>
      <c r="U60" s="108">
        <f>SUM(R60:T60)</f>
        <v>0</v>
      </c>
      <c r="V60" s="109">
        <f>+H60+L60+Q60+U60</f>
        <v>45</v>
      </c>
    </row>
    <row r="61" spans="1:22" ht="47.25" customHeight="1" thickBot="1">
      <c r="A61" s="1557"/>
      <c r="B61" s="1564"/>
      <c r="C61" s="1564"/>
      <c r="D61" s="476" t="s">
        <v>1863</v>
      </c>
      <c r="E61" s="356">
        <v>19</v>
      </c>
      <c r="F61" s="357">
        <v>12</v>
      </c>
      <c r="G61" s="358">
        <v>12</v>
      </c>
      <c r="H61" s="112">
        <f>SUM(E61:G61)</f>
        <v>43</v>
      </c>
      <c r="I61" s="356">
        <v>13</v>
      </c>
      <c r="J61" s="357">
        <v>12</v>
      </c>
      <c r="K61" s="358">
        <v>12</v>
      </c>
      <c r="L61" s="112">
        <f>SUM(I61:K61)</f>
        <v>37</v>
      </c>
      <c r="M61" s="112">
        <f>+H61+L61</f>
        <v>80</v>
      </c>
      <c r="N61" s="356">
        <v>12</v>
      </c>
      <c r="O61" s="357">
        <v>12</v>
      </c>
      <c r="P61" s="1411">
        <v>13</v>
      </c>
      <c r="Q61" s="112">
        <f>SUM(N61:P61)</f>
        <v>37</v>
      </c>
      <c r="R61" s="167">
        <v>12</v>
      </c>
      <c r="S61" s="166">
        <v>14</v>
      </c>
      <c r="T61" s="165">
        <v>17</v>
      </c>
      <c r="U61" s="112">
        <f>SUM(R61:T61)</f>
        <v>43</v>
      </c>
      <c r="V61" s="113">
        <f>+H61+L61+Q61+U61</f>
        <v>160</v>
      </c>
    </row>
    <row r="62" spans="1:22" ht="33" customHeight="1" thickBot="1">
      <c r="A62" s="470" t="s">
        <v>237</v>
      </c>
      <c r="B62" s="82" t="s">
        <v>1435</v>
      </c>
      <c r="C62" s="82" t="s">
        <v>98</v>
      </c>
      <c r="D62" s="226" t="s">
        <v>104</v>
      </c>
      <c r="E62" s="1502" t="s">
        <v>100</v>
      </c>
      <c r="F62" s="1502"/>
      <c r="G62" s="1503"/>
      <c r="H62" s="102">
        <f>H63/H64</f>
        <v>0.5</v>
      </c>
      <c r="I62" s="1504" t="s">
        <v>100</v>
      </c>
      <c r="J62" s="1502"/>
      <c r="K62" s="1503"/>
      <c r="L62" s="102">
        <f>L63/L64</f>
        <v>1</v>
      </c>
      <c r="M62" s="102">
        <f>M63/M64</f>
        <v>0.75</v>
      </c>
      <c r="N62" s="1502" t="s">
        <v>100</v>
      </c>
      <c r="O62" s="1502"/>
      <c r="P62" s="1503"/>
      <c r="Q62" s="102">
        <f>Q63/Q64</f>
        <v>1.5</v>
      </c>
      <c r="R62" s="1487" t="s">
        <v>100</v>
      </c>
      <c r="S62" s="1488"/>
      <c r="T62" s="1489"/>
      <c r="U62" s="102">
        <f>U63/U64</f>
        <v>0</v>
      </c>
      <c r="V62" s="103">
        <f>V63/V64</f>
        <v>0.75</v>
      </c>
    </row>
    <row r="63" spans="1:22" ht="75" customHeight="1">
      <c r="A63" s="1633" t="s">
        <v>1832</v>
      </c>
      <c r="B63" s="1629" t="s">
        <v>1833</v>
      </c>
      <c r="C63" s="1635" t="s">
        <v>1834</v>
      </c>
      <c r="D63" s="228" t="s">
        <v>1864</v>
      </c>
      <c r="E63" s="348"/>
      <c r="F63" s="349"/>
      <c r="G63" s="350">
        <v>1</v>
      </c>
      <c r="H63" s="108">
        <f>SUM(E63:G63)</f>
        <v>1</v>
      </c>
      <c r="I63" s="348"/>
      <c r="J63" s="349"/>
      <c r="K63" s="350">
        <v>2</v>
      </c>
      <c r="L63" s="108">
        <f>SUM(I63:K63)</f>
        <v>2</v>
      </c>
      <c r="M63" s="108">
        <f>+H63+L63</f>
        <v>3</v>
      </c>
      <c r="N63" s="348">
        <v>3</v>
      </c>
      <c r="O63" s="349">
        <v>0</v>
      </c>
      <c r="P63" s="1410"/>
      <c r="Q63" s="108">
        <f>SUM(N63:P63)</f>
        <v>3</v>
      </c>
      <c r="R63" s="105"/>
      <c r="S63" s="106"/>
      <c r="T63" s="107"/>
      <c r="U63" s="108">
        <f>SUM(R63:T63)</f>
        <v>0</v>
      </c>
      <c r="V63" s="109">
        <f>+H63+L63+Q63+U63</f>
        <v>6</v>
      </c>
    </row>
    <row r="64" spans="1:22" ht="69.75" customHeight="1" thickBot="1">
      <c r="A64" s="1634"/>
      <c r="B64" s="1630"/>
      <c r="C64" s="1636"/>
      <c r="D64" s="476" t="s">
        <v>1865</v>
      </c>
      <c r="E64" s="356"/>
      <c r="F64" s="357">
        <v>1</v>
      </c>
      <c r="G64" s="358">
        <v>1</v>
      </c>
      <c r="H64" s="112">
        <f>SUM(E64:G64)</f>
        <v>2</v>
      </c>
      <c r="I64" s="356"/>
      <c r="J64" s="357">
        <v>1</v>
      </c>
      <c r="K64" s="358">
        <v>1</v>
      </c>
      <c r="L64" s="112">
        <f>SUM(I64:K64)</f>
        <v>2</v>
      </c>
      <c r="M64" s="112">
        <f>+H64+L64</f>
        <v>4</v>
      </c>
      <c r="N64" s="356">
        <v>1</v>
      </c>
      <c r="O64" s="357">
        <v>1</v>
      </c>
      <c r="P64" s="1411"/>
      <c r="Q64" s="112">
        <f>SUM(N64:P64)</f>
        <v>2</v>
      </c>
      <c r="R64" s="167"/>
      <c r="S64" s="166">
        <v>1</v>
      </c>
      <c r="T64" s="165">
        <v>1</v>
      </c>
      <c r="U64" s="112">
        <f>SUM(R64:T64)</f>
        <v>2</v>
      </c>
      <c r="V64" s="113">
        <f>+H64+L64+Q64+U64</f>
        <v>8</v>
      </c>
    </row>
    <row r="65" spans="1:22" ht="33" customHeight="1" thickBot="1">
      <c r="A65" s="470" t="s">
        <v>241</v>
      </c>
      <c r="B65" s="82" t="s">
        <v>1445</v>
      </c>
      <c r="C65" s="82" t="s">
        <v>98</v>
      </c>
      <c r="D65" s="226" t="s">
        <v>104</v>
      </c>
      <c r="E65" s="1502" t="s">
        <v>100</v>
      </c>
      <c r="F65" s="1502"/>
      <c r="G65" s="1503"/>
      <c r="H65" s="102" t="e">
        <f>H66/H67</f>
        <v>#DIV/0!</v>
      </c>
      <c r="I65" s="1504" t="s">
        <v>100</v>
      </c>
      <c r="J65" s="1502"/>
      <c r="K65" s="1503"/>
      <c r="L65" s="102">
        <f>L66/L67</f>
        <v>0.5</v>
      </c>
      <c r="M65" s="102">
        <f>M66/M67</f>
        <v>0.5</v>
      </c>
      <c r="N65" s="1502" t="s">
        <v>100</v>
      </c>
      <c r="O65" s="1502"/>
      <c r="P65" s="1503"/>
      <c r="Q65" s="102" t="e">
        <f>Q66/Q67</f>
        <v>#DIV/0!</v>
      </c>
      <c r="R65" s="1487" t="s">
        <v>100</v>
      </c>
      <c r="S65" s="1488"/>
      <c r="T65" s="1489"/>
      <c r="U65" s="102" t="e">
        <f>U66/U67</f>
        <v>#DIV/0!</v>
      </c>
      <c r="V65" s="103">
        <f>V66/V67</f>
        <v>1</v>
      </c>
    </row>
    <row r="66" spans="1:22" ht="44.25" customHeight="1">
      <c r="A66" s="1555" t="s">
        <v>1838</v>
      </c>
      <c r="B66" s="1563" t="s">
        <v>1839</v>
      </c>
      <c r="C66" s="1563" t="s">
        <v>1840</v>
      </c>
      <c r="D66" s="228" t="s">
        <v>1866</v>
      </c>
      <c r="E66" s="348"/>
      <c r="F66" s="349"/>
      <c r="G66" s="350"/>
      <c r="H66" s="108">
        <f>SUM(E66:G66)</f>
        <v>0</v>
      </c>
      <c r="I66" s="348">
        <v>1</v>
      </c>
      <c r="J66" s="349"/>
      <c r="K66" s="350"/>
      <c r="L66" s="108">
        <f>SUM(I66:K66)</f>
        <v>1</v>
      </c>
      <c r="M66" s="108">
        <f>+H66+L66</f>
        <v>1</v>
      </c>
      <c r="N66" s="348">
        <v>1</v>
      </c>
      <c r="O66" s="349"/>
      <c r="P66" s="1410"/>
      <c r="Q66" s="108">
        <f>SUM(N66:P66)</f>
        <v>1</v>
      </c>
      <c r="R66" s="105"/>
      <c r="S66" s="106"/>
      <c r="T66" s="107"/>
      <c r="U66" s="108">
        <f>SUM(R66:T66)</f>
        <v>0</v>
      </c>
      <c r="V66" s="109">
        <f>+H66+L66+Q66+U66</f>
        <v>2</v>
      </c>
    </row>
    <row r="67" spans="1:22" ht="56.25" customHeight="1" thickBot="1">
      <c r="A67" s="1556"/>
      <c r="B67" s="1564"/>
      <c r="C67" s="1564"/>
      <c r="D67" s="476" t="s">
        <v>1867</v>
      </c>
      <c r="E67" s="356"/>
      <c r="F67" s="357"/>
      <c r="G67" s="358"/>
      <c r="H67" s="112">
        <f>SUM(E67:G67)</f>
        <v>0</v>
      </c>
      <c r="I67" s="356">
        <v>2</v>
      </c>
      <c r="J67" s="357"/>
      <c r="K67" s="358"/>
      <c r="L67" s="112">
        <f>SUM(I67:K67)</f>
        <v>2</v>
      </c>
      <c r="M67" s="112">
        <f>+H67+L67</f>
        <v>2</v>
      </c>
      <c r="N67" s="356"/>
      <c r="O67" s="357"/>
      <c r="P67" s="1411"/>
      <c r="Q67" s="112">
        <f>SUM(N67:P67)</f>
        <v>0</v>
      </c>
      <c r="R67" s="167"/>
      <c r="S67" s="166"/>
      <c r="T67" s="165"/>
      <c r="U67" s="112">
        <f>SUM(R67:T67)</f>
        <v>0</v>
      </c>
      <c r="V67" s="113">
        <f>+H67+L67+Q67+U67</f>
        <v>2</v>
      </c>
    </row>
    <row r="68" spans="1:22" ht="34.5" customHeight="1" thickBot="1">
      <c r="A68" s="1637" t="s">
        <v>428</v>
      </c>
      <c r="B68" s="1638"/>
      <c r="C68" s="82" t="s">
        <v>98</v>
      </c>
      <c r="D68" s="226" t="s">
        <v>104</v>
      </c>
      <c r="E68" s="1502" t="s">
        <v>100</v>
      </c>
      <c r="F68" s="1502"/>
      <c r="G68" s="1503"/>
      <c r="H68" s="102">
        <f>H69/H70</f>
        <v>1</v>
      </c>
      <c r="I68" s="1504" t="s">
        <v>100</v>
      </c>
      <c r="J68" s="1502"/>
      <c r="K68" s="1503"/>
      <c r="L68" s="102" t="e">
        <f>L69/L70</f>
        <v>#DIV/0!</v>
      </c>
      <c r="M68" s="102">
        <f>M69/M70</f>
        <v>1</v>
      </c>
      <c r="N68" s="1502" t="s">
        <v>100</v>
      </c>
      <c r="O68" s="1502"/>
      <c r="P68" s="1503"/>
      <c r="Q68" s="102" t="e">
        <f>Q69/Q70</f>
        <v>#DIV/0!</v>
      </c>
      <c r="R68" s="1487" t="s">
        <v>100</v>
      </c>
      <c r="S68" s="1488"/>
      <c r="T68" s="1489"/>
      <c r="U68" s="102" t="e">
        <f>U69/U70</f>
        <v>#DIV/0!</v>
      </c>
      <c r="V68" s="103">
        <f>V69/V70</f>
        <v>1</v>
      </c>
    </row>
    <row r="69" spans="1:22" ht="33.75" customHeight="1">
      <c r="A69" s="1490" t="s">
        <v>1779</v>
      </c>
      <c r="B69" s="1491"/>
      <c r="C69" s="1494" t="s">
        <v>124</v>
      </c>
      <c r="D69" s="444" t="s">
        <v>125</v>
      </c>
      <c r="E69" s="348"/>
      <c r="F69" s="349">
        <v>1</v>
      </c>
      <c r="G69" s="350"/>
      <c r="H69" s="108">
        <f>SUM(E69:G69)</f>
        <v>1</v>
      </c>
      <c r="I69" s="348"/>
      <c r="J69" s="349"/>
      <c r="K69" s="350"/>
      <c r="L69" s="108">
        <f>SUM(I69:K69)</f>
        <v>0</v>
      </c>
      <c r="M69" s="108">
        <f>+H69+L69</f>
        <v>1</v>
      </c>
      <c r="N69" s="348"/>
      <c r="O69" s="349"/>
      <c r="P69" s="1410"/>
      <c r="Q69" s="108">
        <f>SUM(N69:P69)</f>
        <v>0</v>
      </c>
      <c r="R69" s="105"/>
      <c r="S69" s="106"/>
      <c r="T69" s="107"/>
      <c r="U69" s="108">
        <f>SUM(R69:T69)</f>
        <v>0</v>
      </c>
      <c r="V69" s="109">
        <f>+H69+L69+Q69+U69</f>
        <v>1</v>
      </c>
    </row>
    <row r="70" spans="1:22" ht="32.25" customHeight="1" thickBot="1">
      <c r="A70" s="1492"/>
      <c r="B70" s="1493"/>
      <c r="C70" s="1495"/>
      <c r="D70" s="445" t="s">
        <v>126</v>
      </c>
      <c r="E70" s="356"/>
      <c r="F70" s="357">
        <v>1</v>
      </c>
      <c r="G70" s="358"/>
      <c r="H70" s="112">
        <f>SUM(E70:G70)</f>
        <v>1</v>
      </c>
      <c r="I70" s="356"/>
      <c r="J70" s="357"/>
      <c r="K70" s="358"/>
      <c r="L70" s="112">
        <f>SUM(I70:K70)</f>
        <v>0</v>
      </c>
      <c r="M70" s="112">
        <f>+H70+L70</f>
        <v>1</v>
      </c>
      <c r="N70" s="356"/>
      <c r="O70" s="357"/>
      <c r="P70" s="1411"/>
      <c r="Q70" s="112">
        <f>SUM(N70:P70)</f>
        <v>0</v>
      </c>
      <c r="R70" s="115"/>
      <c r="S70" s="116"/>
      <c r="T70" s="117"/>
      <c r="U70" s="112">
        <f>SUM(R70:T70)</f>
        <v>0</v>
      </c>
      <c r="V70" s="113">
        <f>+H70+L70+Q70+U70</f>
        <v>1</v>
      </c>
    </row>
  </sheetData>
  <protectedRanges>
    <protectedRange sqref="R69:T69" name="Rango13"/>
    <protectedRange sqref="R66:T66" name="Rango12"/>
    <protectedRange sqref="R63:T63" name="Rango11"/>
    <protectedRange sqref="R60:T60" name="Rango10"/>
    <protectedRange sqref="R57:T57" name="Rango9"/>
    <protectedRange sqref="R33:T33" name="Rango1"/>
    <protectedRange sqref="R36:T36" name="Rango2"/>
    <protectedRange sqref="R39:T39" name="Rango3"/>
    <protectedRange sqref="R42:T42" name="Rango4"/>
    <protectedRange sqref="R45:T45" name="Rango5"/>
    <protectedRange sqref="R48:T48" name="Rango6"/>
    <protectedRange sqref="R51:T51" name="Rango7"/>
    <protectedRange sqref="R54:T54" name="Rango8"/>
    <protectedRange sqref="E69:G69" name="Rango13_2"/>
    <protectedRange sqref="E66:G66" name="Rango12_2"/>
    <protectedRange sqref="E57 E63:G63" name="Rango11_2"/>
    <protectedRange sqref="E60:G60" name="Rango10_2"/>
    <protectedRange sqref="E57:G57" name="Rango9_2"/>
    <protectedRange sqref="E33:G33" name="Rango1_2"/>
    <protectedRange sqref="E36:G36" name="Rango2_2"/>
    <protectedRange sqref="E39:G39" name="Rango3_2"/>
    <protectedRange sqref="E42:G42" name="Rango4_2"/>
    <protectedRange sqref="E45:G45" name="Rango5_2"/>
    <protectedRange sqref="E48:G48" name="Rango6_2"/>
    <protectedRange sqref="E51:G51" name="Rango7_2"/>
    <protectedRange sqref="E54:G54" name="Rango8_2"/>
    <protectedRange sqref="I69:K69" name="Rango13_1"/>
    <protectedRange sqref="I66:K66" name="Rango12_1"/>
    <protectedRange sqref="I63:K63" name="Rango11_1"/>
    <protectedRange sqref="I60:K60" name="Rango10_1"/>
    <protectedRange sqref="I57:K57" name="Rango9_1"/>
    <protectedRange sqref="I33:K33" name="Rango1_1"/>
    <protectedRange sqref="I36:K36" name="Rango2_1"/>
    <protectedRange sqref="I39:K39" name="Rango3_1"/>
    <protectedRange sqref="I42:K42" name="Rango4_1"/>
    <protectedRange sqref="I45:K45" name="Rango5_1"/>
    <protectedRange sqref="I48:K48" name="Rango6_1"/>
    <protectedRange sqref="I51:K51" name="Rango7_1"/>
    <protectedRange sqref="J34 I54:K54" name="Rango8_1"/>
    <protectedRange sqref="N69:P69" name="Rango13_3"/>
    <protectedRange sqref="N66:P66" name="Rango12_3"/>
    <protectedRange sqref="N63:P63" name="Rango11_3"/>
    <protectedRange sqref="N60:P60" name="Rango10_3"/>
    <protectedRange sqref="N57:P57" name="Rango9_3"/>
    <protectedRange sqref="N33:P33" name="Rango1_3"/>
    <protectedRange sqref="N36:P36" name="Rango2_3"/>
    <protectedRange sqref="N39:P39" name="Rango3_3"/>
    <protectedRange sqref="N42:P42" name="Rango4_3"/>
    <protectedRange sqref="N45:P45" name="Rango5_3"/>
    <protectedRange sqref="N48:P48" name="Rango6_3"/>
    <protectedRange sqref="N51:P51" name="Rango7_3"/>
    <protectedRange sqref="N54:P54" name="Rango8_3"/>
  </protectedRanges>
  <mergeCells count="111">
    <mergeCell ref="N68:P68"/>
    <mergeCell ref="R68:T68"/>
    <mergeCell ref="A69:B70"/>
    <mergeCell ref="C69:C70"/>
    <mergeCell ref="A66:A67"/>
    <mergeCell ref="B66:B67"/>
    <mergeCell ref="C66:C67"/>
    <mergeCell ref="A68:B68"/>
    <mergeCell ref="E68:G68"/>
    <mergeCell ref="I68:K68"/>
    <mergeCell ref="R62:T62"/>
    <mergeCell ref="A63:A64"/>
    <mergeCell ref="B63:B64"/>
    <mergeCell ref="C63:C64"/>
    <mergeCell ref="E65:G65"/>
    <mergeCell ref="I65:K65"/>
    <mergeCell ref="N65:P65"/>
    <mergeCell ref="R65:T65"/>
    <mergeCell ref="A60:A61"/>
    <mergeCell ref="B60:B61"/>
    <mergeCell ref="C60:C61"/>
    <mergeCell ref="E62:G62"/>
    <mergeCell ref="I62:K62"/>
    <mergeCell ref="N62:P62"/>
    <mergeCell ref="E59:G59"/>
    <mergeCell ref="I59:K59"/>
    <mergeCell ref="N59:P59"/>
    <mergeCell ref="R59:T59"/>
    <mergeCell ref="R53:T53"/>
    <mergeCell ref="B54:B55"/>
    <mergeCell ref="C54:C55"/>
    <mergeCell ref="E56:G56"/>
    <mergeCell ref="I56:K56"/>
    <mergeCell ref="N56:P56"/>
    <mergeCell ref="R56:T56"/>
    <mergeCell ref="E50:G50"/>
    <mergeCell ref="I50:K50"/>
    <mergeCell ref="N50:P50"/>
    <mergeCell ref="R50:T50"/>
    <mergeCell ref="A51:A58"/>
    <mergeCell ref="B51:B52"/>
    <mergeCell ref="C51:C52"/>
    <mergeCell ref="E53:G53"/>
    <mergeCell ref="I53:K53"/>
    <mergeCell ref="N53:P53"/>
    <mergeCell ref="B57:B58"/>
    <mergeCell ref="C57:C58"/>
    <mergeCell ref="R44:T44"/>
    <mergeCell ref="B45:B46"/>
    <mergeCell ref="C45:C46"/>
    <mergeCell ref="E47:G47"/>
    <mergeCell ref="I47:K47"/>
    <mergeCell ref="N47:P47"/>
    <mergeCell ref="R47:T47"/>
    <mergeCell ref="A42:A49"/>
    <mergeCell ref="B42:B43"/>
    <mergeCell ref="C42:C43"/>
    <mergeCell ref="E44:G44"/>
    <mergeCell ref="I44:K44"/>
    <mergeCell ref="N44:P44"/>
    <mergeCell ref="B48:B49"/>
    <mergeCell ref="C48:C49"/>
    <mergeCell ref="R38:T38"/>
    <mergeCell ref="B39:B40"/>
    <mergeCell ref="C39:C40"/>
    <mergeCell ref="E41:G41"/>
    <mergeCell ref="I41:K41"/>
    <mergeCell ref="N41:P41"/>
    <mergeCell ref="R41:T41"/>
    <mergeCell ref="A36:A40"/>
    <mergeCell ref="B36:B37"/>
    <mergeCell ref="C36:C37"/>
    <mergeCell ref="E38:G38"/>
    <mergeCell ref="I38:K38"/>
    <mergeCell ref="N38:P38"/>
    <mergeCell ref="R32:T32"/>
    <mergeCell ref="A33:A34"/>
    <mergeCell ref="B33:B34"/>
    <mergeCell ref="C33:C34"/>
    <mergeCell ref="E35:G35"/>
    <mergeCell ref="I35:K35"/>
    <mergeCell ref="N35:P35"/>
    <mergeCell ref="R35:T35"/>
    <mergeCell ref="A30:A31"/>
    <mergeCell ref="B30:C30"/>
    <mergeCell ref="D30:D31"/>
    <mergeCell ref="E32:G32"/>
    <mergeCell ref="I32:K32"/>
    <mergeCell ref="N32:P32"/>
    <mergeCell ref="Q28:Q31"/>
    <mergeCell ref="R28:R31"/>
    <mergeCell ref="S28:S31"/>
    <mergeCell ref="T28:T31"/>
    <mergeCell ref="U28:U31"/>
    <mergeCell ref="V28:V31"/>
    <mergeCell ref="K28:K31"/>
    <mergeCell ref="L28:L31"/>
    <mergeCell ref="M28:M31"/>
    <mergeCell ref="N28:N31"/>
    <mergeCell ref="O28:O31"/>
    <mergeCell ref="P28:P31"/>
    <mergeCell ref="A1:B1"/>
    <mergeCell ref="C1:P1"/>
    <mergeCell ref="A3:P3"/>
    <mergeCell ref="A28:D28"/>
    <mergeCell ref="E28:E31"/>
    <mergeCell ref="F28:F31"/>
    <mergeCell ref="G28:G31"/>
    <mergeCell ref="H28:H31"/>
    <mergeCell ref="I28:I31"/>
    <mergeCell ref="J28:J31"/>
  </mergeCells>
  <conditionalFormatting sqref="H35">
    <cfRule type="cellIs" dxfId="12011" priority="391" operator="greaterThan">
      <formula>1</formula>
    </cfRule>
    <cfRule type="cellIs" dxfId="12010" priority="392" operator="greaterThan">
      <formula>0.89</formula>
    </cfRule>
    <cfRule type="cellIs" dxfId="12009" priority="393" operator="greaterThan">
      <formula>0.69</formula>
    </cfRule>
    <cfRule type="cellIs" dxfId="12008" priority="394" operator="greaterThan">
      <formula>0.49</formula>
    </cfRule>
    <cfRule type="cellIs" dxfId="12007" priority="395" operator="greaterThan">
      <formula>0.29</formula>
    </cfRule>
    <cfRule type="cellIs" dxfId="12006" priority="396" operator="lessThan">
      <formula>0.29</formula>
    </cfRule>
  </conditionalFormatting>
  <conditionalFormatting sqref="L35:M35">
    <cfRule type="cellIs" dxfId="12005" priority="385" operator="greaterThan">
      <formula>1</formula>
    </cfRule>
    <cfRule type="cellIs" dxfId="12004" priority="386" operator="greaterThan">
      <formula>0.89</formula>
    </cfRule>
    <cfRule type="cellIs" dxfId="12003" priority="387" operator="greaterThan">
      <formula>0.69</formula>
    </cfRule>
    <cfRule type="cellIs" dxfId="12002" priority="388" operator="greaterThan">
      <formula>0.49</formula>
    </cfRule>
    <cfRule type="cellIs" dxfId="12001" priority="389" operator="greaterThan">
      <formula>0.29</formula>
    </cfRule>
    <cfRule type="cellIs" dxfId="12000" priority="390" operator="lessThan">
      <formula>0.29</formula>
    </cfRule>
  </conditionalFormatting>
  <conditionalFormatting sqref="H59">
    <cfRule type="cellIs" dxfId="11999" priority="295" operator="greaterThan">
      <formula>1</formula>
    </cfRule>
    <cfRule type="cellIs" dxfId="11998" priority="296" operator="greaterThan">
      <formula>0.89</formula>
    </cfRule>
    <cfRule type="cellIs" dxfId="11997" priority="297" operator="greaterThan">
      <formula>0.69</formula>
    </cfRule>
    <cfRule type="cellIs" dxfId="11996" priority="298" operator="greaterThan">
      <formula>0.49</formula>
    </cfRule>
    <cfRule type="cellIs" dxfId="11995" priority="299" operator="greaterThan">
      <formula>0.29</formula>
    </cfRule>
    <cfRule type="cellIs" dxfId="11994" priority="300" operator="lessThan">
      <formula>0.29</formula>
    </cfRule>
  </conditionalFormatting>
  <conditionalFormatting sqref="L59:M59">
    <cfRule type="cellIs" dxfId="11993" priority="289" operator="greaterThan">
      <formula>1</formula>
    </cfRule>
    <cfRule type="cellIs" dxfId="11992" priority="290" operator="greaterThan">
      <formula>0.89</formula>
    </cfRule>
    <cfRule type="cellIs" dxfId="11991" priority="291" operator="greaterThan">
      <formula>0.69</formula>
    </cfRule>
    <cfRule type="cellIs" dxfId="11990" priority="292" operator="greaterThan">
      <formula>0.49</formula>
    </cfRule>
    <cfRule type="cellIs" dxfId="11989" priority="293" operator="greaterThan">
      <formula>0.29</formula>
    </cfRule>
    <cfRule type="cellIs" dxfId="11988" priority="294" operator="lessThan">
      <formula>0.29</formula>
    </cfRule>
  </conditionalFormatting>
  <conditionalFormatting sqref="H38">
    <cfRule type="cellIs" dxfId="11987" priority="379" operator="greaterThan">
      <formula>1</formula>
    </cfRule>
    <cfRule type="cellIs" dxfId="11986" priority="380" operator="greaterThan">
      <formula>0.89</formula>
    </cfRule>
    <cfRule type="cellIs" dxfId="11985" priority="381" operator="greaterThan">
      <formula>0.69</formula>
    </cfRule>
    <cfRule type="cellIs" dxfId="11984" priority="382" operator="greaterThan">
      <formula>0.49</formula>
    </cfRule>
    <cfRule type="cellIs" dxfId="11983" priority="383" operator="greaterThan">
      <formula>0.29</formula>
    </cfRule>
    <cfRule type="cellIs" dxfId="11982" priority="384" operator="lessThan">
      <formula>0.29</formula>
    </cfRule>
  </conditionalFormatting>
  <conditionalFormatting sqref="L38:M38">
    <cfRule type="cellIs" dxfId="11981" priority="373" operator="greaterThan">
      <formula>1</formula>
    </cfRule>
    <cfRule type="cellIs" dxfId="11980" priority="374" operator="greaterThan">
      <formula>0.89</formula>
    </cfRule>
    <cfRule type="cellIs" dxfId="11979" priority="375" operator="greaterThan">
      <formula>0.69</formula>
    </cfRule>
    <cfRule type="cellIs" dxfId="11978" priority="376" operator="greaterThan">
      <formula>0.49</formula>
    </cfRule>
    <cfRule type="cellIs" dxfId="11977" priority="377" operator="greaterThan">
      <formula>0.29</formula>
    </cfRule>
    <cfRule type="cellIs" dxfId="11976" priority="378" operator="lessThan">
      <formula>0.29</formula>
    </cfRule>
  </conditionalFormatting>
  <conditionalFormatting sqref="H41">
    <cfRule type="cellIs" dxfId="11975" priority="367" operator="greaterThan">
      <formula>1</formula>
    </cfRule>
    <cfRule type="cellIs" dxfId="11974" priority="368" operator="greaterThan">
      <formula>0.89</formula>
    </cfRule>
    <cfRule type="cellIs" dxfId="11973" priority="369" operator="greaterThan">
      <formula>0.69</formula>
    </cfRule>
    <cfRule type="cellIs" dxfId="11972" priority="370" operator="greaterThan">
      <formula>0.49</formula>
    </cfRule>
    <cfRule type="cellIs" dxfId="11971" priority="371" operator="greaterThan">
      <formula>0.29</formula>
    </cfRule>
    <cfRule type="cellIs" dxfId="11970" priority="372" operator="lessThan">
      <formula>0.29</formula>
    </cfRule>
  </conditionalFormatting>
  <conditionalFormatting sqref="L41:M41">
    <cfRule type="cellIs" dxfId="11969" priority="361" operator="greaterThan">
      <formula>1</formula>
    </cfRule>
    <cfRule type="cellIs" dxfId="11968" priority="362" operator="greaterThan">
      <formula>0.89</formula>
    </cfRule>
    <cfRule type="cellIs" dxfId="11967" priority="363" operator="greaterThan">
      <formula>0.69</formula>
    </cfRule>
    <cfRule type="cellIs" dxfId="11966" priority="364" operator="greaterThan">
      <formula>0.49</formula>
    </cfRule>
    <cfRule type="cellIs" dxfId="11965" priority="365" operator="greaterThan">
      <formula>0.29</formula>
    </cfRule>
    <cfRule type="cellIs" dxfId="11964" priority="366" operator="lessThan">
      <formula>0.29</formula>
    </cfRule>
  </conditionalFormatting>
  <conditionalFormatting sqref="H44">
    <cfRule type="cellIs" dxfId="11963" priority="355" operator="greaterThan">
      <formula>1</formula>
    </cfRule>
    <cfRule type="cellIs" dxfId="11962" priority="356" operator="greaterThan">
      <formula>0.89</formula>
    </cfRule>
    <cfRule type="cellIs" dxfId="11961" priority="357" operator="greaterThan">
      <formula>0.69</formula>
    </cfRule>
    <cfRule type="cellIs" dxfId="11960" priority="358" operator="greaterThan">
      <formula>0.49</formula>
    </cfRule>
    <cfRule type="cellIs" dxfId="11959" priority="359" operator="greaterThan">
      <formula>0.29</formula>
    </cfRule>
    <cfRule type="cellIs" dxfId="11958" priority="360" operator="lessThan">
      <formula>0.29</formula>
    </cfRule>
  </conditionalFormatting>
  <conditionalFormatting sqref="L44:M44">
    <cfRule type="cellIs" dxfId="11957" priority="349" operator="greaterThan">
      <formula>1</formula>
    </cfRule>
    <cfRule type="cellIs" dxfId="11956" priority="350" operator="greaterThan">
      <formula>0.89</formula>
    </cfRule>
    <cfRule type="cellIs" dxfId="11955" priority="351" operator="greaterThan">
      <formula>0.69</formula>
    </cfRule>
    <cfRule type="cellIs" dxfId="11954" priority="352" operator="greaterThan">
      <formula>0.49</formula>
    </cfRule>
    <cfRule type="cellIs" dxfId="11953" priority="353" operator="greaterThan">
      <formula>0.29</formula>
    </cfRule>
    <cfRule type="cellIs" dxfId="11952" priority="354" operator="lessThan">
      <formula>0.29</formula>
    </cfRule>
  </conditionalFormatting>
  <conditionalFormatting sqref="H62">
    <cfRule type="cellIs" dxfId="11951" priority="283" operator="greaterThan">
      <formula>1</formula>
    </cfRule>
    <cfRule type="cellIs" dxfId="11950" priority="284" operator="greaterThan">
      <formula>0.89</formula>
    </cfRule>
    <cfRule type="cellIs" dxfId="11949" priority="285" operator="greaterThan">
      <formula>0.69</formula>
    </cfRule>
    <cfRule type="cellIs" dxfId="11948" priority="286" operator="greaterThan">
      <formula>0.49</formula>
    </cfRule>
    <cfRule type="cellIs" dxfId="11947" priority="287" operator="greaterThan">
      <formula>0.29</formula>
    </cfRule>
    <cfRule type="cellIs" dxfId="11946" priority="288" operator="lessThan">
      <formula>0.29</formula>
    </cfRule>
  </conditionalFormatting>
  <conditionalFormatting sqref="L62:M62">
    <cfRule type="cellIs" dxfId="11945" priority="277" operator="greaterThan">
      <formula>1</formula>
    </cfRule>
    <cfRule type="cellIs" dxfId="11944" priority="278" operator="greaterThan">
      <formula>0.89</formula>
    </cfRule>
    <cfRule type="cellIs" dxfId="11943" priority="279" operator="greaterThan">
      <formula>0.69</formula>
    </cfRule>
    <cfRule type="cellIs" dxfId="11942" priority="280" operator="greaterThan">
      <formula>0.49</formula>
    </cfRule>
    <cfRule type="cellIs" dxfId="11941" priority="281" operator="greaterThan">
      <formula>0.29</formula>
    </cfRule>
    <cfRule type="cellIs" dxfId="11940" priority="282" operator="lessThan">
      <formula>0.29</formula>
    </cfRule>
  </conditionalFormatting>
  <conditionalFormatting sqref="H47">
    <cfRule type="cellIs" dxfId="11939" priority="343" operator="greaterThan">
      <formula>1</formula>
    </cfRule>
    <cfRule type="cellIs" dxfId="11938" priority="344" operator="greaterThan">
      <formula>0.89</formula>
    </cfRule>
    <cfRule type="cellIs" dxfId="11937" priority="345" operator="greaterThan">
      <formula>0.69</formula>
    </cfRule>
    <cfRule type="cellIs" dxfId="11936" priority="346" operator="greaterThan">
      <formula>0.49</formula>
    </cfRule>
    <cfRule type="cellIs" dxfId="11935" priority="347" operator="greaterThan">
      <formula>0.29</formula>
    </cfRule>
    <cfRule type="cellIs" dxfId="11934" priority="348" operator="lessThan">
      <formula>0.29</formula>
    </cfRule>
  </conditionalFormatting>
  <conditionalFormatting sqref="L47:M47">
    <cfRule type="cellIs" dxfId="11933" priority="337" operator="greaterThan">
      <formula>1</formula>
    </cfRule>
    <cfRule type="cellIs" dxfId="11932" priority="338" operator="greaterThan">
      <formula>0.89</formula>
    </cfRule>
    <cfRule type="cellIs" dxfId="11931" priority="339" operator="greaterThan">
      <formula>0.69</formula>
    </cfRule>
    <cfRule type="cellIs" dxfId="11930" priority="340" operator="greaterThan">
      <formula>0.49</formula>
    </cfRule>
    <cfRule type="cellIs" dxfId="11929" priority="341" operator="greaterThan">
      <formula>0.29</formula>
    </cfRule>
    <cfRule type="cellIs" dxfId="11928" priority="342" operator="lessThan">
      <formula>0.29</formula>
    </cfRule>
  </conditionalFormatting>
  <conditionalFormatting sqref="H68">
    <cfRule type="cellIs" dxfId="11927" priority="259" operator="greaterThan">
      <formula>1</formula>
    </cfRule>
    <cfRule type="cellIs" dxfId="11926" priority="260" operator="greaterThan">
      <formula>0.89</formula>
    </cfRule>
    <cfRule type="cellIs" dxfId="11925" priority="261" operator="greaterThan">
      <formula>0.69</formula>
    </cfRule>
    <cfRule type="cellIs" dxfId="11924" priority="262" operator="greaterThan">
      <formula>0.49</formula>
    </cfRule>
    <cfRule type="cellIs" dxfId="11923" priority="263" operator="greaterThan">
      <formula>0.29</formula>
    </cfRule>
    <cfRule type="cellIs" dxfId="11922" priority="264" operator="lessThan">
      <formula>0.29</formula>
    </cfRule>
  </conditionalFormatting>
  <conditionalFormatting sqref="L68:M68">
    <cfRule type="cellIs" dxfId="11921" priority="253" operator="greaterThan">
      <formula>1</formula>
    </cfRule>
    <cfRule type="cellIs" dxfId="11920" priority="254" operator="greaterThan">
      <formula>0.89</formula>
    </cfRule>
    <cfRule type="cellIs" dxfId="11919" priority="255" operator="greaterThan">
      <formula>0.69</formula>
    </cfRule>
    <cfRule type="cellIs" dxfId="11918" priority="256" operator="greaterThan">
      <formula>0.49</formula>
    </cfRule>
    <cfRule type="cellIs" dxfId="11917" priority="257" operator="greaterThan">
      <formula>0.29</formula>
    </cfRule>
    <cfRule type="cellIs" dxfId="11916" priority="258" operator="lessThan">
      <formula>0.29</formula>
    </cfRule>
  </conditionalFormatting>
  <conditionalFormatting sqref="H50">
    <cfRule type="cellIs" dxfId="11915" priority="331" operator="greaterThan">
      <formula>1</formula>
    </cfRule>
    <cfRule type="cellIs" dxfId="11914" priority="332" operator="greaterThan">
      <formula>0.89</formula>
    </cfRule>
    <cfRule type="cellIs" dxfId="11913" priority="333" operator="greaterThan">
      <formula>0.69</formula>
    </cfRule>
    <cfRule type="cellIs" dxfId="11912" priority="334" operator="greaterThan">
      <formula>0.49</formula>
    </cfRule>
    <cfRule type="cellIs" dxfId="11911" priority="335" operator="greaterThan">
      <formula>0.29</formula>
    </cfRule>
    <cfRule type="cellIs" dxfId="11910" priority="336" operator="lessThan">
      <formula>0.29</formula>
    </cfRule>
  </conditionalFormatting>
  <conditionalFormatting sqref="L50:M50">
    <cfRule type="cellIs" dxfId="11909" priority="325" operator="greaterThan">
      <formula>1</formula>
    </cfRule>
    <cfRule type="cellIs" dxfId="11908" priority="326" operator="greaterThan">
      <formula>0.89</formula>
    </cfRule>
    <cfRule type="cellIs" dxfId="11907" priority="327" operator="greaterThan">
      <formula>0.69</formula>
    </cfRule>
    <cfRule type="cellIs" dxfId="11906" priority="328" operator="greaterThan">
      <formula>0.49</formula>
    </cfRule>
    <cfRule type="cellIs" dxfId="11905" priority="329" operator="greaterThan">
      <formula>0.29</formula>
    </cfRule>
    <cfRule type="cellIs" dxfId="11904" priority="330" operator="lessThan">
      <formula>0.29</formula>
    </cfRule>
  </conditionalFormatting>
  <conditionalFormatting sqref="H53">
    <cfRule type="cellIs" dxfId="11903" priority="319" operator="greaterThan">
      <formula>1</formula>
    </cfRule>
    <cfRule type="cellIs" dxfId="11902" priority="320" operator="greaterThan">
      <formula>0.89</formula>
    </cfRule>
    <cfRule type="cellIs" dxfId="11901" priority="321" operator="greaterThan">
      <formula>0.69</formula>
    </cfRule>
    <cfRule type="cellIs" dxfId="11900" priority="322" operator="greaterThan">
      <formula>0.49</formula>
    </cfRule>
    <cfRule type="cellIs" dxfId="11899" priority="323" operator="greaterThan">
      <formula>0.29</formula>
    </cfRule>
    <cfRule type="cellIs" dxfId="11898" priority="324" operator="lessThan">
      <formula>0.29</formula>
    </cfRule>
  </conditionalFormatting>
  <conditionalFormatting sqref="L53:M53">
    <cfRule type="cellIs" dxfId="11897" priority="313" operator="greaterThan">
      <formula>1</formula>
    </cfRule>
    <cfRule type="cellIs" dxfId="11896" priority="314" operator="greaterThan">
      <formula>0.89</formula>
    </cfRule>
    <cfRule type="cellIs" dxfId="11895" priority="315" operator="greaterThan">
      <formula>0.69</formula>
    </cfRule>
    <cfRule type="cellIs" dxfId="11894" priority="316" operator="greaterThan">
      <formula>0.49</formula>
    </cfRule>
    <cfRule type="cellIs" dxfId="11893" priority="317" operator="greaterThan">
      <formula>0.29</formula>
    </cfRule>
    <cfRule type="cellIs" dxfId="11892" priority="318" operator="lessThan">
      <formula>0.29</formula>
    </cfRule>
  </conditionalFormatting>
  <conditionalFormatting sqref="H56">
    <cfRule type="cellIs" dxfId="11891" priority="307" operator="greaterThan">
      <formula>1</formula>
    </cfRule>
    <cfRule type="cellIs" dxfId="11890" priority="308" operator="greaterThan">
      <formula>0.89</formula>
    </cfRule>
    <cfRule type="cellIs" dxfId="11889" priority="309" operator="greaterThan">
      <formula>0.69</formula>
    </cfRule>
    <cfRule type="cellIs" dxfId="11888" priority="310" operator="greaterThan">
      <formula>0.49</formula>
    </cfRule>
    <cfRule type="cellIs" dxfId="11887" priority="311" operator="greaterThan">
      <formula>0.29</formula>
    </cfRule>
    <cfRule type="cellIs" dxfId="11886" priority="312" operator="lessThan">
      <formula>0.29</formula>
    </cfRule>
  </conditionalFormatting>
  <conditionalFormatting sqref="L56:M56">
    <cfRule type="cellIs" dxfId="11885" priority="301" operator="greaterThan">
      <formula>1</formula>
    </cfRule>
    <cfRule type="cellIs" dxfId="11884" priority="302" operator="greaterThan">
      <formula>0.89</formula>
    </cfRule>
    <cfRule type="cellIs" dxfId="11883" priority="303" operator="greaterThan">
      <formula>0.69</formula>
    </cfRule>
    <cfRule type="cellIs" dxfId="11882" priority="304" operator="greaterThan">
      <formula>0.49</formula>
    </cfRule>
    <cfRule type="cellIs" dxfId="11881" priority="305" operator="greaterThan">
      <formula>0.29</formula>
    </cfRule>
    <cfRule type="cellIs" dxfId="11880" priority="306" operator="lessThan">
      <formula>0.29</formula>
    </cfRule>
  </conditionalFormatting>
  <conditionalFormatting sqref="H65">
    <cfRule type="cellIs" dxfId="11879" priority="271" operator="greaterThan">
      <formula>1</formula>
    </cfRule>
    <cfRule type="cellIs" dxfId="11878" priority="272" operator="greaterThan">
      <formula>0.89</formula>
    </cfRule>
    <cfRule type="cellIs" dxfId="11877" priority="273" operator="greaterThan">
      <formula>0.69</formula>
    </cfRule>
    <cfRule type="cellIs" dxfId="11876" priority="274" operator="greaterThan">
      <formula>0.49</formula>
    </cfRule>
    <cfRule type="cellIs" dxfId="11875" priority="275" operator="greaterThan">
      <formula>0.29</formula>
    </cfRule>
    <cfRule type="cellIs" dxfId="11874" priority="276" operator="lessThan">
      <formula>0.29</formula>
    </cfRule>
  </conditionalFormatting>
  <conditionalFormatting sqref="L65:M65">
    <cfRule type="cellIs" dxfId="11873" priority="265" operator="greaterThan">
      <formula>1</formula>
    </cfRule>
    <cfRule type="cellIs" dxfId="11872" priority="266" operator="greaterThan">
      <formula>0.89</formula>
    </cfRule>
    <cfRule type="cellIs" dxfId="11871" priority="267" operator="greaterThan">
      <formula>0.69</formula>
    </cfRule>
    <cfRule type="cellIs" dxfId="11870" priority="268" operator="greaterThan">
      <formula>0.49</formula>
    </cfRule>
    <cfRule type="cellIs" dxfId="11869" priority="269" operator="greaterThan">
      <formula>0.29</formula>
    </cfRule>
    <cfRule type="cellIs" dxfId="11868" priority="270" operator="lessThan">
      <formula>0.29</formula>
    </cfRule>
  </conditionalFormatting>
  <conditionalFormatting sqref="V68">
    <cfRule type="cellIs" dxfId="11867" priority="37" operator="greaterThan">
      <formula>1</formula>
    </cfRule>
    <cfRule type="cellIs" dxfId="11866" priority="38" operator="greaterThan">
      <formula>0.89</formula>
    </cfRule>
    <cfRule type="cellIs" dxfId="11865" priority="39" operator="greaterThan">
      <formula>0.69</formula>
    </cfRule>
    <cfRule type="cellIs" dxfId="11864" priority="40" operator="greaterThan">
      <formula>0.49</formula>
    </cfRule>
    <cfRule type="cellIs" dxfId="11863" priority="41" operator="greaterThan">
      <formula>0.29</formula>
    </cfRule>
    <cfRule type="cellIs" dxfId="11862" priority="42" operator="lessThan">
      <formula>0.29</formula>
    </cfRule>
  </conditionalFormatting>
  <conditionalFormatting sqref="Q44">
    <cfRule type="cellIs" dxfId="11861" priority="193" operator="greaterThan">
      <formula>1</formula>
    </cfRule>
    <cfRule type="cellIs" dxfId="11860" priority="194" operator="greaterThan">
      <formula>0.89</formula>
    </cfRule>
    <cfRule type="cellIs" dxfId="11859" priority="195" operator="greaterThan">
      <formula>0.69</formula>
    </cfRule>
    <cfRule type="cellIs" dxfId="11858" priority="196" operator="greaterThan">
      <formula>0.49</formula>
    </cfRule>
    <cfRule type="cellIs" dxfId="11857" priority="197" operator="greaterThan">
      <formula>0.29</formula>
    </cfRule>
    <cfRule type="cellIs" dxfId="11856" priority="198" operator="lessThan">
      <formula>0.29</formula>
    </cfRule>
  </conditionalFormatting>
  <conditionalFormatting sqref="U44">
    <cfRule type="cellIs" dxfId="11855" priority="187" operator="greaterThan">
      <formula>1</formula>
    </cfRule>
    <cfRule type="cellIs" dxfId="11854" priority="188" operator="greaterThan">
      <formula>0.89</formula>
    </cfRule>
    <cfRule type="cellIs" dxfId="11853" priority="189" operator="greaterThan">
      <formula>0.69</formula>
    </cfRule>
    <cfRule type="cellIs" dxfId="11852" priority="190" operator="greaterThan">
      <formula>0.49</formula>
    </cfRule>
    <cfRule type="cellIs" dxfId="11851" priority="191" operator="greaterThan">
      <formula>0.29</formula>
    </cfRule>
    <cfRule type="cellIs" dxfId="11850" priority="192" operator="lessThan">
      <formula>0.29</formula>
    </cfRule>
  </conditionalFormatting>
  <conditionalFormatting sqref="V44">
    <cfRule type="cellIs" dxfId="11849" priority="181" operator="greaterThan">
      <formula>1</formula>
    </cfRule>
    <cfRule type="cellIs" dxfId="11848" priority="182" operator="greaterThan">
      <formula>0.89</formula>
    </cfRule>
    <cfRule type="cellIs" dxfId="11847" priority="183" operator="greaterThan">
      <formula>0.69</formula>
    </cfRule>
    <cfRule type="cellIs" dxfId="11846" priority="184" operator="greaterThan">
      <formula>0.49</formula>
    </cfRule>
    <cfRule type="cellIs" dxfId="11845" priority="185" operator="greaterThan">
      <formula>0.29</formula>
    </cfRule>
    <cfRule type="cellIs" dxfId="11844" priority="186" operator="lessThan">
      <formula>0.29</formula>
    </cfRule>
  </conditionalFormatting>
  <conditionalFormatting sqref="Q35">
    <cfRule type="cellIs" dxfId="11843" priority="247" operator="greaterThan">
      <formula>1</formula>
    </cfRule>
    <cfRule type="cellIs" dxfId="11842" priority="248" operator="greaterThan">
      <formula>0.89</formula>
    </cfRule>
    <cfRule type="cellIs" dxfId="11841" priority="249" operator="greaterThan">
      <formula>0.69</formula>
    </cfRule>
    <cfRule type="cellIs" dxfId="11840" priority="250" operator="greaterThan">
      <formula>0.49</formula>
    </cfRule>
    <cfRule type="cellIs" dxfId="11839" priority="251" operator="greaterThan">
      <formula>0.29</formula>
    </cfRule>
    <cfRule type="cellIs" dxfId="11838" priority="252" operator="lessThan">
      <formula>0.29</formula>
    </cfRule>
  </conditionalFormatting>
  <conditionalFormatting sqref="U35">
    <cfRule type="cellIs" dxfId="11837" priority="241" operator="greaterThan">
      <formula>1</formula>
    </cfRule>
    <cfRule type="cellIs" dxfId="11836" priority="242" operator="greaterThan">
      <formula>0.89</formula>
    </cfRule>
    <cfRule type="cellIs" dxfId="11835" priority="243" operator="greaterThan">
      <formula>0.69</formula>
    </cfRule>
    <cfRule type="cellIs" dxfId="11834" priority="244" operator="greaterThan">
      <formula>0.49</formula>
    </cfRule>
    <cfRule type="cellIs" dxfId="11833" priority="245" operator="greaterThan">
      <formula>0.29</formula>
    </cfRule>
    <cfRule type="cellIs" dxfId="11832" priority="246" operator="lessThan">
      <formula>0.29</formula>
    </cfRule>
  </conditionalFormatting>
  <conditionalFormatting sqref="V35">
    <cfRule type="cellIs" dxfId="11831" priority="235" operator="greaterThan">
      <formula>1</formula>
    </cfRule>
    <cfRule type="cellIs" dxfId="11830" priority="236" operator="greaterThan">
      <formula>0.89</formula>
    </cfRule>
    <cfRule type="cellIs" dxfId="11829" priority="237" operator="greaterThan">
      <formula>0.69</formula>
    </cfRule>
    <cfRule type="cellIs" dxfId="11828" priority="238" operator="greaterThan">
      <formula>0.49</formula>
    </cfRule>
    <cfRule type="cellIs" dxfId="11827" priority="239" operator="greaterThan">
      <formula>0.29</formula>
    </cfRule>
    <cfRule type="cellIs" dxfId="11826" priority="240" operator="lessThan">
      <formula>0.29</formula>
    </cfRule>
  </conditionalFormatting>
  <conditionalFormatting sqref="Q50">
    <cfRule type="cellIs" dxfId="11825" priority="157" operator="greaterThan">
      <formula>1</formula>
    </cfRule>
    <cfRule type="cellIs" dxfId="11824" priority="158" operator="greaterThan">
      <formula>0.89</formula>
    </cfRule>
    <cfRule type="cellIs" dxfId="11823" priority="159" operator="greaterThan">
      <formula>0.69</formula>
    </cfRule>
    <cfRule type="cellIs" dxfId="11822" priority="160" operator="greaterThan">
      <formula>0.49</formula>
    </cfRule>
    <cfRule type="cellIs" dxfId="11821" priority="161" operator="greaterThan">
      <formula>0.29</formula>
    </cfRule>
    <cfRule type="cellIs" dxfId="11820" priority="162" operator="lessThan">
      <formula>0.29</formula>
    </cfRule>
  </conditionalFormatting>
  <conditionalFormatting sqref="U50">
    <cfRule type="cellIs" dxfId="11819" priority="151" operator="greaterThan">
      <formula>1</formula>
    </cfRule>
    <cfRule type="cellIs" dxfId="11818" priority="152" operator="greaterThan">
      <formula>0.89</formula>
    </cfRule>
    <cfRule type="cellIs" dxfId="11817" priority="153" operator="greaterThan">
      <formula>0.69</formula>
    </cfRule>
    <cfRule type="cellIs" dxfId="11816" priority="154" operator="greaterThan">
      <formula>0.49</formula>
    </cfRule>
    <cfRule type="cellIs" dxfId="11815" priority="155" operator="greaterThan">
      <formula>0.29</formula>
    </cfRule>
    <cfRule type="cellIs" dxfId="11814" priority="156" operator="lessThan">
      <formula>0.29</formula>
    </cfRule>
  </conditionalFormatting>
  <conditionalFormatting sqref="V50">
    <cfRule type="cellIs" dxfId="11813" priority="145" operator="greaterThan">
      <formula>1</formula>
    </cfRule>
    <cfRule type="cellIs" dxfId="11812" priority="146" operator="greaterThan">
      <formula>0.89</formula>
    </cfRule>
    <cfRule type="cellIs" dxfId="11811" priority="147" operator="greaterThan">
      <formula>0.69</formula>
    </cfRule>
    <cfRule type="cellIs" dxfId="11810" priority="148" operator="greaterThan">
      <formula>0.49</formula>
    </cfRule>
    <cfRule type="cellIs" dxfId="11809" priority="149" operator="greaterThan">
      <formula>0.29</formula>
    </cfRule>
    <cfRule type="cellIs" dxfId="11808" priority="150" operator="lessThan">
      <formula>0.29</formula>
    </cfRule>
  </conditionalFormatting>
  <conditionalFormatting sqref="Q38">
    <cfRule type="cellIs" dxfId="11807" priority="229" operator="greaterThan">
      <formula>1</formula>
    </cfRule>
    <cfRule type="cellIs" dxfId="11806" priority="230" operator="greaterThan">
      <formula>0.89</formula>
    </cfRule>
    <cfRule type="cellIs" dxfId="11805" priority="231" operator="greaterThan">
      <formula>0.69</formula>
    </cfRule>
    <cfRule type="cellIs" dxfId="11804" priority="232" operator="greaterThan">
      <formula>0.49</formula>
    </cfRule>
    <cfRule type="cellIs" dxfId="11803" priority="233" operator="greaterThan">
      <formula>0.29</formula>
    </cfRule>
    <cfRule type="cellIs" dxfId="11802" priority="234" operator="lessThan">
      <formula>0.29</formula>
    </cfRule>
  </conditionalFormatting>
  <conditionalFormatting sqref="U38">
    <cfRule type="cellIs" dxfId="11801" priority="223" operator="greaterThan">
      <formula>1</formula>
    </cfRule>
    <cfRule type="cellIs" dxfId="11800" priority="224" operator="greaterThan">
      <formula>0.89</formula>
    </cfRule>
    <cfRule type="cellIs" dxfId="11799" priority="225" operator="greaterThan">
      <formula>0.69</formula>
    </cfRule>
    <cfRule type="cellIs" dxfId="11798" priority="226" operator="greaterThan">
      <formula>0.49</formula>
    </cfRule>
    <cfRule type="cellIs" dxfId="11797" priority="227" operator="greaterThan">
      <formula>0.29</formula>
    </cfRule>
    <cfRule type="cellIs" dxfId="11796" priority="228" operator="lessThan">
      <formula>0.29</formula>
    </cfRule>
  </conditionalFormatting>
  <conditionalFormatting sqref="V38">
    <cfRule type="cellIs" dxfId="11795" priority="217" operator="greaterThan">
      <formula>1</formula>
    </cfRule>
    <cfRule type="cellIs" dxfId="11794" priority="218" operator="greaterThan">
      <formula>0.89</formula>
    </cfRule>
    <cfRule type="cellIs" dxfId="11793" priority="219" operator="greaterThan">
      <formula>0.69</formula>
    </cfRule>
    <cfRule type="cellIs" dxfId="11792" priority="220" operator="greaterThan">
      <formula>0.49</formula>
    </cfRule>
    <cfRule type="cellIs" dxfId="11791" priority="221" operator="greaterThan">
      <formula>0.29</formula>
    </cfRule>
    <cfRule type="cellIs" dxfId="11790" priority="222" operator="lessThan">
      <formula>0.29</formula>
    </cfRule>
  </conditionalFormatting>
  <conditionalFormatting sqref="Q41">
    <cfRule type="cellIs" dxfId="11789" priority="211" operator="greaterThan">
      <formula>1</formula>
    </cfRule>
    <cfRule type="cellIs" dxfId="11788" priority="212" operator="greaterThan">
      <formula>0.89</formula>
    </cfRule>
    <cfRule type="cellIs" dxfId="11787" priority="213" operator="greaterThan">
      <formula>0.69</formula>
    </cfRule>
    <cfRule type="cellIs" dxfId="11786" priority="214" operator="greaterThan">
      <formula>0.49</formula>
    </cfRule>
    <cfRule type="cellIs" dxfId="11785" priority="215" operator="greaterThan">
      <formula>0.29</formula>
    </cfRule>
    <cfRule type="cellIs" dxfId="11784" priority="216" operator="lessThan">
      <formula>0.29</formula>
    </cfRule>
  </conditionalFormatting>
  <conditionalFormatting sqref="U41">
    <cfRule type="cellIs" dxfId="11783" priority="205" operator="greaterThan">
      <formula>1</formula>
    </cfRule>
    <cfRule type="cellIs" dxfId="11782" priority="206" operator="greaterThan">
      <formula>0.89</formula>
    </cfRule>
    <cfRule type="cellIs" dxfId="11781" priority="207" operator="greaterThan">
      <formula>0.69</formula>
    </cfRule>
    <cfRule type="cellIs" dxfId="11780" priority="208" operator="greaterThan">
      <formula>0.49</formula>
    </cfRule>
    <cfRule type="cellIs" dxfId="11779" priority="209" operator="greaterThan">
      <formula>0.29</formula>
    </cfRule>
    <cfRule type="cellIs" dxfId="11778" priority="210" operator="lessThan">
      <formula>0.29</formula>
    </cfRule>
  </conditionalFormatting>
  <conditionalFormatting sqref="V41">
    <cfRule type="cellIs" dxfId="11777" priority="199" operator="greaterThan">
      <formula>1</formula>
    </cfRule>
    <cfRule type="cellIs" dxfId="11776" priority="200" operator="greaterThan">
      <formula>0.89</formula>
    </cfRule>
    <cfRule type="cellIs" dxfId="11775" priority="201" operator="greaterThan">
      <formula>0.69</formula>
    </cfRule>
    <cfRule type="cellIs" dxfId="11774" priority="202" operator="greaterThan">
      <formula>0.49</formula>
    </cfRule>
    <cfRule type="cellIs" dxfId="11773" priority="203" operator="greaterThan">
      <formula>0.29</formula>
    </cfRule>
    <cfRule type="cellIs" dxfId="11772" priority="204" operator="lessThan">
      <formula>0.29</formula>
    </cfRule>
  </conditionalFormatting>
  <conditionalFormatting sqref="V47">
    <cfRule type="cellIs" dxfId="11771" priority="163" operator="greaterThan">
      <formula>1</formula>
    </cfRule>
    <cfRule type="cellIs" dxfId="11770" priority="164" operator="greaterThan">
      <formula>0.89</formula>
    </cfRule>
    <cfRule type="cellIs" dxfId="11769" priority="165" operator="greaterThan">
      <formula>0.69</formula>
    </cfRule>
    <cfRule type="cellIs" dxfId="11768" priority="166" operator="greaterThan">
      <formula>0.49</formula>
    </cfRule>
    <cfRule type="cellIs" dxfId="11767" priority="167" operator="greaterThan">
      <formula>0.29</formula>
    </cfRule>
    <cfRule type="cellIs" dxfId="11766" priority="168" operator="lessThan">
      <formula>0.29</formula>
    </cfRule>
  </conditionalFormatting>
  <conditionalFormatting sqref="Q47">
    <cfRule type="cellIs" dxfId="11765" priority="175" operator="greaterThan">
      <formula>1</formula>
    </cfRule>
    <cfRule type="cellIs" dxfId="11764" priority="176" operator="greaterThan">
      <formula>0.89</formula>
    </cfRule>
    <cfRule type="cellIs" dxfId="11763" priority="177" operator="greaterThan">
      <formula>0.69</formula>
    </cfRule>
    <cfRule type="cellIs" dxfId="11762" priority="178" operator="greaterThan">
      <formula>0.49</formula>
    </cfRule>
    <cfRule type="cellIs" dxfId="11761" priority="179" operator="greaterThan">
      <formula>0.29</formula>
    </cfRule>
    <cfRule type="cellIs" dxfId="11760" priority="180" operator="lessThan">
      <formula>0.29</formula>
    </cfRule>
  </conditionalFormatting>
  <conditionalFormatting sqref="U47">
    <cfRule type="cellIs" dxfId="11759" priority="169" operator="greaterThan">
      <formula>1</formula>
    </cfRule>
    <cfRule type="cellIs" dxfId="11758" priority="170" operator="greaterThan">
      <formula>0.89</formula>
    </cfRule>
    <cfRule type="cellIs" dxfId="11757" priority="171" operator="greaterThan">
      <formula>0.69</formula>
    </cfRule>
    <cfRule type="cellIs" dxfId="11756" priority="172" operator="greaterThan">
      <formula>0.49</formula>
    </cfRule>
    <cfRule type="cellIs" dxfId="11755" priority="173" operator="greaterThan">
      <formula>0.29</formula>
    </cfRule>
    <cfRule type="cellIs" dxfId="11754" priority="174" operator="lessThan">
      <formula>0.29</formula>
    </cfRule>
  </conditionalFormatting>
  <conditionalFormatting sqref="V62">
    <cfRule type="cellIs" dxfId="11753" priority="73" operator="greaterThan">
      <formula>1</formula>
    </cfRule>
    <cfRule type="cellIs" dxfId="11752" priority="74" operator="greaterThan">
      <formula>0.89</formula>
    </cfRule>
    <cfRule type="cellIs" dxfId="11751" priority="75" operator="greaterThan">
      <formula>0.69</formula>
    </cfRule>
    <cfRule type="cellIs" dxfId="11750" priority="76" operator="greaterThan">
      <formula>0.49</formula>
    </cfRule>
    <cfRule type="cellIs" dxfId="11749" priority="77" operator="greaterThan">
      <formula>0.29</formula>
    </cfRule>
    <cfRule type="cellIs" dxfId="11748" priority="78" operator="lessThan">
      <formula>0.29</formula>
    </cfRule>
  </conditionalFormatting>
  <conditionalFormatting sqref="V53">
    <cfRule type="cellIs" dxfId="11747" priority="127" operator="greaterThan">
      <formula>1</formula>
    </cfRule>
    <cfRule type="cellIs" dxfId="11746" priority="128" operator="greaterThan">
      <formula>0.89</formula>
    </cfRule>
    <cfRule type="cellIs" dxfId="11745" priority="129" operator="greaterThan">
      <formula>0.69</formula>
    </cfRule>
    <cfRule type="cellIs" dxfId="11744" priority="130" operator="greaterThan">
      <formula>0.49</formula>
    </cfRule>
    <cfRule type="cellIs" dxfId="11743" priority="131" operator="greaterThan">
      <formula>0.29</formula>
    </cfRule>
    <cfRule type="cellIs" dxfId="11742" priority="132" operator="lessThan">
      <formula>0.29</formula>
    </cfRule>
  </conditionalFormatting>
  <conditionalFormatting sqref="Q53">
    <cfRule type="cellIs" dxfId="11741" priority="139" operator="greaterThan">
      <formula>1</formula>
    </cfRule>
    <cfRule type="cellIs" dxfId="11740" priority="140" operator="greaterThan">
      <formula>0.89</formula>
    </cfRule>
    <cfRule type="cellIs" dxfId="11739" priority="141" operator="greaterThan">
      <formula>0.69</formula>
    </cfRule>
    <cfRule type="cellIs" dxfId="11738" priority="142" operator="greaterThan">
      <formula>0.49</formula>
    </cfRule>
    <cfRule type="cellIs" dxfId="11737" priority="143" operator="greaterThan">
      <formula>0.29</formula>
    </cfRule>
    <cfRule type="cellIs" dxfId="11736" priority="144" operator="lessThan">
      <formula>0.29</formula>
    </cfRule>
  </conditionalFormatting>
  <conditionalFormatting sqref="U53">
    <cfRule type="cellIs" dxfId="11735" priority="133" operator="greaterThan">
      <formula>1</formula>
    </cfRule>
    <cfRule type="cellIs" dxfId="11734" priority="134" operator="greaterThan">
      <formula>0.89</formula>
    </cfRule>
    <cfRule type="cellIs" dxfId="11733" priority="135" operator="greaterThan">
      <formula>0.69</formula>
    </cfRule>
    <cfRule type="cellIs" dxfId="11732" priority="136" operator="greaterThan">
      <formula>0.49</formula>
    </cfRule>
    <cfRule type="cellIs" dxfId="11731" priority="137" operator="greaterThan">
      <formula>0.29</formula>
    </cfRule>
    <cfRule type="cellIs" dxfId="11730" priority="138" operator="lessThan">
      <formula>0.29</formula>
    </cfRule>
  </conditionalFormatting>
  <conditionalFormatting sqref="V56">
    <cfRule type="cellIs" dxfId="11729" priority="109" operator="greaterThan">
      <formula>1</formula>
    </cfRule>
    <cfRule type="cellIs" dxfId="11728" priority="110" operator="greaterThan">
      <formula>0.89</formula>
    </cfRule>
    <cfRule type="cellIs" dxfId="11727" priority="111" operator="greaterThan">
      <formula>0.69</formula>
    </cfRule>
    <cfRule type="cellIs" dxfId="11726" priority="112" operator="greaterThan">
      <formula>0.49</formula>
    </cfRule>
    <cfRule type="cellIs" dxfId="11725" priority="113" operator="greaterThan">
      <formula>0.29</formula>
    </cfRule>
    <cfRule type="cellIs" dxfId="11724" priority="114" operator="lessThan">
      <formula>0.29</formula>
    </cfRule>
  </conditionalFormatting>
  <conditionalFormatting sqref="Q56">
    <cfRule type="cellIs" dxfId="11723" priority="121" operator="greaterThan">
      <formula>1</formula>
    </cfRule>
    <cfRule type="cellIs" dxfId="11722" priority="122" operator="greaterThan">
      <formula>0.89</formula>
    </cfRule>
    <cfRule type="cellIs" dxfId="11721" priority="123" operator="greaterThan">
      <formula>0.69</formula>
    </cfRule>
    <cfRule type="cellIs" dxfId="11720" priority="124" operator="greaterThan">
      <formula>0.49</formula>
    </cfRule>
    <cfRule type="cellIs" dxfId="11719" priority="125" operator="greaterThan">
      <formula>0.29</formula>
    </cfRule>
    <cfRule type="cellIs" dxfId="11718" priority="126" operator="lessThan">
      <formula>0.29</formula>
    </cfRule>
  </conditionalFormatting>
  <conditionalFormatting sqref="U56">
    <cfRule type="cellIs" dxfId="11717" priority="115" operator="greaterThan">
      <formula>1</formula>
    </cfRule>
    <cfRule type="cellIs" dxfId="11716" priority="116" operator="greaterThan">
      <formula>0.89</formula>
    </cfRule>
    <cfRule type="cellIs" dxfId="11715" priority="117" operator="greaterThan">
      <formula>0.69</formula>
    </cfRule>
    <cfRule type="cellIs" dxfId="11714" priority="118" operator="greaterThan">
      <formula>0.49</formula>
    </cfRule>
    <cfRule type="cellIs" dxfId="11713" priority="119" operator="greaterThan">
      <formula>0.29</formula>
    </cfRule>
    <cfRule type="cellIs" dxfId="11712" priority="120" operator="lessThan">
      <formula>0.29</formula>
    </cfRule>
  </conditionalFormatting>
  <conditionalFormatting sqref="V59">
    <cfRule type="cellIs" dxfId="11711" priority="91" operator="greaterThan">
      <formula>1</formula>
    </cfRule>
    <cfRule type="cellIs" dxfId="11710" priority="92" operator="greaterThan">
      <formula>0.89</formula>
    </cfRule>
    <cfRule type="cellIs" dxfId="11709" priority="93" operator="greaterThan">
      <formula>0.69</formula>
    </cfRule>
    <cfRule type="cellIs" dxfId="11708" priority="94" operator="greaterThan">
      <formula>0.49</formula>
    </cfRule>
    <cfRule type="cellIs" dxfId="11707" priority="95" operator="greaterThan">
      <formula>0.29</formula>
    </cfRule>
    <cfRule type="cellIs" dxfId="11706" priority="96" operator="lessThan">
      <formula>0.29</formula>
    </cfRule>
  </conditionalFormatting>
  <conditionalFormatting sqref="Q59">
    <cfRule type="cellIs" dxfId="11705" priority="103" operator="greaterThan">
      <formula>1</formula>
    </cfRule>
    <cfRule type="cellIs" dxfId="11704" priority="104" operator="greaterThan">
      <formula>0.89</formula>
    </cfRule>
    <cfRule type="cellIs" dxfId="11703" priority="105" operator="greaterThan">
      <formula>0.69</formula>
    </cfRule>
    <cfRule type="cellIs" dxfId="11702" priority="106" operator="greaterThan">
      <formula>0.49</formula>
    </cfRule>
    <cfRule type="cellIs" dxfId="11701" priority="107" operator="greaterThan">
      <formula>0.29</formula>
    </cfRule>
    <cfRule type="cellIs" dxfId="11700" priority="108" operator="lessThan">
      <formula>0.29</formula>
    </cfRule>
  </conditionalFormatting>
  <conditionalFormatting sqref="U59">
    <cfRule type="cellIs" dxfId="11699" priority="97" operator="greaterThan">
      <formula>1</formula>
    </cfRule>
    <cfRule type="cellIs" dxfId="11698" priority="98" operator="greaterThan">
      <formula>0.89</formula>
    </cfRule>
    <cfRule type="cellIs" dxfId="11697" priority="99" operator="greaterThan">
      <formula>0.69</formula>
    </cfRule>
    <cfRule type="cellIs" dxfId="11696" priority="100" operator="greaterThan">
      <formula>0.49</formula>
    </cfRule>
    <cfRule type="cellIs" dxfId="11695" priority="101" operator="greaterThan">
      <formula>0.29</formula>
    </cfRule>
    <cfRule type="cellIs" dxfId="11694" priority="102" operator="lessThan">
      <formula>0.29</formula>
    </cfRule>
  </conditionalFormatting>
  <conditionalFormatting sqref="Q62">
    <cfRule type="cellIs" dxfId="11693" priority="85" operator="greaterThan">
      <formula>1</formula>
    </cfRule>
    <cfRule type="cellIs" dxfId="11692" priority="86" operator="greaterThan">
      <formula>0.89</formula>
    </cfRule>
    <cfRule type="cellIs" dxfId="11691" priority="87" operator="greaterThan">
      <formula>0.69</formula>
    </cfRule>
    <cfRule type="cellIs" dxfId="11690" priority="88" operator="greaterThan">
      <formula>0.49</formula>
    </cfRule>
    <cfRule type="cellIs" dxfId="11689" priority="89" operator="greaterThan">
      <formula>0.29</formula>
    </cfRule>
    <cfRule type="cellIs" dxfId="11688" priority="90" operator="lessThan">
      <formula>0.29</formula>
    </cfRule>
  </conditionalFormatting>
  <conditionalFormatting sqref="U62">
    <cfRule type="cellIs" dxfId="11687" priority="79" operator="greaterThan">
      <formula>1</formula>
    </cfRule>
    <cfRule type="cellIs" dxfId="11686" priority="80" operator="greaterThan">
      <formula>0.89</formula>
    </cfRule>
    <cfRule type="cellIs" dxfId="11685" priority="81" operator="greaterThan">
      <formula>0.69</formula>
    </cfRule>
    <cfRule type="cellIs" dxfId="11684" priority="82" operator="greaterThan">
      <formula>0.49</formula>
    </cfRule>
    <cfRule type="cellIs" dxfId="11683" priority="83" operator="greaterThan">
      <formula>0.29</formula>
    </cfRule>
    <cfRule type="cellIs" dxfId="11682" priority="84" operator="lessThan">
      <formula>0.29</formula>
    </cfRule>
  </conditionalFormatting>
  <conditionalFormatting sqref="V65">
    <cfRule type="cellIs" dxfId="11681" priority="55" operator="greaterThan">
      <formula>1</formula>
    </cfRule>
    <cfRule type="cellIs" dxfId="11680" priority="56" operator="greaterThan">
      <formula>0.89</formula>
    </cfRule>
    <cfRule type="cellIs" dxfId="11679" priority="57" operator="greaterThan">
      <formula>0.69</formula>
    </cfRule>
    <cfRule type="cellIs" dxfId="11678" priority="58" operator="greaterThan">
      <formula>0.49</formula>
    </cfRule>
    <cfRule type="cellIs" dxfId="11677" priority="59" operator="greaterThan">
      <formula>0.29</formula>
    </cfRule>
    <cfRule type="cellIs" dxfId="11676" priority="60" operator="lessThan">
      <formula>0.29</formula>
    </cfRule>
  </conditionalFormatting>
  <conditionalFormatting sqref="Q65">
    <cfRule type="cellIs" dxfId="11675" priority="67" operator="greaterThan">
      <formula>1</formula>
    </cfRule>
    <cfRule type="cellIs" dxfId="11674" priority="68" operator="greaterThan">
      <formula>0.89</formula>
    </cfRule>
    <cfRule type="cellIs" dxfId="11673" priority="69" operator="greaterThan">
      <formula>0.69</formula>
    </cfRule>
    <cfRule type="cellIs" dxfId="11672" priority="70" operator="greaterThan">
      <formula>0.49</formula>
    </cfRule>
    <cfRule type="cellIs" dxfId="11671" priority="71" operator="greaterThan">
      <formula>0.29</formula>
    </cfRule>
    <cfRule type="cellIs" dxfId="11670" priority="72" operator="lessThan">
      <formula>0.29</formula>
    </cfRule>
  </conditionalFormatting>
  <conditionalFormatting sqref="U65">
    <cfRule type="cellIs" dxfId="11669" priority="61" operator="greaterThan">
      <formula>1</formula>
    </cfRule>
    <cfRule type="cellIs" dxfId="11668" priority="62" operator="greaterThan">
      <formula>0.89</formula>
    </cfRule>
    <cfRule type="cellIs" dxfId="11667" priority="63" operator="greaterThan">
      <formula>0.69</formula>
    </cfRule>
    <cfRule type="cellIs" dxfId="11666" priority="64" operator="greaterThan">
      <formula>0.49</formula>
    </cfRule>
    <cfRule type="cellIs" dxfId="11665" priority="65" operator="greaterThan">
      <formula>0.29</formula>
    </cfRule>
    <cfRule type="cellIs" dxfId="11664" priority="66" operator="lessThan">
      <formula>0.29</formula>
    </cfRule>
  </conditionalFormatting>
  <conditionalFormatting sqref="Q68">
    <cfRule type="cellIs" dxfId="11663" priority="49" operator="greaterThan">
      <formula>1</formula>
    </cfRule>
    <cfRule type="cellIs" dxfId="11662" priority="50" operator="greaterThan">
      <formula>0.89</formula>
    </cfRule>
    <cfRule type="cellIs" dxfId="11661" priority="51" operator="greaterThan">
      <formula>0.69</formula>
    </cfRule>
    <cfRule type="cellIs" dxfId="11660" priority="52" operator="greaterThan">
      <formula>0.49</formula>
    </cfRule>
    <cfRule type="cellIs" dxfId="11659" priority="53" operator="greaterThan">
      <formula>0.29</formula>
    </cfRule>
    <cfRule type="cellIs" dxfId="11658" priority="54" operator="lessThan">
      <formula>0.29</formula>
    </cfRule>
  </conditionalFormatting>
  <conditionalFormatting sqref="U68">
    <cfRule type="cellIs" dxfId="11657" priority="43" operator="greaterThan">
      <formula>1</formula>
    </cfRule>
    <cfRule type="cellIs" dxfId="11656" priority="44" operator="greaterThan">
      <formula>0.89</formula>
    </cfRule>
    <cfRule type="cellIs" dxfId="11655" priority="45" operator="greaterThan">
      <formula>0.69</formula>
    </cfRule>
    <cfRule type="cellIs" dxfId="11654" priority="46" operator="greaterThan">
      <formula>0.49</formula>
    </cfRule>
    <cfRule type="cellIs" dxfId="11653" priority="47" operator="greaterThan">
      <formula>0.29</formula>
    </cfRule>
    <cfRule type="cellIs" dxfId="11652" priority="48" operator="lessThan">
      <formula>0.29</formula>
    </cfRule>
  </conditionalFormatting>
  <conditionalFormatting sqref="H32">
    <cfRule type="cellIs" dxfId="11651" priority="31" operator="greaterThan">
      <formula>1</formula>
    </cfRule>
    <cfRule type="cellIs" dxfId="11650" priority="32" operator="greaterThan">
      <formula>0.89</formula>
    </cfRule>
    <cfRule type="cellIs" dxfId="11649" priority="33" operator="greaterThan">
      <formula>0.69</formula>
    </cfRule>
    <cfRule type="cellIs" dxfId="11648" priority="34" operator="greaterThan">
      <formula>0.49</formula>
    </cfRule>
    <cfRule type="cellIs" dxfId="11647" priority="35" operator="greaterThan">
      <formula>0.29</formula>
    </cfRule>
    <cfRule type="cellIs" dxfId="11646" priority="36" operator="lessThan">
      <formula>0.29</formula>
    </cfRule>
  </conditionalFormatting>
  <conditionalFormatting sqref="L32">
    <cfRule type="cellIs" dxfId="11645" priority="25" operator="greaterThan">
      <formula>1</formula>
    </cfRule>
    <cfRule type="cellIs" dxfId="11644" priority="26" operator="greaterThan">
      <formula>0.89</formula>
    </cfRule>
    <cfRule type="cellIs" dxfId="11643" priority="27" operator="greaterThan">
      <formula>0.69</formula>
    </cfRule>
    <cfRule type="cellIs" dxfId="11642" priority="28" operator="greaterThan">
      <formula>0.49</formula>
    </cfRule>
    <cfRule type="cellIs" dxfId="11641" priority="29" operator="greaterThan">
      <formula>0.29</formula>
    </cfRule>
    <cfRule type="cellIs" dxfId="11640" priority="30" operator="lessThan">
      <formula>0.29</formula>
    </cfRule>
  </conditionalFormatting>
  <conditionalFormatting sqref="M32">
    <cfRule type="cellIs" dxfId="11639" priority="19" operator="greaterThan">
      <formula>1</formula>
    </cfRule>
    <cfRule type="cellIs" dxfId="11638" priority="20" operator="greaterThan">
      <formula>0.89</formula>
    </cfRule>
    <cfRule type="cellIs" dxfId="11637" priority="21" operator="greaterThan">
      <formula>0.69</formula>
    </cfRule>
    <cfRule type="cellIs" dxfId="11636" priority="22" operator="greaterThan">
      <formula>0.49</formula>
    </cfRule>
    <cfRule type="cellIs" dxfId="11635" priority="23" operator="greaterThan">
      <formula>0.29</formula>
    </cfRule>
    <cfRule type="cellIs" dxfId="11634" priority="24" operator="lessThan">
      <formula>0.29</formula>
    </cfRule>
  </conditionalFormatting>
  <conditionalFormatting sqref="Q32">
    <cfRule type="cellIs" dxfId="11633" priority="13" operator="greaterThan">
      <formula>1</formula>
    </cfRule>
    <cfRule type="cellIs" dxfId="11632" priority="14" operator="greaterThan">
      <formula>0.89</formula>
    </cfRule>
    <cfRule type="cellIs" dxfId="11631" priority="15" operator="greaterThan">
      <formula>0.69</formula>
    </cfRule>
    <cfRule type="cellIs" dxfId="11630" priority="16" operator="greaterThan">
      <formula>0.49</formula>
    </cfRule>
    <cfRule type="cellIs" dxfId="11629" priority="17" operator="greaterThan">
      <formula>0.29</formula>
    </cfRule>
    <cfRule type="cellIs" dxfId="11628" priority="18" operator="lessThan">
      <formula>0.29</formula>
    </cfRule>
  </conditionalFormatting>
  <conditionalFormatting sqref="U32">
    <cfRule type="cellIs" dxfId="11627" priority="7" operator="greaterThan">
      <formula>1</formula>
    </cfRule>
    <cfRule type="cellIs" dxfId="11626" priority="8" operator="greaterThan">
      <formula>0.89</formula>
    </cfRule>
    <cfRule type="cellIs" dxfId="11625" priority="9" operator="greaterThan">
      <formula>0.69</formula>
    </cfRule>
    <cfRule type="cellIs" dxfId="11624" priority="10" operator="greaterThan">
      <formula>0.49</formula>
    </cfRule>
    <cfRule type="cellIs" dxfId="11623" priority="11" operator="greaterThan">
      <formula>0.29</formula>
    </cfRule>
    <cfRule type="cellIs" dxfId="11622" priority="12" operator="lessThan">
      <formula>0.29</formula>
    </cfRule>
  </conditionalFormatting>
  <conditionalFormatting sqref="V32">
    <cfRule type="cellIs" dxfId="11621" priority="1" operator="greaterThan">
      <formula>1</formula>
    </cfRule>
    <cfRule type="cellIs" dxfId="11620" priority="2" operator="greaterThan">
      <formula>0.89</formula>
    </cfRule>
    <cfRule type="cellIs" dxfId="11619" priority="3" operator="greaterThan">
      <formula>0.69</formula>
    </cfRule>
    <cfRule type="cellIs" dxfId="11618" priority="4" operator="greaterThan">
      <formula>0.49</formula>
    </cfRule>
    <cfRule type="cellIs" dxfId="11617" priority="5" operator="greaterThan">
      <formula>0.29</formula>
    </cfRule>
    <cfRule type="cellIs" dxfId="11616" priority="6" operator="lessThan">
      <formula>0.29</formula>
    </cfRule>
  </conditionalFormatting>
  <dataValidations count="15">
    <dataValidation type="list" allowBlank="1" showInputMessage="1" showErrorMessage="1" sqref="E5:E8 E13">
      <formula1>Dimension</formula1>
    </dataValidation>
    <dataValidation type="list" allowBlank="1" showInputMessage="1" showErrorMessage="1" sqref="F5:F21">
      <formula1>Tipo</formula1>
    </dataValidation>
    <dataValidation type="decimal" allowBlank="1" showInputMessage="1" showErrorMessage="1" sqref="H5:I8 L5:L12 L14:L21">
      <formula1>0.0001</formula1>
      <formula2>100000000</formula2>
    </dataValidation>
    <dataValidation allowBlank="1" showInputMessage="1" showErrorMessage="1" prompt="&quot;Resumen Narrativo&quot; u &quot;objetivo&quot; se entiende como el estado deseado luego de la implementación de una intervención pública. " sqref="B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type="list" allowBlank="1" showInputMessage="1" showErrorMessage="1" sqref="J5:J21">
      <formula1>Frecuencia</formula1>
    </dataValidation>
  </dataValidations>
  <pageMargins left="0.25" right="0.25" top="0.75" bottom="0.75" header="0.3" footer="0.3"/>
  <pageSetup paperSize="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W72"/>
  <sheetViews>
    <sheetView topLeftCell="A57" zoomScale="60" zoomScaleNormal="60" workbookViewId="0">
      <selection activeCell="J69" sqref="J69"/>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4.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1091</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59.75" customHeight="1">
      <c r="A5" s="8" t="s">
        <v>18</v>
      </c>
      <c r="B5" s="118" t="s">
        <v>1092</v>
      </c>
      <c r="C5" s="10"/>
      <c r="D5" s="10"/>
      <c r="E5" s="10"/>
      <c r="F5" s="10"/>
      <c r="G5" s="10"/>
      <c r="H5" s="11"/>
      <c r="I5" s="12"/>
      <c r="J5" s="13"/>
      <c r="K5" s="10"/>
      <c r="L5" s="12"/>
      <c r="M5" s="10"/>
      <c r="N5" s="13"/>
      <c r="O5" s="14"/>
      <c r="P5" s="15"/>
      <c r="Q5" s="2"/>
      <c r="R5" s="3"/>
      <c r="S5" s="3"/>
      <c r="T5" s="3"/>
      <c r="U5" s="3"/>
      <c r="V5" s="3"/>
      <c r="W5" s="3"/>
    </row>
    <row r="6" spans="1:23" ht="179.25" customHeight="1" thickBot="1">
      <c r="A6" s="119" t="s">
        <v>20</v>
      </c>
      <c r="B6" s="120" t="s">
        <v>1093</v>
      </c>
      <c r="C6" s="121"/>
      <c r="D6" s="121"/>
      <c r="E6" s="121"/>
      <c r="F6" s="121"/>
      <c r="G6" s="121"/>
      <c r="H6" s="122"/>
      <c r="I6" s="123"/>
      <c r="J6" s="124"/>
      <c r="K6" s="121"/>
      <c r="L6" s="123"/>
      <c r="M6" s="121"/>
      <c r="N6" s="124"/>
      <c r="O6" s="125"/>
      <c r="P6" s="126"/>
      <c r="Q6" s="2"/>
      <c r="R6" s="3"/>
      <c r="S6" s="3"/>
      <c r="T6" s="3"/>
      <c r="U6" s="3"/>
      <c r="V6" s="3"/>
      <c r="W6" s="3"/>
    </row>
    <row r="7" spans="1:23" ht="87" customHeight="1">
      <c r="A7" s="8" t="s">
        <v>22</v>
      </c>
      <c r="B7" s="194" t="s">
        <v>293</v>
      </c>
      <c r="C7" s="10"/>
      <c r="D7" s="10"/>
      <c r="E7" s="10"/>
      <c r="F7" s="10"/>
      <c r="G7" s="10"/>
      <c r="H7" s="11"/>
      <c r="I7" s="12"/>
      <c r="J7" s="13"/>
      <c r="K7" s="10"/>
      <c r="L7" s="128"/>
      <c r="M7" s="14"/>
      <c r="N7" s="13"/>
      <c r="O7" s="14"/>
      <c r="P7" s="15"/>
      <c r="Q7" s="2"/>
      <c r="R7" s="3"/>
      <c r="S7" s="3"/>
      <c r="T7" s="3"/>
      <c r="U7" s="3"/>
      <c r="V7" s="3"/>
      <c r="W7" s="3"/>
    </row>
    <row r="8" spans="1:23" ht="87" customHeight="1">
      <c r="A8" s="33" t="s">
        <v>24</v>
      </c>
      <c r="B8" s="193" t="s">
        <v>292</v>
      </c>
      <c r="C8" s="35" t="s">
        <v>291</v>
      </c>
      <c r="D8" s="35" t="s">
        <v>327</v>
      </c>
      <c r="E8" s="26" t="s">
        <v>1094</v>
      </c>
      <c r="F8" s="26" t="s">
        <v>29</v>
      </c>
      <c r="G8" s="35" t="s">
        <v>318</v>
      </c>
      <c r="H8" s="42">
        <v>144</v>
      </c>
      <c r="I8" s="42">
        <v>144</v>
      </c>
      <c r="J8" s="35" t="s">
        <v>1031</v>
      </c>
      <c r="K8" s="35" t="s">
        <v>137</v>
      </c>
      <c r="L8" s="419">
        <v>1</v>
      </c>
      <c r="M8" s="35" t="s">
        <v>325</v>
      </c>
      <c r="N8" s="38" t="s">
        <v>63</v>
      </c>
      <c r="O8" s="43">
        <v>0</v>
      </c>
      <c r="P8" s="40" t="s">
        <v>140</v>
      </c>
      <c r="Q8" s="2"/>
      <c r="R8" s="3"/>
      <c r="S8" s="3"/>
      <c r="T8" s="3"/>
      <c r="U8" s="3"/>
      <c r="V8" s="3"/>
      <c r="W8" s="3"/>
    </row>
    <row r="9" spans="1:23" ht="94.5" customHeight="1">
      <c r="A9" s="33" t="s">
        <v>36</v>
      </c>
      <c r="B9" s="192" t="s">
        <v>290</v>
      </c>
      <c r="C9" s="35" t="s">
        <v>289</v>
      </c>
      <c r="D9" s="35" t="s">
        <v>326</v>
      </c>
      <c r="E9" s="26" t="s">
        <v>1094</v>
      </c>
      <c r="F9" s="26" t="s">
        <v>29</v>
      </c>
      <c r="G9" s="35" t="s">
        <v>318</v>
      </c>
      <c r="H9" s="42">
        <v>36</v>
      </c>
      <c r="I9" s="42">
        <v>36</v>
      </c>
      <c r="J9" s="35" t="s">
        <v>1031</v>
      </c>
      <c r="K9" s="35" t="s">
        <v>137</v>
      </c>
      <c r="L9" s="419">
        <v>1</v>
      </c>
      <c r="M9" s="35" t="s">
        <v>325</v>
      </c>
      <c r="N9" s="38" t="s">
        <v>1095</v>
      </c>
      <c r="O9" s="43">
        <v>0</v>
      </c>
      <c r="P9" s="40" t="s">
        <v>140</v>
      </c>
      <c r="Q9" s="2"/>
      <c r="R9" s="3"/>
      <c r="S9" s="3"/>
      <c r="T9" s="3"/>
      <c r="U9" s="3"/>
      <c r="V9" s="3"/>
      <c r="W9" s="3"/>
    </row>
    <row r="10" spans="1:23" ht="96" customHeight="1">
      <c r="A10" s="33" t="s">
        <v>41</v>
      </c>
      <c r="B10" s="192" t="s">
        <v>288</v>
      </c>
      <c r="C10" s="35" t="s">
        <v>1096</v>
      </c>
      <c r="D10" s="35" t="s">
        <v>324</v>
      </c>
      <c r="E10" s="26" t="s">
        <v>1094</v>
      </c>
      <c r="F10" s="26" t="s">
        <v>29</v>
      </c>
      <c r="G10" s="35" t="s">
        <v>318</v>
      </c>
      <c r="H10" s="42">
        <v>29</v>
      </c>
      <c r="I10" s="42">
        <v>48</v>
      </c>
      <c r="J10" s="35" t="s">
        <v>1031</v>
      </c>
      <c r="K10" s="35" t="s">
        <v>137</v>
      </c>
      <c r="L10" s="419">
        <v>0.8</v>
      </c>
      <c r="M10" s="35" t="s">
        <v>323</v>
      </c>
      <c r="N10" s="38" t="s">
        <v>1097</v>
      </c>
      <c r="O10" s="43">
        <v>0</v>
      </c>
      <c r="P10" s="40" t="s">
        <v>140</v>
      </c>
      <c r="Q10" s="2"/>
      <c r="R10" s="3"/>
      <c r="S10" s="3"/>
      <c r="T10" s="3"/>
      <c r="U10" s="3"/>
      <c r="V10" s="3"/>
      <c r="W10" s="3"/>
    </row>
    <row r="11" spans="1:23" ht="102" customHeight="1" thickBot="1">
      <c r="A11" s="67" t="s">
        <v>47</v>
      </c>
      <c r="B11" s="275" t="s">
        <v>286</v>
      </c>
      <c r="C11" s="70" t="s">
        <v>285</v>
      </c>
      <c r="D11" s="70" t="s">
        <v>322</v>
      </c>
      <c r="E11" s="121" t="s">
        <v>1094</v>
      </c>
      <c r="F11" s="121" t="s">
        <v>29</v>
      </c>
      <c r="G11" s="70" t="s">
        <v>321</v>
      </c>
      <c r="H11" s="241">
        <v>240</v>
      </c>
      <c r="I11" s="241">
        <v>240</v>
      </c>
      <c r="J11" s="70" t="s">
        <v>1031</v>
      </c>
      <c r="K11" s="70" t="s">
        <v>137</v>
      </c>
      <c r="L11" s="461">
        <v>1</v>
      </c>
      <c r="M11" s="137" t="s">
        <v>1098</v>
      </c>
      <c r="N11" s="137" t="s">
        <v>1099</v>
      </c>
      <c r="O11" s="69">
        <v>0</v>
      </c>
      <c r="P11" s="138" t="s">
        <v>140</v>
      </c>
      <c r="Q11" s="2"/>
      <c r="R11" s="3"/>
      <c r="S11" s="3"/>
      <c r="T11" s="3"/>
      <c r="U11" s="3"/>
      <c r="V11" s="3"/>
      <c r="W11" s="3"/>
    </row>
    <row r="12" spans="1:23" ht="86.25" customHeight="1">
      <c r="A12" s="8" t="s">
        <v>53</v>
      </c>
      <c r="B12" s="130" t="s">
        <v>282</v>
      </c>
      <c r="C12" s="14"/>
      <c r="D12" s="14"/>
      <c r="E12" s="14"/>
      <c r="F12" s="14"/>
      <c r="G12" s="14"/>
      <c r="H12" s="58"/>
      <c r="I12" s="14"/>
      <c r="J12" s="59"/>
      <c r="K12" s="14"/>
      <c r="L12" s="60"/>
      <c r="M12" s="59"/>
      <c r="N12" s="61"/>
      <c r="O12" s="131"/>
      <c r="P12" s="132"/>
      <c r="Q12" s="2"/>
      <c r="R12" s="3"/>
      <c r="S12" s="3"/>
      <c r="T12" s="3"/>
      <c r="U12" s="3"/>
      <c r="V12" s="3"/>
      <c r="W12" s="3"/>
    </row>
    <row r="13" spans="1:23" ht="117" customHeight="1">
      <c r="A13" s="33" t="s">
        <v>55</v>
      </c>
      <c r="B13" s="133" t="s">
        <v>1100</v>
      </c>
      <c r="C13" s="35" t="s">
        <v>1101</v>
      </c>
      <c r="D13" s="35" t="s">
        <v>1102</v>
      </c>
      <c r="E13" s="26" t="s">
        <v>1094</v>
      </c>
      <c r="F13" s="26" t="s">
        <v>29</v>
      </c>
      <c r="G13" s="35" t="s">
        <v>1103</v>
      </c>
      <c r="H13" s="42">
        <v>3</v>
      </c>
      <c r="I13" s="42">
        <v>5</v>
      </c>
      <c r="J13" s="35" t="s">
        <v>1031</v>
      </c>
      <c r="K13" s="35" t="s">
        <v>137</v>
      </c>
      <c r="L13" s="419">
        <v>0.6</v>
      </c>
      <c r="M13" s="38" t="s">
        <v>1104</v>
      </c>
      <c r="N13" s="38" t="s">
        <v>1105</v>
      </c>
      <c r="O13" s="43">
        <v>0</v>
      </c>
      <c r="P13" s="40" t="s">
        <v>140</v>
      </c>
      <c r="Q13" s="2"/>
      <c r="R13" s="3"/>
      <c r="S13" s="3"/>
      <c r="T13" s="3"/>
      <c r="U13" s="3"/>
      <c r="V13" s="3"/>
      <c r="W13" s="3"/>
    </row>
    <row r="14" spans="1:23" ht="135" customHeight="1" thickBot="1">
      <c r="A14" s="49" t="s">
        <v>64</v>
      </c>
      <c r="B14" s="182" t="s">
        <v>1106</v>
      </c>
      <c r="C14" s="18" t="s">
        <v>1107</v>
      </c>
      <c r="D14" s="18" t="s">
        <v>1108</v>
      </c>
      <c r="E14" s="51" t="s">
        <v>1094</v>
      </c>
      <c r="F14" s="51" t="s">
        <v>29</v>
      </c>
      <c r="G14" s="18" t="s">
        <v>1103</v>
      </c>
      <c r="H14" s="19">
        <v>4</v>
      </c>
      <c r="I14" s="19">
        <v>6</v>
      </c>
      <c r="J14" s="18" t="s">
        <v>1031</v>
      </c>
      <c r="K14" s="18" t="s">
        <v>137</v>
      </c>
      <c r="L14" s="425">
        <v>0.6</v>
      </c>
      <c r="M14" s="181" t="s">
        <v>1109</v>
      </c>
      <c r="N14" s="181" t="s">
        <v>1105</v>
      </c>
      <c r="O14" s="55">
        <v>0</v>
      </c>
      <c r="P14" s="189" t="s">
        <v>140</v>
      </c>
      <c r="Q14" s="2"/>
      <c r="R14" s="3"/>
      <c r="S14" s="3"/>
      <c r="T14" s="3"/>
      <c r="U14" s="3"/>
      <c r="V14" s="3"/>
      <c r="W14" s="3"/>
    </row>
    <row r="15" spans="1:23" ht="77.25" customHeight="1">
      <c r="A15" s="24" t="s">
        <v>243</v>
      </c>
      <c r="B15" s="188" t="s">
        <v>1110</v>
      </c>
      <c r="C15" s="26"/>
      <c r="D15" s="26"/>
      <c r="E15" s="121"/>
      <c r="F15" s="121"/>
      <c r="G15" s="26"/>
      <c r="H15" s="27"/>
      <c r="I15" s="27"/>
      <c r="J15" s="26"/>
      <c r="K15" s="26"/>
      <c r="L15" s="270"/>
      <c r="M15" s="462"/>
      <c r="N15" s="143"/>
      <c r="O15" s="45"/>
      <c r="P15" s="48"/>
      <c r="Q15" s="2"/>
      <c r="R15" s="3"/>
      <c r="S15" s="3"/>
      <c r="T15" s="3"/>
      <c r="U15" s="3"/>
      <c r="V15" s="3"/>
      <c r="W15" s="3"/>
    </row>
    <row r="16" spans="1:23" ht="96.75" customHeight="1">
      <c r="A16" s="24" t="s">
        <v>164</v>
      </c>
      <c r="B16" s="173" t="s">
        <v>1111</v>
      </c>
      <c r="C16" s="26" t="s">
        <v>1275</v>
      </c>
      <c r="D16" s="26" t="s">
        <v>1112</v>
      </c>
      <c r="E16" s="35" t="s">
        <v>1094</v>
      </c>
      <c r="F16" s="35" t="s">
        <v>29</v>
      </c>
      <c r="G16" s="26" t="s">
        <v>1276</v>
      </c>
      <c r="H16" s="27">
        <v>4</v>
      </c>
      <c r="I16" s="27">
        <v>15</v>
      </c>
      <c r="J16" s="35" t="s">
        <v>1031</v>
      </c>
      <c r="K16" s="35" t="s">
        <v>137</v>
      </c>
      <c r="L16" s="463">
        <v>0.25</v>
      </c>
      <c r="M16" s="38" t="s">
        <v>1113</v>
      </c>
      <c r="N16" s="38" t="s">
        <v>1114</v>
      </c>
      <c r="O16" s="45">
        <v>0</v>
      </c>
      <c r="P16" s="48" t="s">
        <v>140</v>
      </c>
      <c r="Q16" s="2"/>
      <c r="R16" s="3"/>
      <c r="S16" s="3"/>
      <c r="T16" s="3"/>
      <c r="U16" s="3"/>
      <c r="V16" s="3"/>
      <c r="W16" s="3"/>
    </row>
    <row r="17" spans="1:23" ht="99.75" customHeight="1">
      <c r="A17" s="24" t="s">
        <v>170</v>
      </c>
      <c r="B17" s="173" t="s">
        <v>1115</v>
      </c>
      <c r="C17" s="26" t="s">
        <v>1116</v>
      </c>
      <c r="D17" s="26" t="s">
        <v>1117</v>
      </c>
      <c r="E17" s="35" t="s">
        <v>1094</v>
      </c>
      <c r="F17" s="35" t="s">
        <v>29</v>
      </c>
      <c r="G17" s="26" t="s">
        <v>1118</v>
      </c>
      <c r="H17" s="27">
        <v>12</v>
      </c>
      <c r="I17" s="27">
        <v>12</v>
      </c>
      <c r="J17" s="26" t="s">
        <v>1031</v>
      </c>
      <c r="K17" s="26" t="s">
        <v>137</v>
      </c>
      <c r="L17" s="463">
        <v>1</v>
      </c>
      <c r="M17" s="38" t="s">
        <v>1119</v>
      </c>
      <c r="N17" s="38" t="s">
        <v>1120</v>
      </c>
      <c r="O17" s="45">
        <v>0</v>
      </c>
      <c r="P17" s="48" t="s">
        <v>140</v>
      </c>
      <c r="Q17" s="2"/>
      <c r="R17" s="3"/>
      <c r="S17" s="3"/>
      <c r="T17" s="3"/>
      <c r="U17" s="3"/>
      <c r="V17" s="3"/>
      <c r="W17" s="3"/>
    </row>
    <row r="18" spans="1:23" ht="99.75" customHeight="1" thickBot="1">
      <c r="A18" s="24" t="s">
        <v>175</v>
      </c>
      <c r="B18" s="173" t="s">
        <v>1121</v>
      </c>
      <c r="C18" s="26" t="s">
        <v>1122</v>
      </c>
      <c r="D18" s="26" t="s">
        <v>1123</v>
      </c>
      <c r="E18" s="35" t="s">
        <v>386</v>
      </c>
      <c r="F18" s="35" t="s">
        <v>29</v>
      </c>
      <c r="G18" s="26" t="s">
        <v>1124</v>
      </c>
      <c r="H18" s="27">
        <v>1</v>
      </c>
      <c r="I18" s="27">
        <v>1</v>
      </c>
      <c r="J18" s="26" t="s">
        <v>1031</v>
      </c>
      <c r="K18" s="26" t="s">
        <v>137</v>
      </c>
      <c r="L18" s="463">
        <v>1</v>
      </c>
      <c r="M18" s="38" t="s">
        <v>1125</v>
      </c>
      <c r="N18" s="143" t="s">
        <v>1126</v>
      </c>
      <c r="O18" s="45">
        <v>0</v>
      </c>
      <c r="P18" s="48" t="s">
        <v>140</v>
      </c>
      <c r="Q18" s="2"/>
      <c r="R18" s="3"/>
      <c r="S18" s="3"/>
      <c r="T18" s="3"/>
      <c r="U18" s="3"/>
      <c r="V18" s="3"/>
      <c r="W18" s="3"/>
    </row>
    <row r="19" spans="1:23" ht="85.5" customHeight="1">
      <c r="A19" s="8" t="s">
        <v>244</v>
      </c>
      <c r="B19" s="57" t="s">
        <v>1127</v>
      </c>
      <c r="C19" s="14"/>
      <c r="D19" s="14"/>
      <c r="E19" s="14"/>
      <c r="F19" s="14"/>
      <c r="G19" s="14"/>
      <c r="H19" s="58"/>
      <c r="I19" s="14"/>
      <c r="J19" s="59"/>
      <c r="K19" s="14"/>
      <c r="L19" s="60"/>
      <c r="M19" s="59"/>
      <c r="N19" s="61"/>
      <c r="O19" s="61"/>
      <c r="P19" s="62"/>
      <c r="Q19" s="2"/>
      <c r="R19" s="3"/>
      <c r="S19" s="3"/>
      <c r="T19" s="3"/>
      <c r="U19" s="3"/>
      <c r="V19" s="3"/>
      <c r="W19" s="3"/>
    </row>
    <row r="20" spans="1:23" ht="117.75" customHeight="1">
      <c r="A20" s="67" t="s">
        <v>189</v>
      </c>
      <c r="B20" s="133" t="s">
        <v>1128</v>
      </c>
      <c r="C20" s="69" t="s">
        <v>272</v>
      </c>
      <c r="D20" s="35" t="s">
        <v>1129</v>
      </c>
      <c r="E20" s="35" t="s">
        <v>1094</v>
      </c>
      <c r="F20" s="35" t="s">
        <v>29</v>
      </c>
      <c r="G20" s="35" t="s">
        <v>1130</v>
      </c>
      <c r="H20" s="140">
        <v>3</v>
      </c>
      <c r="I20" s="183">
        <v>6</v>
      </c>
      <c r="J20" s="35" t="s">
        <v>1031</v>
      </c>
      <c r="K20" s="35" t="s">
        <v>137</v>
      </c>
      <c r="L20" s="464">
        <v>0.5</v>
      </c>
      <c r="M20" s="35" t="s">
        <v>1131</v>
      </c>
      <c r="N20" s="38" t="s">
        <v>1132</v>
      </c>
      <c r="O20" s="43">
        <v>0</v>
      </c>
      <c r="P20" s="40" t="s">
        <v>140</v>
      </c>
      <c r="Q20" s="2"/>
      <c r="R20" s="3"/>
      <c r="S20" s="3"/>
      <c r="T20" s="3"/>
      <c r="U20" s="3"/>
      <c r="V20" s="3"/>
      <c r="W20" s="3"/>
    </row>
    <row r="21" spans="1:23" ht="81" customHeight="1" thickBot="1">
      <c r="A21" s="16" t="s">
        <v>1133</v>
      </c>
      <c r="B21" s="182" t="s">
        <v>1134</v>
      </c>
      <c r="C21" s="55" t="s">
        <v>268</v>
      </c>
      <c r="D21" s="18" t="s">
        <v>1135</v>
      </c>
      <c r="E21" s="18" t="s">
        <v>1094</v>
      </c>
      <c r="F21" s="18" t="s">
        <v>29</v>
      </c>
      <c r="G21" s="18" t="s">
        <v>1136</v>
      </c>
      <c r="H21" s="211">
        <v>8</v>
      </c>
      <c r="I21" s="212">
        <v>8</v>
      </c>
      <c r="J21" s="18" t="s">
        <v>1031</v>
      </c>
      <c r="K21" s="18" t="s">
        <v>137</v>
      </c>
      <c r="L21" s="465">
        <v>1</v>
      </c>
      <c r="M21" s="18" t="s">
        <v>1137</v>
      </c>
      <c r="N21" s="181" t="s">
        <v>310</v>
      </c>
      <c r="O21" s="55">
        <v>0</v>
      </c>
      <c r="P21" s="189" t="s">
        <v>140</v>
      </c>
      <c r="Q21" s="2"/>
      <c r="R21" s="3"/>
      <c r="S21" s="3"/>
      <c r="T21" s="3"/>
      <c r="U21" s="3"/>
      <c r="V21" s="3"/>
      <c r="W21" s="3"/>
    </row>
    <row r="22" spans="1:23" ht="65.25" customHeight="1">
      <c r="A22" s="24" t="s">
        <v>304</v>
      </c>
      <c r="B22" s="173" t="s">
        <v>254</v>
      </c>
      <c r="C22" s="45"/>
      <c r="D22" s="45"/>
      <c r="E22" s="45"/>
      <c r="F22" s="45"/>
      <c r="G22" s="45"/>
      <c r="H22" s="45"/>
      <c r="I22" s="45"/>
      <c r="J22" s="45"/>
      <c r="K22" s="45"/>
      <c r="L22" s="175"/>
      <c r="M22" s="175"/>
      <c r="N22" s="45"/>
      <c r="O22" s="45"/>
      <c r="P22" s="48"/>
      <c r="Q22" s="2"/>
      <c r="R22" s="3"/>
      <c r="S22" s="3"/>
      <c r="T22" s="3"/>
      <c r="U22" s="3"/>
      <c r="V22" s="3"/>
      <c r="W22" s="3"/>
    </row>
    <row r="23" spans="1:23" ht="81" customHeight="1">
      <c r="A23" s="174" t="s">
        <v>303</v>
      </c>
      <c r="B23" s="173" t="s">
        <v>253</v>
      </c>
      <c r="C23" s="45" t="s">
        <v>252</v>
      </c>
      <c r="D23" s="45" t="s">
        <v>302</v>
      </c>
      <c r="E23" s="35" t="s">
        <v>1094</v>
      </c>
      <c r="F23" s="35" t="s">
        <v>29</v>
      </c>
      <c r="G23" s="45" t="s">
        <v>299</v>
      </c>
      <c r="H23" s="45">
        <v>44</v>
      </c>
      <c r="I23" s="45">
        <v>44</v>
      </c>
      <c r="J23" s="35" t="s">
        <v>1031</v>
      </c>
      <c r="K23" s="45" t="s">
        <v>137</v>
      </c>
      <c r="L23" s="172">
        <v>1</v>
      </c>
      <c r="M23" s="38" t="s">
        <v>297</v>
      </c>
      <c r="N23" s="45" t="s">
        <v>296</v>
      </c>
      <c r="O23" s="45">
        <v>0</v>
      </c>
      <c r="P23" s="48" t="s">
        <v>140</v>
      </c>
      <c r="Q23" s="153"/>
    </row>
    <row r="24" spans="1:23" ht="79.5" customHeight="1" thickBot="1">
      <c r="A24" s="171" t="s">
        <v>295</v>
      </c>
      <c r="B24" s="170" t="s">
        <v>248</v>
      </c>
      <c r="C24" s="18" t="s">
        <v>294</v>
      </c>
      <c r="D24" s="18" t="s">
        <v>63</v>
      </c>
      <c r="E24" s="18" t="s">
        <v>63</v>
      </c>
      <c r="F24" s="18" t="s">
        <v>63</v>
      </c>
      <c r="G24" s="18" t="s">
        <v>63</v>
      </c>
      <c r="H24" s="18" t="s">
        <v>63</v>
      </c>
      <c r="I24" s="18" t="s">
        <v>63</v>
      </c>
      <c r="J24" s="18" t="s">
        <v>63</v>
      </c>
      <c r="K24" s="18" t="s">
        <v>63</v>
      </c>
      <c r="L24" s="18" t="s">
        <v>63</v>
      </c>
      <c r="M24" s="18" t="s">
        <v>63</v>
      </c>
      <c r="N24" s="18" t="s">
        <v>63</v>
      </c>
      <c r="O24" s="18" t="s">
        <v>63</v>
      </c>
      <c r="P24" s="169" t="s">
        <v>63</v>
      </c>
      <c r="Q24" s="153"/>
    </row>
    <row r="25" spans="1:23" ht="30" customHeight="1"/>
    <row r="26" spans="1:23" ht="30" customHeight="1" thickBot="1"/>
    <row r="27" spans="1:23" ht="22.5" customHeight="1" thickBot="1">
      <c r="A27" s="1535" t="s">
        <v>75</v>
      </c>
      <c r="B27" s="1536"/>
      <c r="C27" s="1536"/>
      <c r="D27" s="1537"/>
      <c r="E27" s="1527" t="s">
        <v>76</v>
      </c>
      <c r="F27" s="1524" t="s">
        <v>77</v>
      </c>
      <c r="G27" s="1527" t="s">
        <v>78</v>
      </c>
      <c r="H27" s="1524" t="s">
        <v>79</v>
      </c>
      <c r="I27" s="1527" t="s">
        <v>80</v>
      </c>
      <c r="J27" s="1524" t="s">
        <v>81</v>
      </c>
      <c r="K27" s="1527" t="s">
        <v>82</v>
      </c>
      <c r="L27" s="1524" t="s">
        <v>79</v>
      </c>
      <c r="M27" s="1527" t="s">
        <v>83</v>
      </c>
      <c r="N27" s="1524" t="s">
        <v>84</v>
      </c>
      <c r="O27" s="1527" t="s">
        <v>85</v>
      </c>
      <c r="P27" s="1524" t="s">
        <v>86</v>
      </c>
      <c r="Q27" s="1527" t="s">
        <v>79</v>
      </c>
      <c r="R27" s="1524" t="s">
        <v>87</v>
      </c>
      <c r="S27" s="1527" t="s">
        <v>88</v>
      </c>
      <c r="T27" s="1524" t="s">
        <v>89</v>
      </c>
      <c r="U27" s="1527" t="s">
        <v>79</v>
      </c>
      <c r="V27" s="1524" t="s">
        <v>90</v>
      </c>
    </row>
    <row r="28" spans="1:23" ht="30" customHeight="1" thickBot="1">
      <c r="A28" s="77" t="s">
        <v>91</v>
      </c>
      <c r="B28" s="78" t="s">
        <v>92</v>
      </c>
      <c r="C28" s="79" t="s">
        <v>93</v>
      </c>
      <c r="D28" s="80" t="s">
        <v>94</v>
      </c>
      <c r="E28" s="1528"/>
      <c r="F28" s="1525"/>
      <c r="G28" s="1528"/>
      <c r="H28" s="1525"/>
      <c r="I28" s="1528"/>
      <c r="J28" s="1525"/>
      <c r="K28" s="1528"/>
      <c r="L28" s="1525"/>
      <c r="M28" s="1528"/>
      <c r="N28" s="1525"/>
      <c r="O28" s="1528"/>
      <c r="P28" s="1525"/>
      <c r="Q28" s="1528"/>
      <c r="R28" s="1525"/>
      <c r="S28" s="1528"/>
      <c r="T28" s="1525"/>
      <c r="U28" s="1528"/>
      <c r="V28" s="1525"/>
    </row>
    <row r="29" spans="1:23" ht="30" customHeight="1" thickBot="1">
      <c r="A29" s="1538"/>
      <c r="B29" s="1540" t="s">
        <v>95</v>
      </c>
      <c r="C29" s="1541"/>
      <c r="D29" s="1542"/>
      <c r="E29" s="1528"/>
      <c r="F29" s="1525"/>
      <c r="G29" s="1528"/>
      <c r="H29" s="1525"/>
      <c r="I29" s="1528"/>
      <c r="J29" s="1525"/>
      <c r="K29" s="1528"/>
      <c r="L29" s="1525"/>
      <c r="M29" s="1528"/>
      <c r="N29" s="1525"/>
      <c r="O29" s="1528"/>
      <c r="P29" s="1525"/>
      <c r="Q29" s="1528"/>
      <c r="R29" s="1525"/>
      <c r="S29" s="1528"/>
      <c r="T29" s="1525"/>
      <c r="U29" s="1528"/>
      <c r="V29" s="1525"/>
    </row>
    <row r="30" spans="1:23" ht="12" customHeight="1" thickBot="1">
      <c r="A30" s="1539"/>
      <c r="B30" s="81"/>
      <c r="C30" s="81"/>
      <c r="D30" s="1543"/>
      <c r="E30" s="1529"/>
      <c r="F30" s="1526"/>
      <c r="G30" s="1529"/>
      <c r="H30" s="1526"/>
      <c r="I30" s="1529"/>
      <c r="J30" s="1526"/>
      <c r="K30" s="1529"/>
      <c r="L30" s="1526"/>
      <c r="M30" s="1529"/>
      <c r="N30" s="1526"/>
      <c r="O30" s="1529"/>
      <c r="P30" s="1526"/>
      <c r="Q30" s="1529"/>
      <c r="R30" s="1526"/>
      <c r="S30" s="1529"/>
      <c r="T30" s="1526"/>
      <c r="U30" s="1529"/>
      <c r="V30" s="1526"/>
    </row>
    <row r="31" spans="1:23" ht="45.75" customHeight="1" thickBot="1">
      <c r="A31" s="82" t="s">
        <v>96</v>
      </c>
      <c r="B31" s="450" t="s">
        <v>97</v>
      </c>
      <c r="C31" s="82" t="s">
        <v>98</v>
      </c>
      <c r="D31" s="84" t="s">
        <v>99</v>
      </c>
      <c r="E31" s="1513" t="s">
        <v>100</v>
      </c>
      <c r="F31" s="1513"/>
      <c r="G31" s="1514"/>
      <c r="H31" s="85">
        <f>H32/H33</f>
        <v>0.5</v>
      </c>
      <c r="I31" s="1512" t="s">
        <v>100</v>
      </c>
      <c r="J31" s="1513"/>
      <c r="K31" s="1514"/>
      <c r="L31" s="85">
        <f>L32/L33</f>
        <v>0.72222222222222221</v>
      </c>
      <c r="M31" s="86">
        <f>M32/M33</f>
        <v>0.61111111111111116</v>
      </c>
      <c r="N31" s="1512" t="s">
        <v>100</v>
      </c>
      <c r="O31" s="1513"/>
      <c r="P31" s="1514"/>
      <c r="Q31" s="85">
        <f>Q32/Q33</f>
        <v>0.66666666666666663</v>
      </c>
      <c r="R31" s="1512" t="s">
        <v>100</v>
      </c>
      <c r="S31" s="1513"/>
      <c r="T31" s="1514"/>
      <c r="U31" s="85">
        <f>U32/U33</f>
        <v>0</v>
      </c>
      <c r="V31" s="86">
        <f>V32/V33</f>
        <v>0.47222222222222221</v>
      </c>
    </row>
    <row r="32" spans="1:23" ht="49.5" customHeight="1">
      <c r="A32" s="1515" t="s">
        <v>293</v>
      </c>
      <c r="B32" s="1550" t="s">
        <v>292</v>
      </c>
      <c r="C32" s="1520" t="s">
        <v>291</v>
      </c>
      <c r="D32" s="390" t="s">
        <v>279</v>
      </c>
      <c r="E32" s="348">
        <v>9</v>
      </c>
      <c r="F32" s="349">
        <v>3</v>
      </c>
      <c r="G32" s="350">
        <v>6</v>
      </c>
      <c r="H32" s="108">
        <f>SUM(E32:G32)</f>
        <v>18</v>
      </c>
      <c r="I32" s="348">
        <v>8</v>
      </c>
      <c r="J32" s="349">
        <v>8</v>
      </c>
      <c r="K32" s="350">
        <v>10</v>
      </c>
      <c r="L32" s="108">
        <f>SUM(I32:K32)</f>
        <v>26</v>
      </c>
      <c r="M32" s="109">
        <f>+H32+L32</f>
        <v>44</v>
      </c>
      <c r="N32" s="348">
        <v>12</v>
      </c>
      <c r="O32" s="349">
        <v>12</v>
      </c>
      <c r="P32" s="350"/>
      <c r="Q32" s="108">
        <f>SUM(N32:P32)</f>
        <v>24</v>
      </c>
      <c r="R32" s="105"/>
      <c r="S32" s="106"/>
      <c r="T32" s="107"/>
      <c r="U32" s="108">
        <f>SUM(R32:T32)</f>
        <v>0</v>
      </c>
      <c r="V32" s="109">
        <f>+H32+L32+Q32+U32</f>
        <v>68</v>
      </c>
    </row>
    <row r="33" spans="1:22" ht="40.5" customHeight="1" thickBot="1">
      <c r="A33" s="1516"/>
      <c r="B33" s="1551"/>
      <c r="C33" s="1521"/>
      <c r="D33" s="449" t="s">
        <v>262</v>
      </c>
      <c r="E33" s="356">
        <v>12</v>
      </c>
      <c r="F33" s="357">
        <v>12</v>
      </c>
      <c r="G33" s="358">
        <v>12</v>
      </c>
      <c r="H33" s="112">
        <f>SUM(E33:G33)</f>
        <v>36</v>
      </c>
      <c r="I33" s="356">
        <v>12</v>
      </c>
      <c r="J33" s="357">
        <v>12</v>
      </c>
      <c r="K33" s="358">
        <v>12</v>
      </c>
      <c r="L33" s="112">
        <f>SUM(I33:K33)</f>
        <v>36</v>
      </c>
      <c r="M33" s="113">
        <f>+H33+L33</f>
        <v>72</v>
      </c>
      <c r="N33" s="356">
        <v>12</v>
      </c>
      <c r="O33" s="357">
        <v>12</v>
      </c>
      <c r="P33" s="358">
        <v>12</v>
      </c>
      <c r="Q33" s="112">
        <f>SUM(N33:P33)</f>
        <v>36</v>
      </c>
      <c r="R33" s="167">
        <v>12</v>
      </c>
      <c r="S33" s="166">
        <v>12</v>
      </c>
      <c r="T33" s="165">
        <v>12</v>
      </c>
      <c r="U33" s="112">
        <f>SUM(R33:T33)</f>
        <v>36</v>
      </c>
      <c r="V33" s="113">
        <f>+H33+L33+Q33+U33</f>
        <v>144</v>
      </c>
    </row>
    <row r="34" spans="1:22" ht="42.75" customHeight="1" thickBot="1">
      <c r="A34" s="1516"/>
      <c r="B34" s="451" t="s">
        <v>103</v>
      </c>
      <c r="C34" s="82" t="s">
        <v>98</v>
      </c>
      <c r="D34" s="101" t="s">
        <v>104</v>
      </c>
      <c r="E34" s="1502" t="s">
        <v>100</v>
      </c>
      <c r="F34" s="1502"/>
      <c r="G34" s="1503"/>
      <c r="H34" s="85">
        <f>H35/H36</f>
        <v>1.125</v>
      </c>
      <c r="I34" s="1504" t="s">
        <v>100</v>
      </c>
      <c r="J34" s="1502"/>
      <c r="K34" s="1503"/>
      <c r="L34" s="85">
        <f>L35/L36</f>
        <v>1.0416666666666667</v>
      </c>
      <c r="M34" s="103">
        <f>M35/M36</f>
        <v>1.0833333333333333</v>
      </c>
      <c r="N34" s="1504" t="s">
        <v>100</v>
      </c>
      <c r="O34" s="1502"/>
      <c r="P34" s="1503"/>
      <c r="Q34" s="85">
        <f>Q35/Q36</f>
        <v>0.66666666666666663</v>
      </c>
      <c r="R34" s="1487" t="s">
        <v>100</v>
      </c>
      <c r="S34" s="1488"/>
      <c r="T34" s="1489"/>
      <c r="U34" s="85">
        <f>U35/U36</f>
        <v>0</v>
      </c>
      <c r="V34" s="103">
        <f>V35/V36</f>
        <v>0.70833333333333337</v>
      </c>
    </row>
    <row r="35" spans="1:22" ht="30" customHeight="1">
      <c r="A35" s="1516"/>
      <c r="B35" s="1639" t="s">
        <v>290</v>
      </c>
      <c r="C35" s="1520" t="s">
        <v>289</v>
      </c>
      <c r="D35" s="390" t="s">
        <v>279</v>
      </c>
      <c r="E35" s="348">
        <v>9</v>
      </c>
      <c r="F35" s="349">
        <v>12</v>
      </c>
      <c r="G35" s="350">
        <v>6</v>
      </c>
      <c r="H35" s="108">
        <f>SUM(E35:G35)</f>
        <v>27</v>
      </c>
      <c r="I35" s="348">
        <v>8</v>
      </c>
      <c r="J35" s="349">
        <v>9</v>
      </c>
      <c r="K35" s="350">
        <v>8</v>
      </c>
      <c r="L35" s="108">
        <f>SUM(I35:K35)</f>
        <v>25</v>
      </c>
      <c r="M35" s="109">
        <f>+H35+L35</f>
        <v>52</v>
      </c>
      <c r="N35" s="348">
        <v>9</v>
      </c>
      <c r="O35" s="349">
        <v>7</v>
      </c>
      <c r="P35" s="350"/>
      <c r="Q35" s="108">
        <f>SUM(N35:P35)</f>
        <v>16</v>
      </c>
      <c r="R35" s="105"/>
      <c r="S35" s="106"/>
      <c r="T35" s="107"/>
      <c r="U35" s="108">
        <f>SUM(R35:T35)</f>
        <v>0</v>
      </c>
      <c r="V35" s="109">
        <f>+H35+L35+Q35+U35</f>
        <v>68</v>
      </c>
    </row>
    <row r="36" spans="1:22" ht="30" customHeight="1" thickBot="1">
      <c r="A36" s="1516"/>
      <c r="B36" s="1640"/>
      <c r="C36" s="1521"/>
      <c r="D36" s="449" t="s">
        <v>262</v>
      </c>
      <c r="E36" s="356">
        <v>8</v>
      </c>
      <c r="F36" s="357">
        <v>8</v>
      </c>
      <c r="G36" s="358">
        <v>8</v>
      </c>
      <c r="H36" s="112">
        <f>SUM(E36:G36)</f>
        <v>24</v>
      </c>
      <c r="I36" s="356">
        <v>8</v>
      </c>
      <c r="J36" s="357">
        <v>8</v>
      </c>
      <c r="K36" s="358">
        <v>8</v>
      </c>
      <c r="L36" s="112">
        <f>SUM(I36:K36)</f>
        <v>24</v>
      </c>
      <c r="M36" s="113">
        <f t="shared" ref="M36:M42" si="0">+H36+L36</f>
        <v>48</v>
      </c>
      <c r="N36" s="356">
        <v>8</v>
      </c>
      <c r="O36" s="357">
        <v>8</v>
      </c>
      <c r="P36" s="358">
        <v>8</v>
      </c>
      <c r="Q36" s="112">
        <f>SUM(N36:P36)</f>
        <v>24</v>
      </c>
      <c r="R36" s="167">
        <v>8</v>
      </c>
      <c r="S36" s="166">
        <v>8</v>
      </c>
      <c r="T36" s="165">
        <v>8</v>
      </c>
      <c r="U36" s="112">
        <f>SUM(R36:T36)</f>
        <v>24</v>
      </c>
      <c r="V36" s="113">
        <f>+H36+L36+Q36+U36</f>
        <v>96</v>
      </c>
    </row>
    <row r="37" spans="1:22" ht="30" customHeight="1" thickBot="1">
      <c r="A37" s="1516"/>
      <c r="B37" s="451" t="s">
        <v>107</v>
      </c>
      <c r="C37" s="82" t="s">
        <v>98</v>
      </c>
      <c r="D37" s="101" t="s">
        <v>104</v>
      </c>
      <c r="E37" s="1502" t="s">
        <v>100</v>
      </c>
      <c r="F37" s="1502"/>
      <c r="G37" s="1503"/>
      <c r="H37" s="102">
        <f>H38/H39</f>
        <v>1.3333333333333333</v>
      </c>
      <c r="I37" s="1504" t="s">
        <v>100</v>
      </c>
      <c r="J37" s="1502"/>
      <c r="K37" s="1503"/>
      <c r="L37" s="102">
        <f>L38/L39</f>
        <v>1</v>
      </c>
      <c r="M37" s="103">
        <f>M38/M39</f>
        <v>1.1666666666666667</v>
      </c>
      <c r="N37" s="1504" t="s">
        <v>100</v>
      </c>
      <c r="O37" s="1502"/>
      <c r="P37" s="1503"/>
      <c r="Q37" s="102">
        <f>Q38/Q39</f>
        <v>1.25</v>
      </c>
      <c r="R37" s="1487" t="s">
        <v>100</v>
      </c>
      <c r="S37" s="1488"/>
      <c r="T37" s="1489"/>
      <c r="U37" s="102">
        <f>U38/U39</f>
        <v>0</v>
      </c>
      <c r="V37" s="103">
        <f>V38/V39</f>
        <v>0.89583333333333337</v>
      </c>
    </row>
    <row r="38" spans="1:22" ht="40.5" customHeight="1">
      <c r="A38" s="1516"/>
      <c r="B38" s="1639" t="s">
        <v>288</v>
      </c>
      <c r="C38" s="1520" t="s">
        <v>1096</v>
      </c>
      <c r="D38" s="390" t="s">
        <v>279</v>
      </c>
      <c r="E38" s="348">
        <v>8</v>
      </c>
      <c r="F38" s="349">
        <v>8</v>
      </c>
      <c r="G38" s="350">
        <v>0</v>
      </c>
      <c r="H38" s="108">
        <f>SUM(E38:G38)</f>
        <v>16</v>
      </c>
      <c r="I38" s="348">
        <v>0</v>
      </c>
      <c r="J38" s="349">
        <v>0</v>
      </c>
      <c r="K38" s="350">
        <v>12</v>
      </c>
      <c r="L38" s="108">
        <f>SUM(I38:K38)</f>
        <v>12</v>
      </c>
      <c r="M38" s="109">
        <f>+H38+L38</f>
        <v>28</v>
      </c>
      <c r="N38" s="348">
        <v>0</v>
      </c>
      <c r="O38" s="349">
        <v>15</v>
      </c>
      <c r="P38" s="350"/>
      <c r="Q38" s="108">
        <f>SUM(N38:P38)</f>
        <v>15</v>
      </c>
      <c r="R38" s="105"/>
      <c r="S38" s="106"/>
      <c r="T38" s="107"/>
      <c r="U38" s="108">
        <f>SUM(R38:T38)</f>
        <v>0</v>
      </c>
      <c r="V38" s="109">
        <f>+H38+L38+Q38+U38</f>
        <v>43</v>
      </c>
    </row>
    <row r="39" spans="1:22" ht="50.25" customHeight="1" thickBot="1">
      <c r="A39" s="1516"/>
      <c r="B39" s="1640"/>
      <c r="C39" s="1521"/>
      <c r="D39" s="449" t="s">
        <v>262</v>
      </c>
      <c r="E39" s="356">
        <v>4</v>
      </c>
      <c r="F39" s="357">
        <v>4</v>
      </c>
      <c r="G39" s="358">
        <v>4</v>
      </c>
      <c r="H39" s="112">
        <f>SUM(E39:G39)</f>
        <v>12</v>
      </c>
      <c r="I39" s="356">
        <v>4</v>
      </c>
      <c r="J39" s="357">
        <v>4</v>
      </c>
      <c r="K39" s="358">
        <v>4</v>
      </c>
      <c r="L39" s="112">
        <f>SUM(I39:K39)</f>
        <v>12</v>
      </c>
      <c r="M39" s="113">
        <f>+H39+L39</f>
        <v>24</v>
      </c>
      <c r="N39" s="356">
        <v>4</v>
      </c>
      <c r="O39" s="357">
        <v>4</v>
      </c>
      <c r="P39" s="358">
        <v>4</v>
      </c>
      <c r="Q39" s="112">
        <f>SUM(N39:P39)</f>
        <v>12</v>
      </c>
      <c r="R39" s="167">
        <v>4</v>
      </c>
      <c r="S39" s="166">
        <v>4</v>
      </c>
      <c r="T39" s="165">
        <v>4</v>
      </c>
      <c r="U39" s="112">
        <f>SUM(R39:T39)</f>
        <v>12</v>
      </c>
      <c r="V39" s="113">
        <f>+H39+L39+Q39+U39</f>
        <v>48</v>
      </c>
    </row>
    <row r="40" spans="1:22" ht="30" customHeight="1" thickBot="1">
      <c r="A40" s="1516"/>
      <c r="B40" s="451" t="s">
        <v>110</v>
      </c>
      <c r="C40" s="82" t="s">
        <v>98</v>
      </c>
      <c r="D40" s="101" t="s">
        <v>104</v>
      </c>
      <c r="E40" s="1502" t="s">
        <v>100</v>
      </c>
      <c r="F40" s="1502"/>
      <c r="G40" s="1503"/>
      <c r="H40" s="102">
        <f>H41/H42</f>
        <v>0.55000000000000004</v>
      </c>
      <c r="I40" s="1504" t="s">
        <v>100</v>
      </c>
      <c r="J40" s="1502"/>
      <c r="K40" s="1503"/>
      <c r="L40" s="102">
        <f>L41/L42</f>
        <v>0.66666666666666663</v>
      </c>
      <c r="M40" s="103">
        <f>M41/M42</f>
        <v>0.60833333333333328</v>
      </c>
      <c r="N40" s="1504" t="s">
        <v>100</v>
      </c>
      <c r="O40" s="1502"/>
      <c r="P40" s="1503"/>
      <c r="Q40" s="85">
        <f>Q41/Q42</f>
        <v>0.33333333333333331</v>
      </c>
      <c r="R40" s="1512" t="s">
        <v>100</v>
      </c>
      <c r="S40" s="1513"/>
      <c r="T40" s="1514"/>
      <c r="U40" s="85">
        <f>U41/U42</f>
        <v>0</v>
      </c>
      <c r="V40" s="86">
        <f>V41/V42</f>
        <v>0.38750000000000001</v>
      </c>
    </row>
    <row r="41" spans="1:22" ht="49.5" customHeight="1">
      <c r="A41" s="1516"/>
      <c r="B41" s="1522" t="s">
        <v>286</v>
      </c>
      <c r="C41" s="1520" t="s">
        <v>285</v>
      </c>
      <c r="D41" s="390" t="s">
        <v>284</v>
      </c>
      <c r="E41" s="348">
        <v>6</v>
      </c>
      <c r="F41" s="349">
        <v>12</v>
      </c>
      <c r="G41" s="350">
        <v>15</v>
      </c>
      <c r="H41" s="108">
        <f>SUM(E41:G41)</f>
        <v>33</v>
      </c>
      <c r="I41" s="348">
        <v>10</v>
      </c>
      <c r="J41" s="349">
        <v>15</v>
      </c>
      <c r="K41" s="350">
        <v>15</v>
      </c>
      <c r="L41" s="108">
        <f>SUM(I41:K41)</f>
        <v>40</v>
      </c>
      <c r="M41" s="109">
        <f t="shared" si="0"/>
        <v>73</v>
      </c>
      <c r="N41" s="348">
        <v>10</v>
      </c>
      <c r="O41" s="349">
        <v>10</v>
      </c>
      <c r="P41" s="350"/>
      <c r="Q41" s="108">
        <f>SUM(N41:P41)</f>
        <v>20</v>
      </c>
      <c r="R41" s="105"/>
      <c r="S41" s="106"/>
      <c r="T41" s="107"/>
      <c r="U41" s="108">
        <f>SUM(R41:T41)</f>
        <v>0</v>
      </c>
      <c r="V41" s="109">
        <f>+H41+L41+Q41+U41</f>
        <v>93</v>
      </c>
    </row>
    <row r="42" spans="1:22" ht="69.75" customHeight="1" thickBot="1">
      <c r="A42" s="1517"/>
      <c r="B42" s="1523"/>
      <c r="C42" s="1521"/>
      <c r="D42" s="449" t="s">
        <v>283</v>
      </c>
      <c r="E42" s="356">
        <v>20</v>
      </c>
      <c r="F42" s="357">
        <v>20</v>
      </c>
      <c r="G42" s="358">
        <v>20</v>
      </c>
      <c r="H42" s="112">
        <f>SUM(E42:G42)</f>
        <v>60</v>
      </c>
      <c r="I42" s="356">
        <v>20</v>
      </c>
      <c r="J42" s="357">
        <v>20</v>
      </c>
      <c r="K42" s="358">
        <v>20</v>
      </c>
      <c r="L42" s="112">
        <f>SUM(I42:K42)</f>
        <v>60</v>
      </c>
      <c r="M42" s="113">
        <f t="shared" si="0"/>
        <v>120</v>
      </c>
      <c r="N42" s="356">
        <v>20</v>
      </c>
      <c r="O42" s="357">
        <v>20</v>
      </c>
      <c r="P42" s="358">
        <v>20</v>
      </c>
      <c r="Q42" s="112">
        <f>SUM(N42:P42)</f>
        <v>60</v>
      </c>
      <c r="R42" s="167">
        <v>20</v>
      </c>
      <c r="S42" s="166">
        <v>20</v>
      </c>
      <c r="T42" s="165">
        <v>20</v>
      </c>
      <c r="U42" s="112">
        <f>SUM(R42:T42)</f>
        <v>60</v>
      </c>
      <c r="V42" s="113">
        <f>+H42+L42+Q42+U42</f>
        <v>240</v>
      </c>
    </row>
    <row r="43" spans="1:22" ht="42" customHeight="1" thickBot="1">
      <c r="A43" s="82" t="s">
        <v>113</v>
      </c>
      <c r="B43" s="450" t="s">
        <v>114</v>
      </c>
      <c r="C43" s="82" t="s">
        <v>98</v>
      </c>
      <c r="D43" s="101" t="s">
        <v>104</v>
      </c>
      <c r="E43" s="1502" t="s">
        <v>100</v>
      </c>
      <c r="F43" s="1502"/>
      <c r="G43" s="1503"/>
      <c r="H43" s="102">
        <f>H44/H45</f>
        <v>2.5</v>
      </c>
      <c r="I43" s="1504" t="s">
        <v>100</v>
      </c>
      <c r="J43" s="1502"/>
      <c r="K43" s="1503"/>
      <c r="L43" s="102">
        <f>L44/L45</f>
        <v>9</v>
      </c>
      <c r="M43" s="103">
        <f>M44/M45</f>
        <v>4.666666666666667</v>
      </c>
      <c r="N43" s="1504" t="s">
        <v>100</v>
      </c>
      <c r="O43" s="1502"/>
      <c r="P43" s="1503"/>
      <c r="Q43" s="102" t="e">
        <f>Q44/Q45</f>
        <v>#DIV/0!</v>
      </c>
      <c r="R43" s="1487" t="s">
        <v>100</v>
      </c>
      <c r="S43" s="1488"/>
      <c r="T43" s="1489"/>
      <c r="U43" s="102">
        <f>U44/U45</f>
        <v>0</v>
      </c>
      <c r="V43" s="103">
        <f>V44/V45</f>
        <v>2.8</v>
      </c>
    </row>
    <row r="44" spans="1:22" ht="60.75" customHeight="1">
      <c r="A44" s="1641" t="s">
        <v>282</v>
      </c>
      <c r="B44" s="1508" t="s">
        <v>1100</v>
      </c>
      <c r="C44" s="1520" t="s">
        <v>1101</v>
      </c>
      <c r="D44" s="390" t="s">
        <v>1138</v>
      </c>
      <c r="E44" s="348">
        <v>2</v>
      </c>
      <c r="F44" s="349">
        <v>3</v>
      </c>
      <c r="G44" s="350"/>
      <c r="H44" s="108">
        <f>SUM(E44:G44)</f>
        <v>5</v>
      </c>
      <c r="I44" s="348">
        <v>2</v>
      </c>
      <c r="J44" s="349">
        <v>3</v>
      </c>
      <c r="K44" s="350">
        <v>4</v>
      </c>
      <c r="L44" s="108">
        <f>SUM(I44:K44)</f>
        <v>9</v>
      </c>
      <c r="M44" s="109">
        <f>+H44+L44</f>
        <v>14</v>
      </c>
      <c r="N44" s="348"/>
      <c r="O44" s="349"/>
      <c r="P44" s="350"/>
      <c r="Q44" s="108">
        <f>SUM(N44:P44)</f>
        <v>0</v>
      </c>
      <c r="R44" s="105"/>
      <c r="S44" s="106"/>
      <c r="T44" s="107"/>
      <c r="U44" s="108">
        <f>SUM(R44:T44)</f>
        <v>0</v>
      </c>
      <c r="V44" s="109">
        <f>+H44+L44+Q44+U44</f>
        <v>14</v>
      </c>
    </row>
    <row r="45" spans="1:22" ht="73.5" customHeight="1" thickBot="1">
      <c r="A45" s="1642"/>
      <c r="B45" s="1509"/>
      <c r="C45" s="1521"/>
      <c r="D45" s="449" t="s">
        <v>1139</v>
      </c>
      <c r="E45" s="356">
        <v>1</v>
      </c>
      <c r="F45" s="357"/>
      <c r="G45" s="358">
        <v>1</v>
      </c>
      <c r="H45" s="112">
        <f>SUM(E45:G45)</f>
        <v>2</v>
      </c>
      <c r="I45" s="356">
        <v>1</v>
      </c>
      <c r="J45" s="357"/>
      <c r="K45" s="358"/>
      <c r="L45" s="112">
        <f>SUM(I45:K45)</f>
        <v>1</v>
      </c>
      <c r="M45" s="113">
        <f>+H45+L45</f>
        <v>3</v>
      </c>
      <c r="N45" s="356"/>
      <c r="O45" s="357"/>
      <c r="P45" s="358"/>
      <c r="Q45" s="112">
        <f>SUM(N45:P45)</f>
        <v>0</v>
      </c>
      <c r="R45" s="167">
        <v>1</v>
      </c>
      <c r="S45" s="166">
        <v>1</v>
      </c>
      <c r="T45" s="165"/>
      <c r="U45" s="112">
        <f>SUM(R45:T45)</f>
        <v>2</v>
      </c>
      <c r="V45" s="113">
        <f>+H45+L45+Q45+U45</f>
        <v>5</v>
      </c>
    </row>
    <row r="46" spans="1:22" ht="55.5" customHeight="1" thickBot="1">
      <c r="A46" s="1642"/>
      <c r="B46" s="450" t="s">
        <v>117</v>
      </c>
      <c r="C46" s="82" t="s">
        <v>98</v>
      </c>
      <c r="D46" s="101" t="s">
        <v>104</v>
      </c>
      <c r="E46" s="1502" t="s">
        <v>100</v>
      </c>
      <c r="F46" s="1502"/>
      <c r="G46" s="1503"/>
      <c r="H46" s="102">
        <f>H47/H48</f>
        <v>0.33333333333333331</v>
      </c>
      <c r="I46" s="1504" t="s">
        <v>100</v>
      </c>
      <c r="J46" s="1502"/>
      <c r="K46" s="1503"/>
      <c r="L46" s="102">
        <f>L47/L48</f>
        <v>4</v>
      </c>
      <c r="M46" s="103">
        <f>M47/M48</f>
        <v>1.25</v>
      </c>
      <c r="N46" s="1504" t="s">
        <v>100</v>
      </c>
      <c r="O46" s="1502"/>
      <c r="P46" s="1503"/>
      <c r="Q46" s="102" t="e">
        <f>Q47/Q48</f>
        <v>#DIV/0!</v>
      </c>
      <c r="R46" s="1487" t="s">
        <v>100</v>
      </c>
      <c r="S46" s="1488"/>
      <c r="T46" s="1489"/>
      <c r="U46" s="102">
        <f>U47/U48</f>
        <v>0</v>
      </c>
      <c r="V46" s="103">
        <f>V47/V48</f>
        <v>1</v>
      </c>
    </row>
    <row r="47" spans="1:22" ht="70.5" customHeight="1">
      <c r="A47" s="1642"/>
      <c r="B47" s="1498" t="s">
        <v>1106</v>
      </c>
      <c r="C47" s="1520" t="s">
        <v>1107</v>
      </c>
      <c r="D47" s="390" t="s">
        <v>1138</v>
      </c>
      <c r="E47" s="348">
        <v>0</v>
      </c>
      <c r="F47" s="349">
        <v>0</v>
      </c>
      <c r="G47" s="350">
        <v>1</v>
      </c>
      <c r="H47" s="108">
        <f>SUM(E47:G47)</f>
        <v>1</v>
      </c>
      <c r="I47" s="348">
        <v>1</v>
      </c>
      <c r="J47" s="349"/>
      <c r="K47" s="350">
        <v>3</v>
      </c>
      <c r="L47" s="108">
        <f>SUM(I47:K47)</f>
        <v>4</v>
      </c>
      <c r="M47" s="109">
        <f>+H47+L47</f>
        <v>5</v>
      </c>
      <c r="N47" s="348"/>
      <c r="O47" s="349">
        <v>1</v>
      </c>
      <c r="P47" s="350"/>
      <c r="Q47" s="108">
        <f>SUM(N47:P47)</f>
        <v>1</v>
      </c>
      <c r="R47" s="105"/>
      <c r="S47" s="106"/>
      <c r="T47" s="107"/>
      <c r="U47" s="108">
        <f>SUM(R47:T47)</f>
        <v>0</v>
      </c>
      <c r="V47" s="109">
        <f>+H47+L47+Q47+U47</f>
        <v>6</v>
      </c>
    </row>
    <row r="48" spans="1:22" ht="94.5" customHeight="1" thickBot="1">
      <c r="A48" s="1643"/>
      <c r="B48" s="1499"/>
      <c r="C48" s="1521"/>
      <c r="D48" s="449" t="s">
        <v>1139</v>
      </c>
      <c r="E48" s="356">
        <v>1</v>
      </c>
      <c r="F48" s="357">
        <v>1</v>
      </c>
      <c r="G48" s="358">
        <v>1</v>
      </c>
      <c r="H48" s="112">
        <f>SUM(E48:G48)</f>
        <v>3</v>
      </c>
      <c r="I48" s="356">
        <v>1</v>
      </c>
      <c r="J48" s="357"/>
      <c r="K48" s="358"/>
      <c r="L48" s="112">
        <f>SUM(I48:K48)</f>
        <v>1</v>
      </c>
      <c r="M48" s="113">
        <f>+H48+L48</f>
        <v>4</v>
      </c>
      <c r="N48" s="356"/>
      <c r="O48" s="357"/>
      <c r="P48" s="358"/>
      <c r="Q48" s="112">
        <f>SUM(N48:P48)</f>
        <v>0</v>
      </c>
      <c r="R48" s="167">
        <v>1</v>
      </c>
      <c r="S48" s="166">
        <v>1</v>
      </c>
      <c r="T48" s="165"/>
      <c r="U48" s="112">
        <f>SUM(R48:T48)</f>
        <v>2</v>
      </c>
      <c r="V48" s="113">
        <f>+H48+L48+Q48+U48</f>
        <v>6</v>
      </c>
    </row>
    <row r="49" spans="1:22" ht="56.25" customHeight="1" thickBot="1">
      <c r="A49" s="82" t="s">
        <v>218</v>
      </c>
      <c r="B49" s="450" t="s">
        <v>219</v>
      </c>
      <c r="C49" s="82" t="s">
        <v>98</v>
      </c>
      <c r="D49" s="101" t="s">
        <v>104</v>
      </c>
      <c r="E49" s="1502" t="s">
        <v>100</v>
      </c>
      <c r="F49" s="1502"/>
      <c r="G49" s="1503"/>
      <c r="H49" s="102">
        <f>H50/H51</f>
        <v>0</v>
      </c>
      <c r="I49" s="1504" t="s">
        <v>100</v>
      </c>
      <c r="J49" s="1502"/>
      <c r="K49" s="1503"/>
      <c r="L49" s="102">
        <f>L50/L51</f>
        <v>0</v>
      </c>
      <c r="M49" s="103">
        <f>M50/M51</f>
        <v>0</v>
      </c>
      <c r="N49" s="1504" t="s">
        <v>100</v>
      </c>
      <c r="O49" s="1502"/>
      <c r="P49" s="1503"/>
      <c r="Q49" s="102" t="e">
        <f>Q50/Q51</f>
        <v>#DIV/0!</v>
      </c>
      <c r="R49" s="1487" t="s">
        <v>100</v>
      </c>
      <c r="S49" s="1488"/>
      <c r="T49" s="1489"/>
      <c r="U49" s="102">
        <f>U50/U51</f>
        <v>0</v>
      </c>
      <c r="V49" s="103">
        <f>V50/V51</f>
        <v>0</v>
      </c>
    </row>
    <row r="50" spans="1:22" ht="30" customHeight="1">
      <c r="A50" s="1647" t="s">
        <v>1140</v>
      </c>
      <c r="B50" s="1508" t="s">
        <v>1111</v>
      </c>
      <c r="C50" s="1520" t="s">
        <v>1275</v>
      </c>
      <c r="D50" s="390" t="s">
        <v>1277</v>
      </c>
      <c r="E50" s="348">
        <v>0</v>
      </c>
      <c r="F50" s="349"/>
      <c r="G50" s="350">
        <v>0</v>
      </c>
      <c r="H50" s="108">
        <f>SUM(E50:G50)</f>
        <v>0</v>
      </c>
      <c r="I50" s="348">
        <v>0</v>
      </c>
      <c r="J50" s="349">
        <v>0</v>
      </c>
      <c r="K50" s="350">
        <v>0</v>
      </c>
      <c r="L50" s="108">
        <f>SUM(I50:K50)</f>
        <v>0</v>
      </c>
      <c r="M50" s="109">
        <f>+H50+L50</f>
        <v>0</v>
      </c>
      <c r="N50" s="348"/>
      <c r="O50" s="349"/>
      <c r="P50" s="350"/>
      <c r="Q50" s="108">
        <f>SUM(N50:P50)</f>
        <v>0</v>
      </c>
      <c r="R50" s="105"/>
      <c r="S50" s="106"/>
      <c r="T50" s="107"/>
      <c r="U50" s="108">
        <f>SUM(R50:T50)</f>
        <v>0</v>
      </c>
      <c r="V50" s="109">
        <f>+H50+L50+Q50+U50</f>
        <v>0</v>
      </c>
    </row>
    <row r="51" spans="1:22" ht="27.75" customHeight="1" thickBot="1">
      <c r="A51" s="1648"/>
      <c r="B51" s="1509"/>
      <c r="C51" s="1521"/>
      <c r="D51" s="449" t="s">
        <v>1141</v>
      </c>
      <c r="E51" s="356">
        <v>2</v>
      </c>
      <c r="F51" s="357"/>
      <c r="G51" s="358">
        <v>2</v>
      </c>
      <c r="H51" s="112">
        <f>SUM(E51:G51)</f>
        <v>4</v>
      </c>
      <c r="I51" s="356">
        <v>2</v>
      </c>
      <c r="J51" s="357">
        <v>2</v>
      </c>
      <c r="K51" s="358">
        <v>2</v>
      </c>
      <c r="L51" s="112">
        <f>SUM(I51:K51)</f>
        <v>6</v>
      </c>
      <c r="M51" s="113">
        <f>+H51+L51</f>
        <v>10</v>
      </c>
      <c r="N51" s="356"/>
      <c r="O51" s="357"/>
      <c r="P51" s="358"/>
      <c r="Q51" s="112">
        <f>SUM(N51:P51)</f>
        <v>0</v>
      </c>
      <c r="R51" s="167">
        <v>2</v>
      </c>
      <c r="S51" s="166">
        <v>2</v>
      </c>
      <c r="T51" s="165">
        <v>1</v>
      </c>
      <c r="U51" s="112">
        <f>SUM(R51:T51)</f>
        <v>5</v>
      </c>
      <c r="V51" s="113">
        <f>+H51+L51+Q51+U51</f>
        <v>15</v>
      </c>
    </row>
    <row r="52" spans="1:22" ht="39.75" customHeight="1" thickBot="1">
      <c r="A52" s="1648"/>
      <c r="B52" s="450" t="s">
        <v>223</v>
      </c>
      <c r="C52" s="82" t="s">
        <v>98</v>
      </c>
      <c r="D52" s="101" t="s">
        <v>104</v>
      </c>
      <c r="E52" s="1502" t="s">
        <v>100</v>
      </c>
      <c r="F52" s="1502"/>
      <c r="G52" s="1503"/>
      <c r="H52" s="102">
        <f>H53/H54</f>
        <v>0.75</v>
      </c>
      <c r="I52" s="1504" t="s">
        <v>100</v>
      </c>
      <c r="J52" s="1502"/>
      <c r="K52" s="1503"/>
      <c r="L52" s="102">
        <f>L53/L54</f>
        <v>0</v>
      </c>
      <c r="M52" s="103">
        <f>M53/M54</f>
        <v>0.5</v>
      </c>
      <c r="N52" s="1504" t="s">
        <v>100</v>
      </c>
      <c r="O52" s="1502"/>
      <c r="P52" s="1503"/>
      <c r="Q52" s="102">
        <f>Q53/Q54</f>
        <v>0</v>
      </c>
      <c r="R52" s="1487" t="s">
        <v>100</v>
      </c>
      <c r="S52" s="1488"/>
      <c r="T52" s="1489"/>
      <c r="U52" s="102">
        <f>U53/U54</f>
        <v>0</v>
      </c>
      <c r="V52" s="103">
        <f>V53/V54</f>
        <v>0.25</v>
      </c>
    </row>
    <row r="53" spans="1:22" ht="39.75" customHeight="1">
      <c r="A53" s="1648"/>
      <c r="B53" s="1508" t="s">
        <v>1115</v>
      </c>
      <c r="C53" s="1520" t="s">
        <v>1116</v>
      </c>
      <c r="D53" s="390" t="s">
        <v>1142</v>
      </c>
      <c r="E53" s="348">
        <v>2</v>
      </c>
      <c r="F53" s="349">
        <v>1</v>
      </c>
      <c r="G53" s="350">
        <v>0</v>
      </c>
      <c r="H53" s="108">
        <f>SUM(E53:G53)</f>
        <v>3</v>
      </c>
      <c r="I53" s="348"/>
      <c r="J53" s="349">
        <v>0</v>
      </c>
      <c r="K53" s="350"/>
      <c r="L53" s="108">
        <f>SUM(I53:K53)</f>
        <v>0</v>
      </c>
      <c r="M53" s="109">
        <f>+H53+L53</f>
        <v>3</v>
      </c>
      <c r="N53" s="348"/>
      <c r="O53" s="349"/>
      <c r="P53" s="350"/>
      <c r="Q53" s="108">
        <f>SUM(N53:P53)</f>
        <v>0</v>
      </c>
      <c r="R53" s="105"/>
      <c r="S53" s="106"/>
      <c r="T53" s="107"/>
      <c r="U53" s="108">
        <f>SUM(R53:T53)</f>
        <v>0</v>
      </c>
      <c r="V53" s="109">
        <f>+H53+L53+Q53+U53</f>
        <v>3</v>
      </c>
    </row>
    <row r="54" spans="1:22" ht="30" customHeight="1" thickBot="1">
      <c r="A54" s="1648"/>
      <c r="B54" s="1509"/>
      <c r="C54" s="1521"/>
      <c r="D54" s="449" t="s">
        <v>1143</v>
      </c>
      <c r="E54" s="356">
        <v>2</v>
      </c>
      <c r="F54" s="357"/>
      <c r="G54" s="358">
        <v>2</v>
      </c>
      <c r="H54" s="112">
        <f>SUM(E54:G54)</f>
        <v>4</v>
      </c>
      <c r="I54" s="356"/>
      <c r="J54" s="357">
        <v>2</v>
      </c>
      <c r="K54" s="358"/>
      <c r="L54" s="112">
        <f>SUM(I54:K54)</f>
        <v>2</v>
      </c>
      <c r="M54" s="113">
        <f>+H54+L54</f>
        <v>6</v>
      </c>
      <c r="N54" s="356">
        <v>2</v>
      </c>
      <c r="O54" s="357"/>
      <c r="P54" s="358">
        <v>2</v>
      </c>
      <c r="Q54" s="112">
        <f>SUM(N54:P54)</f>
        <v>4</v>
      </c>
      <c r="R54" s="167"/>
      <c r="S54" s="166">
        <v>2</v>
      </c>
      <c r="T54" s="165"/>
      <c r="U54" s="112">
        <f>SUM(R54:T54)</f>
        <v>2</v>
      </c>
      <c r="V54" s="113">
        <f>+H54+L54+Q54+U54</f>
        <v>12</v>
      </c>
    </row>
    <row r="55" spans="1:22" ht="30" customHeight="1" thickBot="1">
      <c r="A55" s="1648"/>
      <c r="B55" s="451" t="s">
        <v>226</v>
      </c>
      <c r="C55" s="82" t="s">
        <v>98</v>
      </c>
      <c r="D55" s="101" t="s">
        <v>104</v>
      </c>
      <c r="E55" s="1502" t="s">
        <v>100</v>
      </c>
      <c r="F55" s="1502"/>
      <c r="G55" s="1503"/>
      <c r="H55" s="102">
        <f>H56/H57</f>
        <v>0</v>
      </c>
      <c r="I55" s="1504" t="s">
        <v>100</v>
      </c>
      <c r="J55" s="1502"/>
      <c r="K55" s="1503"/>
      <c r="L55" s="102" t="e">
        <f>L56/L57</f>
        <v>#DIV/0!</v>
      </c>
      <c r="M55" s="103">
        <f>M56/M57</f>
        <v>4</v>
      </c>
      <c r="N55" s="1504" t="s">
        <v>100</v>
      </c>
      <c r="O55" s="1502"/>
      <c r="P55" s="1503"/>
      <c r="Q55" s="102" t="e">
        <f>Q56/Q57</f>
        <v>#DIV/0!</v>
      </c>
      <c r="R55" s="1487" t="s">
        <v>100</v>
      </c>
      <c r="S55" s="1488"/>
      <c r="T55" s="1489"/>
      <c r="U55" s="102" t="e">
        <f>U56/U57</f>
        <v>#DIV/0!</v>
      </c>
      <c r="V55" s="103">
        <f>V56/V57</f>
        <v>5</v>
      </c>
    </row>
    <row r="56" spans="1:22" ht="30" customHeight="1">
      <c r="A56" s="1648"/>
      <c r="B56" s="1508" t="s">
        <v>1121</v>
      </c>
      <c r="C56" s="1520" t="s">
        <v>1122</v>
      </c>
      <c r="D56" s="390" t="s">
        <v>1122</v>
      </c>
      <c r="E56" s="348"/>
      <c r="F56" s="349"/>
      <c r="G56" s="350">
        <v>0</v>
      </c>
      <c r="H56" s="108">
        <f>SUM(E56:G56)</f>
        <v>0</v>
      </c>
      <c r="I56" s="348">
        <v>1</v>
      </c>
      <c r="J56" s="349">
        <v>1</v>
      </c>
      <c r="K56" s="350">
        <v>2</v>
      </c>
      <c r="L56" s="108">
        <f>SUM(I56:K56)</f>
        <v>4</v>
      </c>
      <c r="M56" s="109">
        <f>+H56+L56</f>
        <v>4</v>
      </c>
      <c r="N56" s="348">
        <v>1</v>
      </c>
      <c r="O56" s="349"/>
      <c r="P56" s="350"/>
      <c r="Q56" s="108">
        <f>SUM(N56:P56)</f>
        <v>1</v>
      </c>
      <c r="R56" s="105"/>
      <c r="S56" s="106"/>
      <c r="T56" s="107"/>
      <c r="U56" s="108">
        <f>SUM(R56:T56)</f>
        <v>0</v>
      </c>
      <c r="V56" s="109">
        <f>+H56+L56+Q56+U56</f>
        <v>5</v>
      </c>
    </row>
    <row r="57" spans="1:22" ht="27.75" customHeight="1" thickBot="1">
      <c r="A57" s="1649"/>
      <c r="B57" s="1509"/>
      <c r="C57" s="1521"/>
      <c r="D57" s="449" t="s">
        <v>1144</v>
      </c>
      <c r="E57" s="356"/>
      <c r="F57" s="357"/>
      <c r="G57" s="358">
        <v>1</v>
      </c>
      <c r="H57" s="112">
        <f>SUM(E57:G57)</f>
        <v>1</v>
      </c>
      <c r="I57" s="356"/>
      <c r="J57" s="357"/>
      <c r="K57" s="358"/>
      <c r="L57" s="112">
        <f>SUM(I57:K57)</f>
        <v>0</v>
      </c>
      <c r="M57" s="113">
        <f>+H57+L57</f>
        <v>1</v>
      </c>
      <c r="N57" s="356"/>
      <c r="O57" s="357"/>
      <c r="P57" s="358"/>
      <c r="Q57" s="112">
        <f>SUM(N57:P57)</f>
        <v>0</v>
      </c>
      <c r="R57" s="167"/>
      <c r="S57" s="166"/>
      <c r="T57" s="165"/>
      <c r="U57" s="112">
        <f>SUM(R57:T57)</f>
        <v>0</v>
      </c>
      <c r="V57" s="113">
        <f>+H57+L57+Q57+U57</f>
        <v>1</v>
      </c>
    </row>
    <row r="58" spans="1:22" ht="33" customHeight="1" thickBot="1">
      <c r="A58" s="82" t="s">
        <v>231</v>
      </c>
      <c r="B58" s="450" t="s">
        <v>261</v>
      </c>
      <c r="C58" s="82" t="s">
        <v>98</v>
      </c>
      <c r="D58" s="101" t="s">
        <v>104</v>
      </c>
      <c r="E58" s="1502" t="s">
        <v>100</v>
      </c>
      <c r="F58" s="1502"/>
      <c r="G58" s="1503"/>
      <c r="H58" s="102">
        <f>H59/H60</f>
        <v>1</v>
      </c>
      <c r="I58" s="1504" t="s">
        <v>100</v>
      </c>
      <c r="J58" s="1502"/>
      <c r="K58" s="1503"/>
      <c r="L58" s="102">
        <f>L59/L60</f>
        <v>2</v>
      </c>
      <c r="M58" s="103">
        <f>M59/M60</f>
        <v>1.5</v>
      </c>
      <c r="N58" s="1504" t="s">
        <v>100</v>
      </c>
      <c r="O58" s="1502"/>
      <c r="P58" s="1503"/>
      <c r="Q58" s="102" t="e">
        <f>Q59/Q60</f>
        <v>#DIV/0!</v>
      </c>
      <c r="R58" s="1487" t="s">
        <v>100</v>
      </c>
      <c r="S58" s="1488"/>
      <c r="T58" s="1489"/>
      <c r="U58" s="102">
        <f>U59/U60</f>
        <v>0</v>
      </c>
      <c r="V58" s="103">
        <f>V59/V60</f>
        <v>1.1666666666666667</v>
      </c>
    </row>
    <row r="59" spans="1:22" ht="43.5" customHeight="1">
      <c r="A59" s="1644" t="s">
        <v>1127</v>
      </c>
      <c r="B59" s="1498" t="s">
        <v>1128</v>
      </c>
      <c r="C59" s="1498" t="s">
        <v>272</v>
      </c>
      <c r="D59" s="390" t="s">
        <v>271</v>
      </c>
      <c r="E59" s="348"/>
      <c r="F59" s="349"/>
      <c r="G59" s="350">
        <v>2</v>
      </c>
      <c r="H59" s="108">
        <f>SUM(E59:G59)</f>
        <v>2</v>
      </c>
      <c r="I59" s="348"/>
      <c r="J59" s="349">
        <v>0</v>
      </c>
      <c r="K59" s="350">
        <v>4</v>
      </c>
      <c r="L59" s="108">
        <f>SUM(I59:K59)</f>
        <v>4</v>
      </c>
      <c r="M59" s="109">
        <f>+H59+L59</f>
        <v>6</v>
      </c>
      <c r="N59" s="348">
        <v>1</v>
      </c>
      <c r="O59" s="349"/>
      <c r="P59" s="350"/>
      <c r="Q59" s="108">
        <f>SUM(N59:P59)</f>
        <v>1</v>
      </c>
      <c r="R59" s="105"/>
      <c r="S59" s="106"/>
      <c r="T59" s="107"/>
      <c r="U59" s="108">
        <f>SUM(R59:T59)</f>
        <v>0</v>
      </c>
      <c r="V59" s="109">
        <f>+H59+L59+Q59+U59</f>
        <v>7</v>
      </c>
    </row>
    <row r="60" spans="1:22" ht="50.25" customHeight="1" thickBot="1">
      <c r="A60" s="1645"/>
      <c r="B60" s="1499"/>
      <c r="C60" s="1499"/>
      <c r="D60" s="449" t="s">
        <v>1145</v>
      </c>
      <c r="E60" s="356"/>
      <c r="F60" s="357"/>
      <c r="G60" s="358">
        <v>2</v>
      </c>
      <c r="H60" s="112">
        <f>SUM(E60:G60)</f>
        <v>2</v>
      </c>
      <c r="I60" s="356"/>
      <c r="J60" s="357">
        <v>2</v>
      </c>
      <c r="K60" s="358"/>
      <c r="L60" s="112">
        <f>SUM(I60:K60)</f>
        <v>2</v>
      </c>
      <c r="M60" s="113">
        <f>+H60+L60</f>
        <v>4</v>
      </c>
      <c r="N60" s="356"/>
      <c r="O60" s="357"/>
      <c r="P60" s="358"/>
      <c r="Q60" s="112">
        <f>SUM(N60:P60)</f>
        <v>0</v>
      </c>
      <c r="R60" s="167"/>
      <c r="S60" s="166">
        <v>2</v>
      </c>
      <c r="T60" s="165"/>
      <c r="U60" s="112">
        <f>SUM(R60:T60)</f>
        <v>2</v>
      </c>
      <c r="V60" s="113">
        <f>+H60+L60+Q60+U60</f>
        <v>6</v>
      </c>
    </row>
    <row r="61" spans="1:22" ht="50.25" customHeight="1" thickBot="1">
      <c r="A61" s="1645"/>
      <c r="B61" s="450" t="s">
        <v>1146</v>
      </c>
      <c r="C61" s="82" t="s">
        <v>98</v>
      </c>
      <c r="D61" s="101" t="s">
        <v>104</v>
      </c>
      <c r="E61" s="1502" t="s">
        <v>100</v>
      </c>
      <c r="F61" s="1502"/>
      <c r="G61" s="1503"/>
      <c r="H61" s="102">
        <f>H62/H63</f>
        <v>2</v>
      </c>
      <c r="I61" s="1504" t="s">
        <v>100</v>
      </c>
      <c r="J61" s="1502"/>
      <c r="K61" s="1503"/>
      <c r="L61" s="102" t="e">
        <f>L62/L63</f>
        <v>#DIV/0!</v>
      </c>
      <c r="M61" s="103">
        <f>M62/M63</f>
        <v>2</v>
      </c>
      <c r="N61" s="1504" t="s">
        <v>100</v>
      </c>
      <c r="O61" s="1502"/>
      <c r="P61" s="1503"/>
      <c r="Q61" s="102">
        <f>Q62/Q63</f>
        <v>0</v>
      </c>
      <c r="R61" s="1487" t="s">
        <v>100</v>
      </c>
      <c r="S61" s="1488"/>
      <c r="T61" s="1489"/>
      <c r="U61" s="102">
        <f>U62/U63</f>
        <v>0</v>
      </c>
      <c r="V61" s="103">
        <f>V62/V63</f>
        <v>1</v>
      </c>
    </row>
    <row r="62" spans="1:22" ht="38.25" customHeight="1">
      <c r="A62" s="1645"/>
      <c r="B62" s="1508" t="s">
        <v>1134</v>
      </c>
      <c r="C62" s="1498" t="s">
        <v>268</v>
      </c>
      <c r="D62" s="390" t="s">
        <v>267</v>
      </c>
      <c r="E62" s="348"/>
      <c r="F62" s="349">
        <v>5</v>
      </c>
      <c r="G62" s="350">
        <v>3</v>
      </c>
      <c r="H62" s="108">
        <f>SUM(E62:G62)</f>
        <v>8</v>
      </c>
      <c r="I62" s="348"/>
      <c r="J62" s="349"/>
      <c r="K62" s="350"/>
      <c r="L62" s="108">
        <f>SUM(I62:K62)</f>
        <v>0</v>
      </c>
      <c r="M62" s="109">
        <f>+H62+L62</f>
        <v>8</v>
      </c>
      <c r="N62" s="348"/>
      <c r="O62" s="349"/>
      <c r="P62" s="350"/>
      <c r="Q62" s="108">
        <f>SUM(N62:P62)</f>
        <v>0</v>
      </c>
      <c r="R62" s="105"/>
      <c r="S62" s="106"/>
      <c r="T62" s="107"/>
      <c r="U62" s="108">
        <f>SUM(R62:T62)</f>
        <v>0</v>
      </c>
      <c r="V62" s="109">
        <f>+H62+L62+Q62+U62</f>
        <v>8</v>
      </c>
    </row>
    <row r="63" spans="1:22" ht="39.75" customHeight="1" thickBot="1">
      <c r="A63" s="1646"/>
      <c r="B63" s="1509"/>
      <c r="C63" s="1499"/>
      <c r="D63" s="449" t="s">
        <v>1147</v>
      </c>
      <c r="E63" s="356"/>
      <c r="F63" s="357">
        <v>2</v>
      </c>
      <c r="G63" s="358">
        <v>2</v>
      </c>
      <c r="H63" s="112">
        <f>SUM(E63:G63)</f>
        <v>4</v>
      </c>
      <c r="I63" s="356"/>
      <c r="J63" s="357"/>
      <c r="K63" s="358"/>
      <c r="L63" s="112">
        <f>SUM(I63:K63)</f>
        <v>0</v>
      </c>
      <c r="M63" s="113">
        <f>+H63+L63</f>
        <v>4</v>
      </c>
      <c r="N63" s="356"/>
      <c r="O63" s="357"/>
      <c r="P63" s="358">
        <v>2</v>
      </c>
      <c r="Q63" s="112">
        <f>SUM(N63:P63)</f>
        <v>2</v>
      </c>
      <c r="R63" s="167">
        <v>2</v>
      </c>
      <c r="S63" s="166"/>
      <c r="T63" s="165"/>
      <c r="U63" s="112">
        <f>SUM(R63:T63)</f>
        <v>2</v>
      </c>
      <c r="V63" s="113">
        <f>+H63+L63+Q63+U63</f>
        <v>8</v>
      </c>
    </row>
    <row r="64" spans="1:22" ht="33" customHeight="1" thickBot="1">
      <c r="A64" s="82" t="s">
        <v>256</v>
      </c>
      <c r="B64" s="450" t="s">
        <v>255</v>
      </c>
      <c r="C64" s="82" t="s">
        <v>98</v>
      </c>
      <c r="D64" s="101" t="s">
        <v>104</v>
      </c>
      <c r="E64" s="1502" t="s">
        <v>100</v>
      </c>
      <c r="F64" s="1502"/>
      <c r="G64" s="1503"/>
      <c r="H64" s="102">
        <f>H65/H66</f>
        <v>2.8333333333333335</v>
      </c>
      <c r="I64" s="1504" t="s">
        <v>100</v>
      </c>
      <c r="J64" s="1502"/>
      <c r="K64" s="1503"/>
      <c r="L64" s="102">
        <f>L65/L66</f>
        <v>1</v>
      </c>
      <c r="M64" s="103">
        <f>M65/M66</f>
        <v>2</v>
      </c>
      <c r="N64" s="1504" t="s">
        <v>100</v>
      </c>
      <c r="O64" s="1502"/>
      <c r="P64" s="1503"/>
      <c r="Q64" s="102">
        <f>Q65/Q66</f>
        <v>0.66666666666666663</v>
      </c>
      <c r="R64" s="1487" t="s">
        <v>100</v>
      </c>
      <c r="S64" s="1488"/>
      <c r="T64" s="1489"/>
      <c r="U64" s="102">
        <f>U65/U66</f>
        <v>0</v>
      </c>
      <c r="V64" s="103">
        <f>V65/V66</f>
        <v>1.1818181818181819</v>
      </c>
    </row>
    <row r="65" spans="1:22" ht="25.5" customHeight="1">
      <c r="A65" s="1555" t="s">
        <v>254</v>
      </c>
      <c r="B65" s="1498" t="s">
        <v>253</v>
      </c>
      <c r="C65" s="1498" t="s">
        <v>252</v>
      </c>
      <c r="D65" s="390" t="s">
        <v>251</v>
      </c>
      <c r="E65" s="348">
        <v>2</v>
      </c>
      <c r="F65" s="349">
        <v>17</v>
      </c>
      <c r="G65" s="350">
        <v>15</v>
      </c>
      <c r="H65" s="108">
        <f>SUM(E65:G65)</f>
        <v>34</v>
      </c>
      <c r="I65" s="348">
        <v>2</v>
      </c>
      <c r="J65" s="349">
        <v>4</v>
      </c>
      <c r="K65" s="350">
        <v>4</v>
      </c>
      <c r="L65" s="108">
        <f>SUM(I65:K65)</f>
        <v>10</v>
      </c>
      <c r="M65" s="109">
        <f>+H65+L65</f>
        <v>44</v>
      </c>
      <c r="N65" s="348">
        <v>4</v>
      </c>
      <c r="O65" s="349">
        <v>4</v>
      </c>
      <c r="P65" s="350"/>
      <c r="Q65" s="108">
        <f>SUM(N65:P65)</f>
        <v>8</v>
      </c>
      <c r="R65" s="105"/>
      <c r="S65" s="106"/>
      <c r="T65" s="107"/>
      <c r="U65" s="108">
        <f>SUM(R65:T65)</f>
        <v>0</v>
      </c>
      <c r="V65" s="109">
        <f>+H65+L65+Q65+U65</f>
        <v>52</v>
      </c>
    </row>
    <row r="66" spans="1:22" ht="27.75" customHeight="1" thickBot="1">
      <c r="A66" s="1556"/>
      <c r="B66" s="1499"/>
      <c r="C66" s="1499"/>
      <c r="D66" s="449" t="s">
        <v>250</v>
      </c>
      <c r="E66" s="356">
        <v>4</v>
      </c>
      <c r="F66" s="357">
        <v>4</v>
      </c>
      <c r="G66" s="358">
        <v>4</v>
      </c>
      <c r="H66" s="112">
        <f>SUM(E66:G66)</f>
        <v>12</v>
      </c>
      <c r="I66" s="356">
        <v>2</v>
      </c>
      <c r="J66" s="357">
        <v>4</v>
      </c>
      <c r="K66" s="358">
        <v>4</v>
      </c>
      <c r="L66" s="112">
        <f>SUM(I66:K66)</f>
        <v>10</v>
      </c>
      <c r="M66" s="113">
        <f>+H66+L66</f>
        <v>22</v>
      </c>
      <c r="N66" s="356">
        <v>4</v>
      </c>
      <c r="O66" s="357">
        <v>4</v>
      </c>
      <c r="P66" s="358">
        <v>4</v>
      </c>
      <c r="Q66" s="112">
        <f>SUM(N66:P66)</f>
        <v>12</v>
      </c>
      <c r="R66" s="167">
        <v>4</v>
      </c>
      <c r="S66" s="166">
        <v>4</v>
      </c>
      <c r="T66" s="165">
        <v>2</v>
      </c>
      <c r="U66" s="112">
        <f>SUM(R66:T66)</f>
        <v>10</v>
      </c>
      <c r="V66" s="113">
        <f>+H66+L66+Q66+U66</f>
        <v>44</v>
      </c>
    </row>
    <row r="67" spans="1:22" ht="33" customHeight="1" thickBot="1">
      <c r="A67" s="1556"/>
      <c r="B67" s="1500" t="s">
        <v>249</v>
      </c>
      <c r="C67" s="1652"/>
      <c r="D67" s="1501"/>
      <c r="E67" s="1502" t="s">
        <v>100</v>
      </c>
      <c r="F67" s="1502"/>
      <c r="G67" s="1503"/>
      <c r="H67" s="102"/>
      <c r="I67" s="1504" t="s">
        <v>100</v>
      </c>
      <c r="J67" s="1502"/>
      <c r="K67" s="1503"/>
      <c r="L67" s="102"/>
      <c r="M67" s="103"/>
      <c r="N67" s="1487" t="s">
        <v>100</v>
      </c>
      <c r="O67" s="1488"/>
      <c r="P67" s="1489"/>
      <c r="Q67" s="102"/>
      <c r="R67" s="1487" t="s">
        <v>100</v>
      </c>
      <c r="S67" s="1488"/>
      <c r="T67" s="1489"/>
      <c r="U67" s="102"/>
      <c r="V67" s="103"/>
    </row>
    <row r="68" spans="1:22" ht="30.75" customHeight="1">
      <c r="A68" s="1556"/>
      <c r="B68" s="1508" t="s">
        <v>248</v>
      </c>
      <c r="C68" s="1558"/>
      <c r="D68" s="746" t="s">
        <v>2004</v>
      </c>
      <c r="E68" s="348">
        <v>9</v>
      </c>
      <c r="F68" s="349">
        <v>0</v>
      </c>
      <c r="G68" s="350">
        <v>5</v>
      </c>
      <c r="H68" s="108">
        <f>SUM(E68:G68)</f>
        <v>14</v>
      </c>
      <c r="I68" s="348">
        <v>5</v>
      </c>
      <c r="J68" s="349">
        <v>3</v>
      </c>
      <c r="K68" s="350">
        <v>5</v>
      </c>
      <c r="L68" s="108">
        <f>SUM(I68:K68)</f>
        <v>13</v>
      </c>
      <c r="M68" s="109">
        <f>+H68+L68</f>
        <v>27</v>
      </c>
      <c r="N68" s="105"/>
      <c r="O68" s="106"/>
      <c r="P68" s="107"/>
      <c r="Q68" s="108">
        <f>SUM(N68:P68)</f>
        <v>0</v>
      </c>
      <c r="R68" s="105"/>
      <c r="S68" s="106"/>
      <c r="T68" s="107"/>
      <c r="U68" s="108">
        <f>SUM(R68:T68)</f>
        <v>0</v>
      </c>
      <c r="V68" s="109">
        <f>+H68+L68+Q68+U68</f>
        <v>27</v>
      </c>
    </row>
    <row r="69" spans="1:22" ht="32.25" customHeight="1" thickBot="1">
      <c r="A69" s="1557"/>
      <c r="B69" s="1509"/>
      <c r="C69" s="1559"/>
      <c r="D69" s="747" t="s">
        <v>2005</v>
      </c>
      <c r="E69" s="907">
        <v>39</v>
      </c>
      <c r="F69" s="908">
        <v>44</v>
      </c>
      <c r="G69" s="909">
        <v>61</v>
      </c>
      <c r="H69" s="112">
        <f>SUM(E69:G69)</f>
        <v>144</v>
      </c>
      <c r="I69" s="907"/>
      <c r="J69" s="908"/>
      <c r="K69" s="909">
        <v>11</v>
      </c>
      <c r="L69" s="112">
        <f>SUM(I69:K69)</f>
        <v>11</v>
      </c>
      <c r="M69" s="113">
        <f>+H69+L69</f>
        <v>155</v>
      </c>
      <c r="N69" s="163">
        <v>21</v>
      </c>
      <c r="O69" s="162">
        <v>49</v>
      </c>
      <c r="P69" s="161"/>
      <c r="Q69" s="112">
        <f>SUM(N69:P69)</f>
        <v>70</v>
      </c>
      <c r="R69" s="163"/>
      <c r="S69" s="162"/>
      <c r="T69" s="161"/>
      <c r="U69" s="112">
        <f>SUM(R69:T69)</f>
        <v>0</v>
      </c>
      <c r="V69" s="113">
        <f>+H69+L69+Q69+U69</f>
        <v>225</v>
      </c>
    </row>
    <row r="70" spans="1:22" ht="34.5" customHeight="1" thickBot="1">
      <c r="A70" s="1500" t="s">
        <v>237</v>
      </c>
      <c r="B70" s="1501"/>
      <c r="C70" s="82" t="s">
        <v>98</v>
      </c>
      <c r="D70" s="101" t="s">
        <v>104</v>
      </c>
      <c r="E70" s="1502" t="s">
        <v>100</v>
      </c>
      <c r="F70" s="1502"/>
      <c r="G70" s="1503"/>
      <c r="H70" s="102" t="e">
        <f>H71/H72</f>
        <v>#DIV/0!</v>
      </c>
      <c r="I70" s="1504" t="s">
        <v>100</v>
      </c>
      <c r="J70" s="1502"/>
      <c r="K70" s="1503"/>
      <c r="L70" s="102" t="e">
        <f>L71/L72</f>
        <v>#DIV/0!</v>
      </c>
      <c r="M70" s="103" t="e">
        <f>M71/M72</f>
        <v>#DIV/0!</v>
      </c>
      <c r="N70" s="1487" t="s">
        <v>100</v>
      </c>
      <c r="O70" s="1488"/>
      <c r="P70" s="1489"/>
      <c r="Q70" s="102" t="e">
        <f>Q71/Q72</f>
        <v>#DIV/0!</v>
      </c>
      <c r="R70" s="1487" t="s">
        <v>100</v>
      </c>
      <c r="S70" s="1488"/>
      <c r="T70" s="1489"/>
      <c r="U70" s="102" t="e">
        <f>U71/U72</f>
        <v>#DIV/0!</v>
      </c>
      <c r="V70" s="103" t="e">
        <f>V71/V72</f>
        <v>#DIV/0!</v>
      </c>
    </row>
    <row r="71" spans="1:22" ht="33.75" customHeight="1">
      <c r="A71" s="1490" t="s">
        <v>245</v>
      </c>
      <c r="B71" s="1491"/>
      <c r="C71" s="1650" t="s">
        <v>124</v>
      </c>
      <c r="D71" s="390" t="s">
        <v>125</v>
      </c>
      <c r="E71" s="348"/>
      <c r="F71" s="349"/>
      <c r="G71" s="350"/>
      <c r="H71" s="108">
        <f>SUM(E71:G71)</f>
        <v>0</v>
      </c>
      <c r="I71" s="348"/>
      <c r="J71" s="349"/>
      <c r="K71" s="350"/>
      <c r="L71" s="108">
        <f>SUM(I71:K71)</f>
        <v>0</v>
      </c>
      <c r="M71" s="109">
        <f>+H71+L71</f>
        <v>0</v>
      </c>
      <c r="N71" s="105"/>
      <c r="O71" s="106"/>
      <c r="P71" s="107"/>
      <c r="Q71" s="108">
        <f>SUM(N71:P71)</f>
        <v>0</v>
      </c>
      <c r="R71" s="105"/>
      <c r="S71" s="106"/>
      <c r="T71" s="107"/>
      <c r="U71" s="108">
        <f>SUM(R71:T71)</f>
        <v>0</v>
      </c>
      <c r="V71" s="109">
        <f>+H71+L71+Q71+U71</f>
        <v>0</v>
      </c>
    </row>
    <row r="72" spans="1:22" ht="32.25" customHeight="1" thickBot="1">
      <c r="A72" s="1492"/>
      <c r="B72" s="1493"/>
      <c r="C72" s="1651"/>
      <c r="D72" s="449" t="s">
        <v>126</v>
      </c>
      <c r="E72" s="356"/>
      <c r="F72" s="357"/>
      <c r="G72" s="358"/>
      <c r="H72" s="112">
        <f>SUM(E72:G72)</f>
        <v>0</v>
      </c>
      <c r="I72" s="356"/>
      <c r="J72" s="357"/>
      <c r="K72" s="358"/>
      <c r="L72" s="112">
        <f>SUM(I72:K72)</f>
        <v>0</v>
      </c>
      <c r="M72" s="113">
        <f>+H72+L72</f>
        <v>0</v>
      </c>
      <c r="N72" s="115"/>
      <c r="O72" s="116"/>
      <c r="P72" s="117"/>
      <c r="Q72" s="112">
        <f>SUM(N72:P72)</f>
        <v>0</v>
      </c>
      <c r="R72" s="115"/>
      <c r="S72" s="116"/>
      <c r="T72" s="117"/>
      <c r="U72" s="112">
        <f>SUM(R72:T72)</f>
        <v>0</v>
      </c>
      <c r="V72" s="113">
        <f>+H72+L72+Q72+U72</f>
        <v>0</v>
      </c>
    </row>
  </sheetData>
  <protectedRanges>
    <protectedRange sqref="N71:P71 R71:T71" name="Rango14"/>
    <protectedRange sqref="N68:P68 R68:T68" name="Rango13"/>
    <protectedRange sqref="R65:T65" name="Rango12"/>
    <protectedRange sqref="R62:T62" name="Rango11"/>
    <protectedRange sqref="R59:T59" name="Rango10"/>
    <protectedRange sqref="R56:T56" name="Rango9"/>
    <protectedRange sqref="R53:T53" name="Rango8"/>
    <protectedRange sqref="R32:T32" name="Rango1"/>
    <protectedRange sqref="R35:T35" name="Rango2"/>
    <protectedRange sqref="R38:T38" name="Rango3"/>
    <protectedRange sqref="R41:T41" name="Rango4"/>
    <protectedRange sqref="R44:T44" name="Rango5"/>
    <protectedRange sqref="R47:T47" name="Rango6"/>
    <protectedRange sqref="R50:T50" name="Rango7"/>
    <protectedRange sqref="E71:G71" name="Rango14_1"/>
    <protectedRange sqref="E68:G68" name="Rango13_1"/>
    <protectedRange sqref="E65:G65" name="Rango12_1"/>
    <protectedRange sqref="E62:G62" name="Rango11_1"/>
    <protectedRange sqref="E59:G59" name="Rango10_1"/>
    <protectedRange sqref="E56:G56" name="Rango9_1"/>
    <protectedRange sqref="E53:G53" name="Rango8_1"/>
    <protectedRange sqref="E32:G32" name="Rango1_1"/>
    <protectedRange sqref="E32 E35:G35" name="Rango2_1"/>
    <protectedRange sqref="E32 E38:G38" name="Rango3_1"/>
    <protectedRange sqref="E41:G41" name="Rango4_1"/>
    <protectedRange sqref="E44:G44" name="Rango5_1"/>
    <protectedRange sqref="E47:G47" name="Rango6_1"/>
    <protectedRange sqref="E50:G50" name="Rango7_1"/>
    <protectedRange sqref="I71:K71" name="Rango14_2"/>
    <protectedRange sqref="I68:K68" name="Rango13_2"/>
    <protectedRange sqref="I65:K65" name="Rango12_2"/>
    <protectedRange sqref="I62:K62" name="Rango11_2"/>
    <protectedRange sqref="I59:K59" name="Rango10_2"/>
    <protectedRange sqref="I56:K56" name="Rango9_2"/>
    <protectedRange sqref="I53:K53" name="Rango8_2"/>
    <protectedRange sqref="I32:K32" name="Rango1_2"/>
    <protectedRange sqref="I35:K35" name="Rango2_2"/>
    <protectedRange sqref="I38:K38" name="Rango3_2"/>
    <protectedRange sqref="I41:K41" name="Rango4_2"/>
    <protectedRange sqref="I44:K44" name="Rango5_2"/>
    <protectedRange sqref="I47:K47" name="Rango6_2"/>
    <protectedRange sqref="I50:K50" name="Rango7_2"/>
    <protectedRange sqref="N65:P65" name="Rango12_4"/>
    <protectedRange sqref="N62:P62" name="Rango11_4"/>
    <protectedRange sqref="N59:P59" name="Rango10_4"/>
    <protectedRange sqref="N56:P56" name="Rango9_4"/>
    <protectedRange sqref="N53:P53" name="Rango8_4"/>
    <protectedRange sqref="N32:P32" name="Rango1_4"/>
    <protectedRange sqref="N35:P35" name="Rango2_4"/>
    <protectedRange sqref="N38:P38" name="Rango3_4"/>
    <protectedRange sqref="N41:P41" name="Rango4_4"/>
    <protectedRange sqref="N44:P44" name="Rango5_4"/>
    <protectedRange sqref="N47:P47" name="Rango6_4"/>
    <protectedRange sqref="N50:P50" name="Rango7_4"/>
  </protectedRanges>
  <mergeCells count="115">
    <mergeCell ref="E64:G64"/>
    <mergeCell ref="I64:K64"/>
    <mergeCell ref="N64:P64"/>
    <mergeCell ref="R64:T64"/>
    <mergeCell ref="E58:G58"/>
    <mergeCell ref="I58:K58"/>
    <mergeCell ref="N58:P58"/>
    <mergeCell ref="R58:T58"/>
    <mergeCell ref="A71:B72"/>
    <mergeCell ref="C71:C72"/>
    <mergeCell ref="N67:P67"/>
    <mergeCell ref="R67:T67"/>
    <mergeCell ref="B68:C69"/>
    <mergeCell ref="A70:B70"/>
    <mergeCell ref="E70:G70"/>
    <mergeCell ref="I70:K70"/>
    <mergeCell ref="N70:P70"/>
    <mergeCell ref="R70:T70"/>
    <mergeCell ref="A65:A69"/>
    <mergeCell ref="B65:B66"/>
    <mergeCell ref="C65:C66"/>
    <mergeCell ref="B67:D67"/>
    <mergeCell ref="E67:G67"/>
    <mergeCell ref="I67:K67"/>
    <mergeCell ref="A59:A63"/>
    <mergeCell ref="B59:B60"/>
    <mergeCell ref="C59:C60"/>
    <mergeCell ref="E61:G61"/>
    <mergeCell ref="I61:K61"/>
    <mergeCell ref="N61:P61"/>
    <mergeCell ref="R52:T52"/>
    <mergeCell ref="B53:B54"/>
    <mergeCell ref="C53:C54"/>
    <mergeCell ref="E55:G55"/>
    <mergeCell ref="I55:K55"/>
    <mergeCell ref="N55:P55"/>
    <mergeCell ref="R55:T55"/>
    <mergeCell ref="A50:A57"/>
    <mergeCell ref="B50:B51"/>
    <mergeCell ref="C50:C51"/>
    <mergeCell ref="E52:G52"/>
    <mergeCell ref="I52:K52"/>
    <mergeCell ref="N52:P52"/>
    <mergeCell ref="B56:B57"/>
    <mergeCell ref="C56:C57"/>
    <mergeCell ref="R61:T61"/>
    <mergeCell ref="B62:B63"/>
    <mergeCell ref="C62:C63"/>
    <mergeCell ref="R46:T46"/>
    <mergeCell ref="B47:B48"/>
    <mergeCell ref="C47:C48"/>
    <mergeCell ref="E49:G49"/>
    <mergeCell ref="I49:K49"/>
    <mergeCell ref="N49:P49"/>
    <mergeCell ref="R49:T49"/>
    <mergeCell ref="E43:G43"/>
    <mergeCell ref="I43:K43"/>
    <mergeCell ref="N43:P43"/>
    <mergeCell ref="R43:T43"/>
    <mergeCell ref="C38:C39"/>
    <mergeCell ref="A44:A48"/>
    <mergeCell ref="B44:B45"/>
    <mergeCell ref="C44:C45"/>
    <mergeCell ref="E46:G46"/>
    <mergeCell ref="I46:K46"/>
    <mergeCell ref="N46:P46"/>
    <mergeCell ref="E40:G40"/>
    <mergeCell ref="I40:K40"/>
    <mergeCell ref="N40:P40"/>
    <mergeCell ref="E31:G31"/>
    <mergeCell ref="I31:K31"/>
    <mergeCell ref="N31:P31"/>
    <mergeCell ref="Q27:Q30"/>
    <mergeCell ref="R27:R30"/>
    <mergeCell ref="S27:S30"/>
    <mergeCell ref="R31:T31"/>
    <mergeCell ref="A32:A42"/>
    <mergeCell ref="B32:B33"/>
    <mergeCell ref="C32:C33"/>
    <mergeCell ref="E34:G34"/>
    <mergeCell ref="I34:K34"/>
    <mergeCell ref="N34:P34"/>
    <mergeCell ref="R34:T34"/>
    <mergeCell ref="B35:B36"/>
    <mergeCell ref="C35:C36"/>
    <mergeCell ref="R40:T40"/>
    <mergeCell ref="B41:B42"/>
    <mergeCell ref="C41:C42"/>
    <mergeCell ref="E37:G37"/>
    <mergeCell ref="I37:K37"/>
    <mergeCell ref="N37:P37"/>
    <mergeCell ref="R37:T37"/>
    <mergeCell ref="B38:B39"/>
    <mergeCell ref="T27:T30"/>
    <mergeCell ref="U27:U30"/>
    <mergeCell ref="V27:V30"/>
    <mergeCell ref="K27:K30"/>
    <mergeCell ref="L27:L30"/>
    <mergeCell ref="M27:M30"/>
    <mergeCell ref="N27:N30"/>
    <mergeCell ref="O27:O30"/>
    <mergeCell ref="P27:P30"/>
    <mergeCell ref="A1:B1"/>
    <mergeCell ref="C1:P1"/>
    <mergeCell ref="A3:P3"/>
    <mergeCell ref="A27:D27"/>
    <mergeCell ref="E27:E30"/>
    <mergeCell ref="F27:F30"/>
    <mergeCell ref="G27:G30"/>
    <mergeCell ref="H27:H30"/>
    <mergeCell ref="I27:I30"/>
    <mergeCell ref="J27:J30"/>
    <mergeCell ref="A29:A30"/>
    <mergeCell ref="B29:C29"/>
    <mergeCell ref="D29:D30"/>
  </mergeCells>
  <conditionalFormatting sqref="H31">
    <cfRule type="cellIs" dxfId="11615" priority="499" operator="greaterThan">
      <formula>1</formula>
    </cfRule>
    <cfRule type="cellIs" dxfId="11614" priority="500" operator="greaterThan">
      <formula>0.89</formula>
    </cfRule>
    <cfRule type="cellIs" dxfId="11613" priority="501" operator="greaterThan">
      <formula>0.69</formula>
    </cfRule>
    <cfRule type="cellIs" dxfId="11612" priority="502" operator="greaterThan">
      <formula>0.49</formula>
    </cfRule>
    <cfRule type="cellIs" dxfId="11611" priority="503" operator="greaterThan">
      <formula>0.29</formula>
    </cfRule>
    <cfRule type="cellIs" dxfId="11610" priority="504" operator="lessThan">
      <formula>0.29</formula>
    </cfRule>
  </conditionalFormatting>
  <conditionalFormatting sqref="L31">
    <cfRule type="cellIs" dxfId="11609" priority="493" operator="greaterThan">
      <formula>1</formula>
    </cfRule>
    <cfRule type="cellIs" dxfId="11608" priority="494" operator="greaterThan">
      <formula>0.89</formula>
    </cfRule>
    <cfRule type="cellIs" dxfId="11607" priority="495" operator="greaterThan">
      <formula>0.69</formula>
    </cfRule>
    <cfRule type="cellIs" dxfId="11606" priority="496" operator="greaterThan">
      <formula>0.49</formula>
    </cfRule>
    <cfRule type="cellIs" dxfId="11605" priority="497" operator="greaterThan">
      <formula>0.29</formula>
    </cfRule>
    <cfRule type="cellIs" dxfId="11604" priority="498" operator="lessThan">
      <formula>0.29</formula>
    </cfRule>
  </conditionalFormatting>
  <conditionalFormatting sqref="M31">
    <cfRule type="cellIs" dxfId="11603" priority="487" operator="greaterThan">
      <formula>1</formula>
    </cfRule>
    <cfRule type="cellIs" dxfId="11602" priority="488" operator="greaterThan">
      <formula>0.89</formula>
    </cfRule>
    <cfRule type="cellIs" dxfId="11601" priority="489" operator="greaterThan">
      <formula>0.69</formula>
    </cfRule>
    <cfRule type="cellIs" dxfId="11600" priority="490" operator="greaterThan">
      <formula>0.49</formula>
    </cfRule>
    <cfRule type="cellIs" dxfId="11599" priority="491" operator="greaterThan">
      <formula>0.29</formula>
    </cfRule>
    <cfRule type="cellIs" dxfId="11598" priority="492" operator="lessThan">
      <formula>0.29</formula>
    </cfRule>
  </conditionalFormatting>
  <conditionalFormatting sqref="Q31">
    <cfRule type="cellIs" dxfId="11597" priority="481" operator="greaterThan">
      <formula>1</formula>
    </cfRule>
    <cfRule type="cellIs" dxfId="11596" priority="482" operator="greaterThan">
      <formula>0.89</formula>
    </cfRule>
    <cfRule type="cellIs" dxfId="11595" priority="483" operator="greaterThan">
      <formula>0.69</formula>
    </cfRule>
    <cfRule type="cellIs" dxfId="11594" priority="484" operator="greaterThan">
      <formula>0.49</formula>
    </cfRule>
    <cfRule type="cellIs" dxfId="11593" priority="485" operator="greaterThan">
      <formula>0.29</formula>
    </cfRule>
    <cfRule type="cellIs" dxfId="11592" priority="486" operator="lessThan">
      <formula>0.29</formula>
    </cfRule>
  </conditionalFormatting>
  <conditionalFormatting sqref="U31">
    <cfRule type="cellIs" dxfId="11591" priority="475" operator="greaterThan">
      <formula>1</formula>
    </cfRule>
    <cfRule type="cellIs" dxfId="11590" priority="476" operator="greaterThan">
      <formula>0.89</formula>
    </cfRule>
    <cfRule type="cellIs" dxfId="11589" priority="477" operator="greaterThan">
      <formula>0.69</formula>
    </cfRule>
    <cfRule type="cellIs" dxfId="11588" priority="478" operator="greaterThan">
      <formula>0.49</formula>
    </cfRule>
    <cfRule type="cellIs" dxfId="11587" priority="479" operator="greaterThan">
      <formula>0.29</formula>
    </cfRule>
    <cfRule type="cellIs" dxfId="11586" priority="480" operator="lessThan">
      <formula>0.29</formula>
    </cfRule>
  </conditionalFormatting>
  <conditionalFormatting sqref="V31">
    <cfRule type="cellIs" dxfId="11585" priority="469" operator="greaterThan">
      <formula>1</formula>
    </cfRule>
    <cfRule type="cellIs" dxfId="11584" priority="470" operator="greaterThan">
      <formula>0.89</formula>
    </cfRule>
    <cfRule type="cellIs" dxfId="11583" priority="471" operator="greaterThan">
      <formula>0.69</formula>
    </cfRule>
    <cfRule type="cellIs" dxfId="11582" priority="472" operator="greaterThan">
      <formula>0.49</formula>
    </cfRule>
    <cfRule type="cellIs" dxfId="11581" priority="473" operator="greaterThan">
      <formula>0.29</formula>
    </cfRule>
    <cfRule type="cellIs" dxfId="11580" priority="474" operator="lessThan">
      <formula>0.29</formula>
    </cfRule>
  </conditionalFormatting>
  <conditionalFormatting sqref="V49">
    <cfRule type="cellIs" dxfId="11579" priority="385" operator="greaterThan">
      <formula>1</formula>
    </cfRule>
    <cfRule type="cellIs" dxfId="11578" priority="386" operator="greaterThan">
      <formula>0.89</formula>
    </cfRule>
    <cfRule type="cellIs" dxfId="11577" priority="387" operator="greaterThan">
      <formula>0.69</formula>
    </cfRule>
    <cfRule type="cellIs" dxfId="11576" priority="388" operator="greaterThan">
      <formula>0.49</formula>
    </cfRule>
    <cfRule type="cellIs" dxfId="11575" priority="389" operator="greaterThan">
      <formula>0.29</formula>
    </cfRule>
    <cfRule type="cellIs" dxfId="11574" priority="390" operator="lessThan">
      <formula>0.29</formula>
    </cfRule>
  </conditionalFormatting>
  <conditionalFormatting sqref="M34">
    <cfRule type="cellIs" dxfId="11573" priority="463" operator="greaterThan">
      <formula>1</formula>
    </cfRule>
    <cfRule type="cellIs" dxfId="11572" priority="464" operator="greaterThan">
      <formula>0.89</formula>
    </cfRule>
    <cfRule type="cellIs" dxfId="11571" priority="465" operator="greaterThan">
      <formula>0.69</formula>
    </cfRule>
    <cfRule type="cellIs" dxfId="11570" priority="466" operator="greaterThan">
      <formula>0.49</formula>
    </cfRule>
    <cfRule type="cellIs" dxfId="11569" priority="467" operator="greaterThan">
      <formula>0.29</formula>
    </cfRule>
    <cfRule type="cellIs" dxfId="11568" priority="468" operator="lessThan">
      <formula>0.29</formula>
    </cfRule>
  </conditionalFormatting>
  <conditionalFormatting sqref="V34">
    <cfRule type="cellIs" dxfId="11567" priority="457" operator="greaterThan">
      <formula>1</formula>
    </cfRule>
    <cfRule type="cellIs" dxfId="11566" priority="458" operator="greaterThan">
      <formula>0.89</formula>
    </cfRule>
    <cfRule type="cellIs" dxfId="11565" priority="459" operator="greaterThan">
      <formula>0.69</formula>
    </cfRule>
    <cfRule type="cellIs" dxfId="11564" priority="460" operator="greaterThan">
      <formula>0.49</formula>
    </cfRule>
    <cfRule type="cellIs" dxfId="11563" priority="461" operator="greaterThan">
      <formula>0.29</formula>
    </cfRule>
    <cfRule type="cellIs" dxfId="11562" priority="462" operator="lessThan">
      <formula>0.29</formula>
    </cfRule>
  </conditionalFormatting>
  <conditionalFormatting sqref="H43">
    <cfRule type="cellIs" dxfId="11561" priority="451" operator="greaterThan">
      <formula>1</formula>
    </cfRule>
    <cfRule type="cellIs" dxfId="11560" priority="452" operator="greaterThan">
      <formula>0.89</formula>
    </cfRule>
    <cfRule type="cellIs" dxfId="11559" priority="453" operator="greaterThan">
      <formula>0.69</formula>
    </cfRule>
    <cfRule type="cellIs" dxfId="11558" priority="454" operator="greaterThan">
      <formula>0.49</formula>
    </cfRule>
    <cfRule type="cellIs" dxfId="11557" priority="455" operator="greaterThan">
      <formula>0.29</formula>
    </cfRule>
    <cfRule type="cellIs" dxfId="11556" priority="456" operator="lessThan">
      <formula>0.29</formula>
    </cfRule>
  </conditionalFormatting>
  <conditionalFormatting sqref="L43">
    <cfRule type="cellIs" dxfId="11555" priority="445" operator="greaterThan">
      <formula>1</formula>
    </cfRule>
    <cfRule type="cellIs" dxfId="11554" priority="446" operator="greaterThan">
      <formula>0.89</formula>
    </cfRule>
    <cfRule type="cellIs" dxfId="11553" priority="447" operator="greaterThan">
      <formula>0.69</formula>
    </cfRule>
    <cfRule type="cellIs" dxfId="11552" priority="448" operator="greaterThan">
      <formula>0.49</formula>
    </cfRule>
    <cfRule type="cellIs" dxfId="11551" priority="449" operator="greaterThan">
      <formula>0.29</formula>
    </cfRule>
    <cfRule type="cellIs" dxfId="11550" priority="450" operator="lessThan">
      <formula>0.29</formula>
    </cfRule>
  </conditionalFormatting>
  <conditionalFormatting sqref="M43">
    <cfRule type="cellIs" dxfId="11549" priority="439" operator="greaterThan">
      <formula>1</formula>
    </cfRule>
    <cfRule type="cellIs" dxfId="11548" priority="440" operator="greaterThan">
      <formula>0.89</formula>
    </cfRule>
    <cfRule type="cellIs" dxfId="11547" priority="441" operator="greaterThan">
      <formula>0.69</formula>
    </cfRule>
    <cfRule type="cellIs" dxfId="11546" priority="442" operator="greaterThan">
      <formula>0.49</formula>
    </cfRule>
    <cfRule type="cellIs" dxfId="11545" priority="443" operator="greaterThan">
      <formula>0.29</formula>
    </cfRule>
    <cfRule type="cellIs" dxfId="11544" priority="444" operator="lessThan">
      <formula>0.29</formula>
    </cfRule>
  </conditionalFormatting>
  <conditionalFormatting sqref="Q43">
    <cfRule type="cellIs" dxfId="11543" priority="433" operator="greaterThan">
      <formula>1</formula>
    </cfRule>
    <cfRule type="cellIs" dxfId="11542" priority="434" operator="greaterThan">
      <formula>0.89</formula>
    </cfRule>
    <cfRule type="cellIs" dxfId="11541" priority="435" operator="greaterThan">
      <formula>0.69</formula>
    </cfRule>
    <cfRule type="cellIs" dxfId="11540" priority="436" operator="greaterThan">
      <formula>0.49</formula>
    </cfRule>
    <cfRule type="cellIs" dxfId="11539" priority="437" operator="greaterThan">
      <formula>0.29</formula>
    </cfRule>
    <cfRule type="cellIs" dxfId="11538" priority="438" operator="lessThan">
      <formula>0.29</formula>
    </cfRule>
  </conditionalFormatting>
  <conditionalFormatting sqref="U43">
    <cfRule type="cellIs" dxfId="11537" priority="427" operator="greaterThan">
      <formula>1</formula>
    </cfRule>
    <cfRule type="cellIs" dxfId="11536" priority="428" operator="greaterThan">
      <formula>0.89</formula>
    </cfRule>
    <cfRule type="cellIs" dxfId="11535" priority="429" operator="greaterThan">
      <formula>0.69</formula>
    </cfRule>
    <cfRule type="cellIs" dxfId="11534" priority="430" operator="greaterThan">
      <formula>0.49</formula>
    </cfRule>
    <cfRule type="cellIs" dxfId="11533" priority="431" operator="greaterThan">
      <formula>0.29</formula>
    </cfRule>
    <cfRule type="cellIs" dxfId="11532" priority="432" operator="lessThan">
      <formula>0.29</formula>
    </cfRule>
  </conditionalFormatting>
  <conditionalFormatting sqref="V43">
    <cfRule type="cellIs" dxfId="11531" priority="421" operator="greaterThan">
      <formula>1</formula>
    </cfRule>
    <cfRule type="cellIs" dxfId="11530" priority="422" operator="greaterThan">
      <formula>0.89</formula>
    </cfRule>
    <cfRule type="cellIs" dxfId="11529" priority="423" operator="greaterThan">
      <formula>0.69</formula>
    </cfRule>
    <cfRule type="cellIs" dxfId="11528" priority="424" operator="greaterThan">
      <formula>0.49</formula>
    </cfRule>
    <cfRule type="cellIs" dxfId="11527" priority="425" operator="greaterThan">
      <formula>0.29</formula>
    </cfRule>
    <cfRule type="cellIs" dxfId="11526" priority="426" operator="lessThan">
      <formula>0.29</formula>
    </cfRule>
  </conditionalFormatting>
  <conditionalFormatting sqref="H49">
    <cfRule type="cellIs" dxfId="11525" priority="415" operator="greaterThan">
      <formula>1</formula>
    </cfRule>
    <cfRule type="cellIs" dxfId="11524" priority="416" operator="greaterThan">
      <formula>0.89</formula>
    </cfRule>
    <cfRule type="cellIs" dxfId="11523" priority="417" operator="greaterThan">
      <formula>0.69</formula>
    </cfRule>
    <cfRule type="cellIs" dxfId="11522" priority="418" operator="greaterThan">
      <formula>0.49</formula>
    </cfRule>
    <cfRule type="cellIs" dxfId="11521" priority="419" operator="greaterThan">
      <formula>0.29</formula>
    </cfRule>
    <cfRule type="cellIs" dxfId="11520" priority="420" operator="lessThan">
      <formula>0.29</formula>
    </cfRule>
  </conditionalFormatting>
  <conditionalFormatting sqref="L49">
    <cfRule type="cellIs" dxfId="11519" priority="409" operator="greaterThan">
      <formula>1</formula>
    </cfRule>
    <cfRule type="cellIs" dxfId="11518" priority="410" operator="greaterThan">
      <formula>0.89</formula>
    </cfRule>
    <cfRule type="cellIs" dxfId="11517" priority="411" operator="greaterThan">
      <formula>0.69</formula>
    </cfRule>
    <cfRule type="cellIs" dxfId="11516" priority="412" operator="greaterThan">
      <formula>0.49</formula>
    </cfRule>
    <cfRule type="cellIs" dxfId="11515" priority="413" operator="greaterThan">
      <formula>0.29</formula>
    </cfRule>
    <cfRule type="cellIs" dxfId="11514" priority="414" operator="lessThan">
      <formula>0.29</formula>
    </cfRule>
  </conditionalFormatting>
  <conditionalFormatting sqref="M49">
    <cfRule type="cellIs" dxfId="11513" priority="403" operator="greaterThan">
      <formula>1</formula>
    </cfRule>
    <cfRule type="cellIs" dxfId="11512" priority="404" operator="greaterThan">
      <formula>0.89</formula>
    </cfRule>
    <cfRule type="cellIs" dxfId="11511" priority="405" operator="greaterThan">
      <formula>0.69</formula>
    </cfRule>
    <cfRule type="cellIs" dxfId="11510" priority="406" operator="greaterThan">
      <formula>0.49</formula>
    </cfRule>
    <cfRule type="cellIs" dxfId="11509" priority="407" operator="greaterThan">
      <formula>0.29</formula>
    </cfRule>
    <cfRule type="cellIs" dxfId="11508" priority="408" operator="lessThan">
      <formula>0.29</formula>
    </cfRule>
  </conditionalFormatting>
  <conditionalFormatting sqref="Q49">
    <cfRule type="cellIs" dxfId="11507" priority="397" operator="greaterThan">
      <formula>1</formula>
    </cfRule>
    <cfRule type="cellIs" dxfId="11506" priority="398" operator="greaterThan">
      <formula>0.89</formula>
    </cfRule>
    <cfRule type="cellIs" dxfId="11505" priority="399" operator="greaterThan">
      <formula>0.69</formula>
    </cfRule>
    <cfRule type="cellIs" dxfId="11504" priority="400" operator="greaterThan">
      <formula>0.49</formula>
    </cfRule>
    <cfRule type="cellIs" dxfId="11503" priority="401" operator="greaterThan">
      <formula>0.29</formula>
    </cfRule>
    <cfRule type="cellIs" dxfId="11502" priority="402" operator="lessThan">
      <formula>0.29</formula>
    </cfRule>
  </conditionalFormatting>
  <conditionalFormatting sqref="U49">
    <cfRule type="cellIs" dxfId="11501" priority="391" operator="greaterThan">
      <formula>1</formula>
    </cfRule>
    <cfRule type="cellIs" dxfId="11500" priority="392" operator="greaterThan">
      <formula>0.89</formula>
    </cfRule>
    <cfRule type="cellIs" dxfId="11499" priority="393" operator="greaterThan">
      <formula>0.69</formula>
    </cfRule>
    <cfRule type="cellIs" dxfId="11498" priority="394" operator="greaterThan">
      <formula>0.49</formula>
    </cfRule>
    <cfRule type="cellIs" dxfId="11497" priority="395" operator="greaterThan">
      <formula>0.29</formula>
    </cfRule>
    <cfRule type="cellIs" dxfId="11496" priority="396" operator="lessThan">
      <formula>0.29</formula>
    </cfRule>
  </conditionalFormatting>
  <conditionalFormatting sqref="V55">
    <cfRule type="cellIs" dxfId="11495" priority="349" operator="greaterThan">
      <formula>1</formula>
    </cfRule>
    <cfRule type="cellIs" dxfId="11494" priority="350" operator="greaterThan">
      <formula>0.89</formula>
    </cfRule>
    <cfRule type="cellIs" dxfId="11493" priority="351" operator="greaterThan">
      <formula>0.69</formula>
    </cfRule>
    <cfRule type="cellIs" dxfId="11492" priority="352" operator="greaterThan">
      <formula>0.49</formula>
    </cfRule>
    <cfRule type="cellIs" dxfId="11491" priority="353" operator="greaterThan">
      <formula>0.29</formula>
    </cfRule>
    <cfRule type="cellIs" dxfId="11490" priority="354" operator="lessThan">
      <formula>0.29</formula>
    </cfRule>
  </conditionalFormatting>
  <conditionalFormatting sqref="H55">
    <cfRule type="cellIs" dxfId="11489" priority="379" operator="greaterThan">
      <formula>1</formula>
    </cfRule>
    <cfRule type="cellIs" dxfId="11488" priority="380" operator="greaterThan">
      <formula>0.89</formula>
    </cfRule>
    <cfRule type="cellIs" dxfId="11487" priority="381" operator="greaterThan">
      <formula>0.69</formula>
    </cfRule>
    <cfRule type="cellIs" dxfId="11486" priority="382" operator="greaterThan">
      <formula>0.49</formula>
    </cfRule>
    <cfRule type="cellIs" dxfId="11485" priority="383" operator="greaterThan">
      <formula>0.29</formula>
    </cfRule>
    <cfRule type="cellIs" dxfId="11484" priority="384" operator="lessThan">
      <formula>0.29</formula>
    </cfRule>
  </conditionalFormatting>
  <conditionalFormatting sqref="L55">
    <cfRule type="cellIs" dxfId="11483" priority="373" operator="greaterThan">
      <formula>1</formula>
    </cfRule>
    <cfRule type="cellIs" dxfId="11482" priority="374" operator="greaterThan">
      <formula>0.89</formula>
    </cfRule>
    <cfRule type="cellIs" dxfId="11481" priority="375" operator="greaterThan">
      <formula>0.69</formula>
    </cfRule>
    <cfRule type="cellIs" dxfId="11480" priority="376" operator="greaterThan">
      <formula>0.49</formula>
    </cfRule>
    <cfRule type="cellIs" dxfId="11479" priority="377" operator="greaterThan">
      <formula>0.29</formula>
    </cfRule>
    <cfRule type="cellIs" dxfId="11478" priority="378" operator="lessThan">
      <formula>0.29</formula>
    </cfRule>
  </conditionalFormatting>
  <conditionalFormatting sqref="M55">
    <cfRule type="cellIs" dxfId="11477" priority="367" operator="greaterThan">
      <formula>1</formula>
    </cfRule>
    <cfRule type="cellIs" dxfId="11476" priority="368" operator="greaterThan">
      <formula>0.89</formula>
    </cfRule>
    <cfRule type="cellIs" dxfId="11475" priority="369" operator="greaterThan">
      <formula>0.69</formula>
    </cfRule>
    <cfRule type="cellIs" dxfId="11474" priority="370" operator="greaterThan">
      <formula>0.49</formula>
    </cfRule>
    <cfRule type="cellIs" dxfId="11473" priority="371" operator="greaterThan">
      <formula>0.29</formula>
    </cfRule>
    <cfRule type="cellIs" dxfId="11472" priority="372" operator="lessThan">
      <formula>0.29</formula>
    </cfRule>
  </conditionalFormatting>
  <conditionalFormatting sqref="Q55">
    <cfRule type="cellIs" dxfId="11471" priority="361" operator="greaterThan">
      <formula>1</formula>
    </cfRule>
    <cfRule type="cellIs" dxfId="11470" priority="362" operator="greaterThan">
      <formula>0.89</formula>
    </cfRule>
    <cfRule type="cellIs" dxfId="11469" priority="363" operator="greaterThan">
      <formula>0.69</formula>
    </cfRule>
    <cfRule type="cellIs" dxfId="11468" priority="364" operator="greaterThan">
      <formula>0.49</formula>
    </cfRule>
    <cfRule type="cellIs" dxfId="11467" priority="365" operator="greaterThan">
      <formula>0.29</formula>
    </cfRule>
    <cfRule type="cellIs" dxfId="11466" priority="366" operator="lessThan">
      <formula>0.29</formula>
    </cfRule>
  </conditionalFormatting>
  <conditionalFormatting sqref="U55">
    <cfRule type="cellIs" dxfId="11465" priority="355" operator="greaterThan">
      <formula>1</formula>
    </cfRule>
    <cfRule type="cellIs" dxfId="11464" priority="356" operator="greaterThan">
      <formula>0.89</formula>
    </cfRule>
    <cfRule type="cellIs" dxfId="11463" priority="357" operator="greaterThan">
      <formula>0.69</formula>
    </cfRule>
    <cfRule type="cellIs" dxfId="11462" priority="358" operator="greaterThan">
      <formula>0.49</formula>
    </cfRule>
    <cfRule type="cellIs" dxfId="11461" priority="359" operator="greaterThan">
      <formula>0.29</formula>
    </cfRule>
    <cfRule type="cellIs" dxfId="11460" priority="360" operator="lessThan">
      <formula>0.29</formula>
    </cfRule>
  </conditionalFormatting>
  <conditionalFormatting sqref="V70">
    <cfRule type="cellIs" dxfId="11459" priority="313" operator="greaterThan">
      <formula>1</formula>
    </cfRule>
    <cfRule type="cellIs" dxfId="11458" priority="314" operator="greaterThan">
      <formula>0.89</formula>
    </cfRule>
    <cfRule type="cellIs" dxfId="11457" priority="315" operator="greaterThan">
      <formula>0.69</formula>
    </cfRule>
    <cfRule type="cellIs" dxfId="11456" priority="316" operator="greaterThan">
      <formula>0.49</formula>
    </cfRule>
    <cfRule type="cellIs" dxfId="11455" priority="317" operator="greaterThan">
      <formula>0.29</formula>
    </cfRule>
    <cfRule type="cellIs" dxfId="11454" priority="318" operator="lessThan">
      <formula>0.29</formula>
    </cfRule>
  </conditionalFormatting>
  <conditionalFormatting sqref="H70">
    <cfRule type="cellIs" dxfId="11453" priority="343" operator="greaterThan">
      <formula>1</formula>
    </cfRule>
    <cfRule type="cellIs" dxfId="11452" priority="344" operator="greaterThan">
      <formula>0.89</formula>
    </cfRule>
    <cfRule type="cellIs" dxfId="11451" priority="345" operator="greaterThan">
      <formula>0.69</formula>
    </cfRule>
    <cfRule type="cellIs" dxfId="11450" priority="346" operator="greaterThan">
      <formula>0.49</formula>
    </cfRule>
    <cfRule type="cellIs" dxfId="11449" priority="347" operator="greaterThan">
      <formula>0.29</formula>
    </cfRule>
    <cfRule type="cellIs" dxfId="11448" priority="348" operator="lessThan">
      <formula>0.29</formula>
    </cfRule>
  </conditionalFormatting>
  <conditionalFormatting sqref="L70">
    <cfRule type="cellIs" dxfId="11447" priority="337" operator="greaterThan">
      <formula>1</formula>
    </cfRule>
    <cfRule type="cellIs" dxfId="11446" priority="338" operator="greaterThan">
      <formula>0.89</formula>
    </cfRule>
    <cfRule type="cellIs" dxfId="11445" priority="339" operator="greaterThan">
      <formula>0.69</formula>
    </cfRule>
    <cfRule type="cellIs" dxfId="11444" priority="340" operator="greaterThan">
      <formula>0.49</formula>
    </cfRule>
    <cfRule type="cellIs" dxfId="11443" priority="341" operator="greaterThan">
      <formula>0.29</formula>
    </cfRule>
    <cfRule type="cellIs" dxfId="11442" priority="342" operator="lessThan">
      <formula>0.29</formula>
    </cfRule>
  </conditionalFormatting>
  <conditionalFormatting sqref="M70">
    <cfRule type="cellIs" dxfId="11441" priority="331" operator="greaterThan">
      <formula>1</formula>
    </cfRule>
    <cfRule type="cellIs" dxfId="11440" priority="332" operator="greaterThan">
      <formula>0.89</formula>
    </cfRule>
    <cfRule type="cellIs" dxfId="11439" priority="333" operator="greaterThan">
      <formula>0.69</formula>
    </cfRule>
    <cfRule type="cellIs" dxfId="11438" priority="334" operator="greaterThan">
      <formula>0.49</formula>
    </cfRule>
    <cfRule type="cellIs" dxfId="11437" priority="335" operator="greaterThan">
      <formula>0.29</formula>
    </cfRule>
    <cfRule type="cellIs" dxfId="11436" priority="336" operator="lessThan">
      <formula>0.29</formula>
    </cfRule>
  </conditionalFormatting>
  <conditionalFormatting sqref="Q70">
    <cfRule type="cellIs" dxfId="11435" priority="325" operator="greaterThan">
      <formula>1</formula>
    </cfRule>
    <cfRule type="cellIs" dxfId="11434" priority="326" operator="greaterThan">
      <formula>0.89</formula>
    </cfRule>
    <cfRule type="cellIs" dxfId="11433" priority="327" operator="greaterThan">
      <formula>0.69</formula>
    </cfRule>
    <cfRule type="cellIs" dxfId="11432" priority="328" operator="greaterThan">
      <formula>0.49</formula>
    </cfRule>
    <cfRule type="cellIs" dxfId="11431" priority="329" operator="greaterThan">
      <formula>0.29</formula>
    </cfRule>
    <cfRule type="cellIs" dxfId="11430" priority="330" operator="lessThan">
      <formula>0.29</formula>
    </cfRule>
  </conditionalFormatting>
  <conditionalFormatting sqref="U70">
    <cfRule type="cellIs" dxfId="11429" priority="319" operator="greaterThan">
      <formula>1</formula>
    </cfRule>
    <cfRule type="cellIs" dxfId="11428" priority="320" operator="greaterThan">
      <formula>0.89</formula>
    </cfRule>
    <cfRule type="cellIs" dxfId="11427" priority="321" operator="greaterThan">
      <formula>0.69</formula>
    </cfRule>
    <cfRule type="cellIs" dxfId="11426" priority="322" operator="greaterThan">
      <formula>0.49</formula>
    </cfRule>
    <cfRule type="cellIs" dxfId="11425" priority="323" operator="greaterThan">
      <formula>0.29</formula>
    </cfRule>
    <cfRule type="cellIs" dxfId="11424" priority="324" operator="lessThan">
      <formula>0.29</formula>
    </cfRule>
  </conditionalFormatting>
  <conditionalFormatting sqref="V40">
    <cfRule type="cellIs" dxfId="11423" priority="277" operator="greaterThan">
      <formula>1</formula>
    </cfRule>
    <cfRule type="cellIs" dxfId="11422" priority="278" operator="greaterThan">
      <formula>0.89</formula>
    </cfRule>
    <cfRule type="cellIs" dxfId="11421" priority="279" operator="greaterThan">
      <formula>0.69</formula>
    </cfRule>
    <cfRule type="cellIs" dxfId="11420" priority="280" operator="greaterThan">
      <formula>0.49</formula>
    </cfRule>
    <cfRule type="cellIs" dxfId="11419" priority="281" operator="greaterThan">
      <formula>0.29</formula>
    </cfRule>
    <cfRule type="cellIs" dxfId="11418" priority="282" operator="lessThan">
      <formula>0.29</formula>
    </cfRule>
  </conditionalFormatting>
  <conditionalFormatting sqref="H40">
    <cfRule type="cellIs" dxfId="11417" priority="307" operator="greaterThan">
      <formula>1</formula>
    </cfRule>
    <cfRule type="cellIs" dxfId="11416" priority="308" operator="greaterThan">
      <formula>0.89</formula>
    </cfRule>
    <cfRule type="cellIs" dxfId="11415" priority="309" operator="greaterThan">
      <formula>0.69</formula>
    </cfRule>
    <cfRule type="cellIs" dxfId="11414" priority="310" operator="greaterThan">
      <formula>0.49</formula>
    </cfRule>
    <cfRule type="cellIs" dxfId="11413" priority="311" operator="greaterThan">
      <formula>0.29</formula>
    </cfRule>
    <cfRule type="cellIs" dxfId="11412" priority="312" operator="lessThan">
      <formula>0.29</formula>
    </cfRule>
  </conditionalFormatting>
  <conditionalFormatting sqref="L40">
    <cfRule type="cellIs" dxfId="11411" priority="301" operator="greaterThan">
      <formula>1</formula>
    </cfRule>
    <cfRule type="cellIs" dxfId="11410" priority="302" operator="greaterThan">
      <formula>0.89</formula>
    </cfRule>
    <cfRule type="cellIs" dxfId="11409" priority="303" operator="greaterThan">
      <formula>0.69</formula>
    </cfRule>
    <cfRule type="cellIs" dxfId="11408" priority="304" operator="greaterThan">
      <formula>0.49</formula>
    </cfRule>
    <cfRule type="cellIs" dxfId="11407" priority="305" operator="greaterThan">
      <formula>0.29</formula>
    </cfRule>
    <cfRule type="cellIs" dxfId="11406" priority="306" operator="lessThan">
      <formula>0.29</formula>
    </cfRule>
  </conditionalFormatting>
  <conditionalFormatting sqref="M40">
    <cfRule type="cellIs" dxfId="11405" priority="295" operator="greaterThan">
      <formula>1</formula>
    </cfRule>
    <cfRule type="cellIs" dxfId="11404" priority="296" operator="greaterThan">
      <formula>0.89</formula>
    </cfRule>
    <cfRule type="cellIs" dxfId="11403" priority="297" operator="greaterThan">
      <formula>0.69</formula>
    </cfRule>
    <cfRule type="cellIs" dxfId="11402" priority="298" operator="greaterThan">
      <formula>0.49</formula>
    </cfRule>
    <cfRule type="cellIs" dxfId="11401" priority="299" operator="greaterThan">
      <formula>0.29</formula>
    </cfRule>
    <cfRule type="cellIs" dxfId="11400" priority="300" operator="lessThan">
      <formula>0.29</formula>
    </cfRule>
  </conditionalFormatting>
  <conditionalFormatting sqref="Q40">
    <cfRule type="cellIs" dxfId="11399" priority="289" operator="greaterThan">
      <formula>1</formula>
    </cfRule>
    <cfRule type="cellIs" dxfId="11398" priority="290" operator="greaterThan">
      <formula>0.89</formula>
    </cfRule>
    <cfRule type="cellIs" dxfId="11397" priority="291" operator="greaterThan">
      <formula>0.69</formula>
    </cfRule>
    <cfRule type="cellIs" dxfId="11396" priority="292" operator="greaterThan">
      <formula>0.49</formula>
    </cfRule>
    <cfRule type="cellIs" dxfId="11395" priority="293" operator="greaterThan">
      <formula>0.29</formula>
    </cfRule>
    <cfRule type="cellIs" dxfId="11394" priority="294" operator="lessThan">
      <formula>0.29</formula>
    </cfRule>
  </conditionalFormatting>
  <conditionalFormatting sqref="U40">
    <cfRule type="cellIs" dxfId="11393" priority="283" operator="greaterThan">
      <formula>1</formula>
    </cfRule>
    <cfRule type="cellIs" dxfId="11392" priority="284" operator="greaterThan">
      <formula>0.89</formula>
    </cfRule>
    <cfRule type="cellIs" dxfId="11391" priority="285" operator="greaterThan">
      <formula>0.69</formula>
    </cfRule>
    <cfRule type="cellIs" dxfId="11390" priority="286" operator="greaterThan">
      <formula>0.49</formula>
    </cfRule>
    <cfRule type="cellIs" dxfId="11389" priority="287" operator="greaterThan">
      <formula>0.29</formula>
    </cfRule>
    <cfRule type="cellIs" dxfId="11388" priority="288" operator="lessThan">
      <formula>0.29</formula>
    </cfRule>
  </conditionalFormatting>
  <conditionalFormatting sqref="Q37">
    <cfRule type="cellIs" dxfId="11387" priority="253" operator="greaterThan">
      <formula>1</formula>
    </cfRule>
    <cfRule type="cellIs" dxfId="11386" priority="254" operator="greaterThan">
      <formula>0.89</formula>
    </cfRule>
    <cfRule type="cellIs" dxfId="11385" priority="255" operator="greaterThan">
      <formula>0.69</formula>
    </cfRule>
    <cfRule type="cellIs" dxfId="11384" priority="256" operator="greaterThan">
      <formula>0.49</formula>
    </cfRule>
    <cfRule type="cellIs" dxfId="11383" priority="257" operator="greaterThan">
      <formula>0.29</formula>
    </cfRule>
    <cfRule type="cellIs" dxfId="11382" priority="258" operator="lessThan">
      <formula>0.29</formula>
    </cfRule>
  </conditionalFormatting>
  <conditionalFormatting sqref="U37">
    <cfRule type="cellIs" dxfId="11381" priority="247" operator="greaterThan">
      <formula>1</formula>
    </cfRule>
    <cfRule type="cellIs" dxfId="11380" priority="248" operator="greaterThan">
      <formula>0.89</formula>
    </cfRule>
    <cfRule type="cellIs" dxfId="11379" priority="249" operator="greaterThan">
      <formula>0.69</formula>
    </cfRule>
    <cfRule type="cellIs" dxfId="11378" priority="250" operator="greaterThan">
      <formula>0.49</formula>
    </cfRule>
    <cfRule type="cellIs" dxfId="11377" priority="251" operator="greaterThan">
      <formula>0.29</formula>
    </cfRule>
    <cfRule type="cellIs" dxfId="11376" priority="252" operator="lessThan">
      <formula>0.29</formula>
    </cfRule>
  </conditionalFormatting>
  <conditionalFormatting sqref="V37">
    <cfRule type="cellIs" dxfId="11375" priority="241" operator="greaterThan">
      <formula>1</formula>
    </cfRule>
    <cfRule type="cellIs" dxfId="11374" priority="242" operator="greaterThan">
      <formula>0.89</formula>
    </cfRule>
    <cfRule type="cellIs" dxfId="11373" priority="243" operator="greaterThan">
      <formula>0.69</formula>
    </cfRule>
    <cfRule type="cellIs" dxfId="11372" priority="244" operator="greaterThan">
      <formula>0.49</formula>
    </cfRule>
    <cfRule type="cellIs" dxfId="11371" priority="245" operator="greaterThan">
      <formula>0.29</formula>
    </cfRule>
    <cfRule type="cellIs" dxfId="11370" priority="246" operator="lessThan">
      <formula>0.29</formula>
    </cfRule>
  </conditionalFormatting>
  <conditionalFormatting sqref="H37">
    <cfRule type="cellIs" dxfId="11369" priority="271" operator="greaterThan">
      <formula>1</formula>
    </cfRule>
    <cfRule type="cellIs" dxfId="11368" priority="272" operator="greaterThan">
      <formula>0.89</formula>
    </cfRule>
    <cfRule type="cellIs" dxfId="11367" priority="273" operator="greaterThan">
      <formula>0.69</formula>
    </cfRule>
    <cfRule type="cellIs" dxfId="11366" priority="274" operator="greaterThan">
      <formula>0.49</formula>
    </cfRule>
    <cfRule type="cellIs" dxfId="11365" priority="275" operator="greaterThan">
      <formula>0.29</formula>
    </cfRule>
    <cfRule type="cellIs" dxfId="11364" priority="276" operator="lessThan">
      <formula>0.29</formula>
    </cfRule>
  </conditionalFormatting>
  <conditionalFormatting sqref="L37">
    <cfRule type="cellIs" dxfId="11363" priority="265" operator="greaterThan">
      <formula>1</formula>
    </cfRule>
    <cfRule type="cellIs" dxfId="11362" priority="266" operator="greaterThan">
      <formula>0.89</formula>
    </cfRule>
    <cfRule type="cellIs" dxfId="11361" priority="267" operator="greaterThan">
      <formula>0.69</formula>
    </cfRule>
    <cfRule type="cellIs" dxfId="11360" priority="268" operator="greaterThan">
      <formula>0.49</formula>
    </cfRule>
    <cfRule type="cellIs" dxfId="11359" priority="269" operator="greaterThan">
      <formula>0.29</formula>
    </cfRule>
    <cfRule type="cellIs" dxfId="11358" priority="270" operator="lessThan">
      <formula>0.29</formula>
    </cfRule>
  </conditionalFormatting>
  <conditionalFormatting sqref="M37">
    <cfRule type="cellIs" dxfId="11357" priority="259" operator="greaterThan">
      <formula>1</formula>
    </cfRule>
    <cfRule type="cellIs" dxfId="11356" priority="260" operator="greaterThan">
      <formula>0.89</formula>
    </cfRule>
    <cfRule type="cellIs" dxfId="11355" priority="261" operator="greaterThan">
      <formula>0.69</formula>
    </cfRule>
    <cfRule type="cellIs" dxfId="11354" priority="262" operator="greaterThan">
      <formula>0.49</formula>
    </cfRule>
    <cfRule type="cellIs" dxfId="11353" priority="263" operator="greaterThan">
      <formula>0.29</formula>
    </cfRule>
    <cfRule type="cellIs" dxfId="11352" priority="264" operator="lessThan">
      <formula>0.29</formula>
    </cfRule>
  </conditionalFormatting>
  <conditionalFormatting sqref="V64">
    <cfRule type="cellIs" dxfId="11351" priority="205" operator="greaterThan">
      <formula>1</formula>
    </cfRule>
    <cfRule type="cellIs" dxfId="11350" priority="206" operator="greaterThan">
      <formula>0.89</formula>
    </cfRule>
    <cfRule type="cellIs" dxfId="11349" priority="207" operator="greaterThan">
      <formula>0.69</formula>
    </cfRule>
    <cfRule type="cellIs" dxfId="11348" priority="208" operator="greaterThan">
      <formula>0.49</formula>
    </cfRule>
    <cfRule type="cellIs" dxfId="11347" priority="209" operator="greaterThan">
      <formula>0.29</formula>
    </cfRule>
    <cfRule type="cellIs" dxfId="11346" priority="210" operator="lessThan">
      <formula>0.29</formula>
    </cfRule>
  </conditionalFormatting>
  <conditionalFormatting sqref="H64">
    <cfRule type="cellIs" dxfId="11345" priority="235" operator="greaterThan">
      <formula>1</formula>
    </cfRule>
    <cfRule type="cellIs" dxfId="11344" priority="236" operator="greaterThan">
      <formula>0.89</formula>
    </cfRule>
    <cfRule type="cellIs" dxfId="11343" priority="237" operator="greaterThan">
      <formula>0.69</formula>
    </cfRule>
    <cfRule type="cellIs" dxfId="11342" priority="238" operator="greaterThan">
      <formula>0.49</formula>
    </cfRule>
    <cfRule type="cellIs" dxfId="11341" priority="239" operator="greaterThan">
      <formula>0.29</formula>
    </cfRule>
    <cfRule type="cellIs" dxfId="11340" priority="240" operator="lessThan">
      <formula>0.29</formula>
    </cfRule>
  </conditionalFormatting>
  <conditionalFormatting sqref="L64">
    <cfRule type="cellIs" dxfId="11339" priority="229" operator="greaterThan">
      <formula>1</formula>
    </cfRule>
    <cfRule type="cellIs" dxfId="11338" priority="230" operator="greaterThan">
      <formula>0.89</formula>
    </cfRule>
    <cfRule type="cellIs" dxfId="11337" priority="231" operator="greaterThan">
      <formula>0.69</formula>
    </cfRule>
    <cfRule type="cellIs" dxfId="11336" priority="232" operator="greaterThan">
      <formula>0.49</formula>
    </cfRule>
    <cfRule type="cellIs" dxfId="11335" priority="233" operator="greaterThan">
      <formula>0.29</formula>
    </cfRule>
    <cfRule type="cellIs" dxfId="11334" priority="234" operator="lessThan">
      <formula>0.29</formula>
    </cfRule>
  </conditionalFormatting>
  <conditionalFormatting sqref="M64">
    <cfRule type="cellIs" dxfId="11333" priority="223" operator="greaterThan">
      <formula>1</formula>
    </cfRule>
    <cfRule type="cellIs" dxfId="11332" priority="224" operator="greaterThan">
      <formula>0.89</formula>
    </cfRule>
    <cfRule type="cellIs" dxfId="11331" priority="225" operator="greaterThan">
      <formula>0.69</formula>
    </cfRule>
    <cfRule type="cellIs" dxfId="11330" priority="226" operator="greaterThan">
      <formula>0.49</formula>
    </cfRule>
    <cfRule type="cellIs" dxfId="11329" priority="227" operator="greaterThan">
      <formula>0.29</formula>
    </cfRule>
    <cfRule type="cellIs" dxfId="11328" priority="228" operator="lessThan">
      <formula>0.29</formula>
    </cfRule>
  </conditionalFormatting>
  <conditionalFormatting sqref="Q64">
    <cfRule type="cellIs" dxfId="11327" priority="217" operator="greaterThan">
      <formula>1</formula>
    </cfRule>
    <cfRule type="cellIs" dxfId="11326" priority="218" operator="greaterThan">
      <formula>0.89</formula>
    </cfRule>
    <cfRule type="cellIs" dxfId="11325" priority="219" operator="greaterThan">
      <formula>0.69</formula>
    </cfRule>
    <cfRule type="cellIs" dxfId="11324" priority="220" operator="greaterThan">
      <formula>0.49</formula>
    </cfRule>
    <cfRule type="cellIs" dxfId="11323" priority="221" operator="greaterThan">
      <formula>0.29</formula>
    </cfRule>
    <cfRule type="cellIs" dxfId="11322" priority="222" operator="lessThan">
      <formula>0.29</formula>
    </cfRule>
  </conditionalFormatting>
  <conditionalFormatting sqref="U64">
    <cfRule type="cellIs" dxfId="11321" priority="211" operator="greaterThan">
      <formula>1</formula>
    </cfRule>
    <cfRule type="cellIs" dxfId="11320" priority="212" operator="greaterThan">
      <formula>0.89</formula>
    </cfRule>
    <cfRule type="cellIs" dxfId="11319" priority="213" operator="greaterThan">
      <formula>0.69</formula>
    </cfRule>
    <cfRule type="cellIs" dxfId="11318" priority="214" operator="greaterThan">
      <formula>0.49</formula>
    </cfRule>
    <cfRule type="cellIs" dxfId="11317" priority="215" operator="greaterThan">
      <formula>0.29</formula>
    </cfRule>
    <cfRule type="cellIs" dxfId="11316" priority="216" operator="lessThan">
      <formula>0.29</formula>
    </cfRule>
  </conditionalFormatting>
  <conditionalFormatting sqref="V67">
    <cfRule type="cellIs" dxfId="11315" priority="169" operator="greaterThan">
      <formula>1</formula>
    </cfRule>
    <cfRule type="cellIs" dxfId="11314" priority="170" operator="greaterThan">
      <formula>0.89</formula>
    </cfRule>
    <cfRule type="cellIs" dxfId="11313" priority="171" operator="greaterThan">
      <formula>0.69</formula>
    </cfRule>
    <cfRule type="cellIs" dxfId="11312" priority="172" operator="greaterThan">
      <formula>0.49</formula>
    </cfRule>
    <cfRule type="cellIs" dxfId="11311" priority="173" operator="greaterThan">
      <formula>0.29</formula>
    </cfRule>
    <cfRule type="cellIs" dxfId="11310" priority="174" operator="lessThan">
      <formula>0.29</formula>
    </cfRule>
  </conditionalFormatting>
  <conditionalFormatting sqref="H67">
    <cfRule type="cellIs" dxfId="11309" priority="199" operator="greaterThan">
      <formula>1</formula>
    </cfRule>
    <cfRule type="cellIs" dxfId="11308" priority="200" operator="greaterThan">
      <formula>0.89</formula>
    </cfRule>
    <cfRule type="cellIs" dxfId="11307" priority="201" operator="greaterThan">
      <formula>0.69</formula>
    </cfRule>
    <cfRule type="cellIs" dxfId="11306" priority="202" operator="greaterThan">
      <formula>0.49</formula>
    </cfRule>
    <cfRule type="cellIs" dxfId="11305" priority="203" operator="greaterThan">
      <formula>0.29</formula>
    </cfRule>
    <cfRule type="cellIs" dxfId="11304" priority="204" operator="lessThan">
      <formula>0.29</formula>
    </cfRule>
  </conditionalFormatting>
  <conditionalFormatting sqref="L67">
    <cfRule type="cellIs" dxfId="11303" priority="193" operator="greaterThan">
      <formula>1</formula>
    </cfRule>
    <cfRule type="cellIs" dxfId="11302" priority="194" operator="greaterThan">
      <formula>0.89</formula>
    </cfRule>
    <cfRule type="cellIs" dxfId="11301" priority="195" operator="greaterThan">
      <formula>0.69</formula>
    </cfRule>
    <cfRule type="cellIs" dxfId="11300" priority="196" operator="greaterThan">
      <formula>0.49</formula>
    </cfRule>
    <cfRule type="cellIs" dxfId="11299" priority="197" operator="greaterThan">
      <formula>0.29</formula>
    </cfRule>
    <cfRule type="cellIs" dxfId="11298" priority="198" operator="lessThan">
      <formula>0.29</formula>
    </cfRule>
  </conditionalFormatting>
  <conditionalFormatting sqref="M67">
    <cfRule type="cellIs" dxfId="11297" priority="187" operator="greaterThan">
      <formula>1</formula>
    </cfRule>
    <cfRule type="cellIs" dxfId="11296" priority="188" operator="greaterThan">
      <formula>0.89</formula>
    </cfRule>
    <cfRule type="cellIs" dxfId="11295" priority="189" operator="greaterThan">
      <formula>0.69</formula>
    </cfRule>
    <cfRule type="cellIs" dxfId="11294" priority="190" operator="greaterThan">
      <formula>0.49</formula>
    </cfRule>
    <cfRule type="cellIs" dxfId="11293" priority="191" operator="greaterThan">
      <formula>0.29</formula>
    </cfRule>
    <cfRule type="cellIs" dxfId="11292" priority="192" operator="lessThan">
      <formula>0.29</formula>
    </cfRule>
  </conditionalFormatting>
  <conditionalFormatting sqref="Q67">
    <cfRule type="cellIs" dxfId="11291" priority="181" operator="greaterThan">
      <formula>1</formula>
    </cfRule>
    <cfRule type="cellIs" dxfId="11290" priority="182" operator="greaterThan">
      <formula>0.89</formula>
    </cfRule>
    <cfRule type="cellIs" dxfId="11289" priority="183" operator="greaterThan">
      <formula>0.69</formula>
    </cfRule>
    <cfRule type="cellIs" dxfId="11288" priority="184" operator="greaterThan">
      <formula>0.49</formula>
    </cfRule>
    <cfRule type="cellIs" dxfId="11287" priority="185" operator="greaterThan">
      <formula>0.29</formula>
    </cfRule>
    <cfRule type="cellIs" dxfId="11286" priority="186" operator="lessThan">
      <formula>0.29</formula>
    </cfRule>
  </conditionalFormatting>
  <conditionalFormatting sqref="U67">
    <cfRule type="cellIs" dxfId="11285" priority="175" operator="greaterThan">
      <formula>1</formula>
    </cfRule>
    <cfRule type="cellIs" dxfId="11284" priority="176" operator="greaterThan">
      <formula>0.89</formula>
    </cfRule>
    <cfRule type="cellIs" dxfId="11283" priority="177" operator="greaterThan">
      <formula>0.69</formula>
    </cfRule>
    <cfRule type="cellIs" dxfId="11282" priority="178" operator="greaterThan">
      <formula>0.49</formula>
    </cfRule>
    <cfRule type="cellIs" dxfId="11281" priority="179" operator="greaterThan">
      <formula>0.29</formula>
    </cfRule>
    <cfRule type="cellIs" dxfId="11280" priority="180" operator="lessThan">
      <formula>0.29</formula>
    </cfRule>
  </conditionalFormatting>
  <conditionalFormatting sqref="H34">
    <cfRule type="cellIs" dxfId="11279" priority="163" operator="greaterThan">
      <formula>1</formula>
    </cfRule>
    <cfRule type="cellIs" dxfId="11278" priority="164" operator="greaterThan">
      <formula>0.89</formula>
    </cfRule>
    <cfRule type="cellIs" dxfId="11277" priority="165" operator="greaterThan">
      <formula>0.69</formula>
    </cfRule>
    <cfRule type="cellIs" dxfId="11276" priority="166" operator="greaterThan">
      <formula>0.49</formula>
    </cfRule>
    <cfRule type="cellIs" dxfId="11275" priority="167" operator="greaterThan">
      <formula>0.29</formula>
    </cfRule>
    <cfRule type="cellIs" dxfId="11274" priority="168" operator="lessThan">
      <formula>0.29</formula>
    </cfRule>
  </conditionalFormatting>
  <conditionalFormatting sqref="L34">
    <cfRule type="cellIs" dxfId="11273" priority="157" operator="greaterThan">
      <formula>1</formula>
    </cfRule>
    <cfRule type="cellIs" dxfId="11272" priority="158" operator="greaterThan">
      <formula>0.89</formula>
    </cfRule>
    <cfRule type="cellIs" dxfId="11271" priority="159" operator="greaterThan">
      <formula>0.69</formula>
    </cfRule>
    <cfRule type="cellIs" dxfId="11270" priority="160" operator="greaterThan">
      <formula>0.49</formula>
    </cfRule>
    <cfRule type="cellIs" dxfId="11269" priority="161" operator="greaterThan">
      <formula>0.29</formula>
    </cfRule>
    <cfRule type="cellIs" dxfId="11268" priority="162" operator="lessThan">
      <formula>0.29</formula>
    </cfRule>
  </conditionalFormatting>
  <conditionalFormatting sqref="U34">
    <cfRule type="cellIs" dxfId="11267" priority="145" operator="greaterThan">
      <formula>1</formula>
    </cfRule>
    <cfRule type="cellIs" dxfId="11266" priority="146" operator="greaterThan">
      <formula>0.89</formula>
    </cfRule>
    <cfRule type="cellIs" dxfId="11265" priority="147" operator="greaterThan">
      <formula>0.69</formula>
    </cfRule>
    <cfRule type="cellIs" dxfId="11264" priority="148" operator="greaterThan">
      <formula>0.49</formula>
    </cfRule>
    <cfRule type="cellIs" dxfId="11263" priority="149" operator="greaterThan">
      <formula>0.29</formula>
    </cfRule>
    <cfRule type="cellIs" dxfId="11262" priority="150" operator="lessThan">
      <formula>0.29</formula>
    </cfRule>
  </conditionalFormatting>
  <conditionalFormatting sqref="Q34">
    <cfRule type="cellIs" dxfId="11261" priority="151" operator="greaterThan">
      <formula>1</formula>
    </cfRule>
    <cfRule type="cellIs" dxfId="11260" priority="152" operator="greaterThan">
      <formula>0.89</formula>
    </cfRule>
    <cfRule type="cellIs" dxfId="11259" priority="153" operator="greaterThan">
      <formula>0.69</formula>
    </cfRule>
    <cfRule type="cellIs" dxfId="11258" priority="154" operator="greaterThan">
      <formula>0.49</formula>
    </cfRule>
    <cfRule type="cellIs" dxfId="11257" priority="155" operator="greaterThan">
      <formula>0.29</formula>
    </cfRule>
    <cfRule type="cellIs" dxfId="11256" priority="156" operator="lessThan">
      <formula>0.29</formula>
    </cfRule>
  </conditionalFormatting>
  <conditionalFormatting sqref="V52">
    <cfRule type="cellIs" dxfId="11255" priority="109" operator="greaterThan">
      <formula>1</formula>
    </cfRule>
    <cfRule type="cellIs" dxfId="11254" priority="110" operator="greaterThan">
      <formula>0.89</formula>
    </cfRule>
    <cfRule type="cellIs" dxfId="11253" priority="111" operator="greaterThan">
      <formula>0.69</formula>
    </cfRule>
    <cfRule type="cellIs" dxfId="11252" priority="112" operator="greaterThan">
      <formula>0.49</formula>
    </cfRule>
    <cfRule type="cellIs" dxfId="11251" priority="113" operator="greaterThan">
      <formula>0.29</formula>
    </cfRule>
    <cfRule type="cellIs" dxfId="11250" priority="114" operator="lessThan">
      <formula>0.29</formula>
    </cfRule>
  </conditionalFormatting>
  <conditionalFormatting sqref="H52">
    <cfRule type="cellIs" dxfId="11249" priority="139" operator="greaterThan">
      <formula>1</formula>
    </cfRule>
    <cfRule type="cellIs" dxfId="11248" priority="140" operator="greaterThan">
      <formula>0.89</formula>
    </cfRule>
    <cfRule type="cellIs" dxfId="11247" priority="141" operator="greaterThan">
      <formula>0.69</formula>
    </cfRule>
    <cfRule type="cellIs" dxfId="11246" priority="142" operator="greaterThan">
      <formula>0.49</formula>
    </cfRule>
    <cfRule type="cellIs" dxfId="11245" priority="143" operator="greaterThan">
      <formula>0.29</formula>
    </cfRule>
    <cfRule type="cellIs" dxfId="11244" priority="144" operator="lessThan">
      <formula>0.29</formula>
    </cfRule>
  </conditionalFormatting>
  <conditionalFormatting sqref="L52">
    <cfRule type="cellIs" dxfId="11243" priority="133" operator="greaterThan">
      <formula>1</formula>
    </cfRule>
    <cfRule type="cellIs" dxfId="11242" priority="134" operator="greaterThan">
      <formula>0.89</formula>
    </cfRule>
    <cfRule type="cellIs" dxfId="11241" priority="135" operator="greaterThan">
      <formula>0.69</formula>
    </cfRule>
    <cfRule type="cellIs" dxfId="11240" priority="136" operator="greaterThan">
      <formula>0.49</formula>
    </cfRule>
    <cfRule type="cellIs" dxfId="11239" priority="137" operator="greaterThan">
      <formula>0.29</formula>
    </cfRule>
    <cfRule type="cellIs" dxfId="11238" priority="138" operator="lessThan">
      <formula>0.29</formula>
    </cfRule>
  </conditionalFormatting>
  <conditionalFormatting sqref="M52">
    <cfRule type="cellIs" dxfId="11237" priority="127" operator="greaterThan">
      <formula>1</formula>
    </cfRule>
    <cfRule type="cellIs" dxfId="11236" priority="128" operator="greaterThan">
      <formula>0.89</formula>
    </cfRule>
    <cfRule type="cellIs" dxfId="11235" priority="129" operator="greaterThan">
      <formula>0.69</formula>
    </cfRule>
    <cfRule type="cellIs" dxfId="11234" priority="130" operator="greaterThan">
      <formula>0.49</formula>
    </cfRule>
    <cfRule type="cellIs" dxfId="11233" priority="131" operator="greaterThan">
      <formula>0.29</formula>
    </cfRule>
    <cfRule type="cellIs" dxfId="11232" priority="132" operator="lessThan">
      <formula>0.29</formula>
    </cfRule>
  </conditionalFormatting>
  <conditionalFormatting sqref="Q52">
    <cfRule type="cellIs" dxfId="11231" priority="121" operator="greaterThan">
      <formula>1</formula>
    </cfRule>
    <cfRule type="cellIs" dxfId="11230" priority="122" operator="greaterThan">
      <formula>0.89</formula>
    </cfRule>
    <cfRule type="cellIs" dxfId="11229" priority="123" operator="greaterThan">
      <formula>0.69</formula>
    </cfRule>
    <cfRule type="cellIs" dxfId="11228" priority="124" operator="greaterThan">
      <formula>0.49</formula>
    </cfRule>
    <cfRule type="cellIs" dxfId="11227" priority="125" operator="greaterThan">
      <formula>0.29</formula>
    </cfRule>
    <cfRule type="cellIs" dxfId="11226" priority="126" operator="lessThan">
      <formula>0.29</formula>
    </cfRule>
  </conditionalFormatting>
  <conditionalFormatting sqref="U52">
    <cfRule type="cellIs" dxfId="11225" priority="115" operator="greaterThan">
      <formula>1</formula>
    </cfRule>
    <cfRule type="cellIs" dxfId="11224" priority="116" operator="greaterThan">
      <formula>0.89</formula>
    </cfRule>
    <cfRule type="cellIs" dxfId="11223" priority="117" operator="greaterThan">
      <formula>0.69</formula>
    </cfRule>
    <cfRule type="cellIs" dxfId="11222" priority="118" operator="greaterThan">
      <formula>0.49</formula>
    </cfRule>
    <cfRule type="cellIs" dxfId="11221" priority="119" operator="greaterThan">
      <formula>0.29</formula>
    </cfRule>
    <cfRule type="cellIs" dxfId="11220" priority="120" operator="lessThan">
      <formula>0.29</formula>
    </cfRule>
  </conditionalFormatting>
  <conditionalFormatting sqref="V58">
    <cfRule type="cellIs" dxfId="11219" priority="73" operator="greaterThan">
      <formula>1</formula>
    </cfRule>
    <cfRule type="cellIs" dxfId="11218" priority="74" operator="greaterThan">
      <formula>0.89</formula>
    </cfRule>
    <cfRule type="cellIs" dxfId="11217" priority="75" operator="greaterThan">
      <formula>0.69</formula>
    </cfRule>
    <cfRule type="cellIs" dxfId="11216" priority="76" operator="greaterThan">
      <formula>0.49</formula>
    </cfRule>
    <cfRule type="cellIs" dxfId="11215" priority="77" operator="greaterThan">
      <formula>0.29</formula>
    </cfRule>
    <cfRule type="cellIs" dxfId="11214" priority="78" operator="lessThan">
      <formula>0.29</formula>
    </cfRule>
  </conditionalFormatting>
  <conditionalFormatting sqref="H58">
    <cfRule type="cellIs" dxfId="11213" priority="103" operator="greaterThan">
      <formula>1</formula>
    </cfRule>
    <cfRule type="cellIs" dxfId="11212" priority="104" operator="greaterThan">
      <formula>0.89</formula>
    </cfRule>
    <cfRule type="cellIs" dxfId="11211" priority="105" operator="greaterThan">
      <formula>0.69</formula>
    </cfRule>
    <cfRule type="cellIs" dxfId="11210" priority="106" operator="greaterThan">
      <formula>0.49</formula>
    </cfRule>
    <cfRule type="cellIs" dxfId="11209" priority="107" operator="greaterThan">
      <formula>0.29</formula>
    </cfRule>
    <cfRule type="cellIs" dxfId="11208" priority="108" operator="lessThan">
      <formula>0.29</formula>
    </cfRule>
  </conditionalFormatting>
  <conditionalFormatting sqref="L58">
    <cfRule type="cellIs" dxfId="11207" priority="97" operator="greaterThan">
      <formula>1</formula>
    </cfRule>
    <cfRule type="cellIs" dxfId="11206" priority="98" operator="greaterThan">
      <formula>0.89</formula>
    </cfRule>
    <cfRule type="cellIs" dxfId="11205" priority="99" operator="greaterThan">
      <formula>0.69</formula>
    </cfRule>
    <cfRule type="cellIs" dxfId="11204" priority="100" operator="greaterThan">
      <formula>0.49</formula>
    </cfRule>
    <cfRule type="cellIs" dxfId="11203" priority="101" operator="greaterThan">
      <formula>0.29</formula>
    </cfRule>
    <cfRule type="cellIs" dxfId="11202" priority="102" operator="lessThan">
      <formula>0.29</formula>
    </cfRule>
  </conditionalFormatting>
  <conditionalFormatting sqref="M58">
    <cfRule type="cellIs" dxfId="11201" priority="91" operator="greaterThan">
      <formula>1</formula>
    </cfRule>
    <cfRule type="cellIs" dxfId="11200" priority="92" operator="greaterThan">
      <formula>0.89</formula>
    </cfRule>
    <cfRule type="cellIs" dxfId="11199" priority="93" operator="greaterThan">
      <formula>0.69</formula>
    </cfRule>
    <cfRule type="cellIs" dxfId="11198" priority="94" operator="greaterThan">
      <formula>0.49</formula>
    </cfRule>
    <cfRule type="cellIs" dxfId="11197" priority="95" operator="greaterThan">
      <formula>0.29</formula>
    </cfRule>
    <cfRule type="cellIs" dxfId="11196" priority="96" operator="lessThan">
      <formula>0.29</formula>
    </cfRule>
  </conditionalFormatting>
  <conditionalFormatting sqref="Q58">
    <cfRule type="cellIs" dxfId="11195" priority="85" operator="greaterThan">
      <formula>1</formula>
    </cfRule>
    <cfRule type="cellIs" dxfId="11194" priority="86" operator="greaterThan">
      <formula>0.89</formula>
    </cfRule>
    <cfRule type="cellIs" dxfId="11193" priority="87" operator="greaterThan">
      <formula>0.69</formula>
    </cfRule>
    <cfRule type="cellIs" dxfId="11192" priority="88" operator="greaterThan">
      <formula>0.49</formula>
    </cfRule>
    <cfRule type="cellIs" dxfId="11191" priority="89" operator="greaterThan">
      <formula>0.29</formula>
    </cfRule>
    <cfRule type="cellIs" dxfId="11190" priority="90" operator="lessThan">
      <formula>0.29</formula>
    </cfRule>
  </conditionalFormatting>
  <conditionalFormatting sqref="U58">
    <cfRule type="cellIs" dxfId="11189" priority="79" operator="greaterThan">
      <formula>1</formula>
    </cfRule>
    <cfRule type="cellIs" dxfId="11188" priority="80" operator="greaterThan">
      <formula>0.89</formula>
    </cfRule>
    <cfRule type="cellIs" dxfId="11187" priority="81" operator="greaterThan">
      <formula>0.69</formula>
    </cfRule>
    <cfRule type="cellIs" dxfId="11186" priority="82" operator="greaterThan">
      <formula>0.49</formula>
    </cfRule>
    <cfRule type="cellIs" dxfId="11185" priority="83" operator="greaterThan">
      <formula>0.29</formula>
    </cfRule>
    <cfRule type="cellIs" dxfId="11184" priority="84" operator="lessThan">
      <formula>0.29</formula>
    </cfRule>
  </conditionalFormatting>
  <conditionalFormatting sqref="V46">
    <cfRule type="cellIs" dxfId="11183" priority="37" operator="greaterThan">
      <formula>1</formula>
    </cfRule>
    <cfRule type="cellIs" dxfId="11182" priority="38" operator="greaterThan">
      <formula>0.89</formula>
    </cfRule>
    <cfRule type="cellIs" dxfId="11181" priority="39" operator="greaterThan">
      <formula>0.69</formula>
    </cfRule>
    <cfRule type="cellIs" dxfId="11180" priority="40" operator="greaterThan">
      <formula>0.49</formula>
    </cfRule>
    <cfRule type="cellIs" dxfId="11179" priority="41" operator="greaterThan">
      <formula>0.29</formula>
    </cfRule>
    <cfRule type="cellIs" dxfId="11178" priority="42" operator="lessThan">
      <formula>0.29</formula>
    </cfRule>
  </conditionalFormatting>
  <conditionalFormatting sqref="H46">
    <cfRule type="cellIs" dxfId="11177" priority="67" operator="greaterThan">
      <formula>1</formula>
    </cfRule>
    <cfRule type="cellIs" dxfId="11176" priority="68" operator="greaterThan">
      <formula>0.89</formula>
    </cfRule>
    <cfRule type="cellIs" dxfId="11175" priority="69" operator="greaterThan">
      <formula>0.69</formula>
    </cfRule>
    <cfRule type="cellIs" dxfId="11174" priority="70" operator="greaterThan">
      <formula>0.49</formula>
    </cfRule>
    <cfRule type="cellIs" dxfId="11173" priority="71" operator="greaterThan">
      <formula>0.29</formula>
    </cfRule>
    <cfRule type="cellIs" dxfId="11172" priority="72" operator="lessThan">
      <formula>0.29</formula>
    </cfRule>
  </conditionalFormatting>
  <conditionalFormatting sqref="L46">
    <cfRule type="cellIs" dxfId="11171" priority="61" operator="greaterThan">
      <formula>1</formula>
    </cfRule>
    <cfRule type="cellIs" dxfId="11170" priority="62" operator="greaterThan">
      <formula>0.89</formula>
    </cfRule>
    <cfRule type="cellIs" dxfId="11169" priority="63" operator="greaterThan">
      <formula>0.69</formula>
    </cfRule>
    <cfRule type="cellIs" dxfId="11168" priority="64" operator="greaterThan">
      <formula>0.49</formula>
    </cfRule>
    <cfRule type="cellIs" dxfId="11167" priority="65" operator="greaterThan">
      <formula>0.29</formula>
    </cfRule>
    <cfRule type="cellIs" dxfId="11166" priority="66" operator="lessThan">
      <formula>0.29</formula>
    </cfRule>
  </conditionalFormatting>
  <conditionalFormatting sqref="M46">
    <cfRule type="cellIs" dxfId="11165" priority="55" operator="greaterThan">
      <formula>1</formula>
    </cfRule>
    <cfRule type="cellIs" dxfId="11164" priority="56" operator="greaterThan">
      <formula>0.89</formula>
    </cfRule>
    <cfRule type="cellIs" dxfId="11163" priority="57" operator="greaterThan">
      <formula>0.69</formula>
    </cfRule>
    <cfRule type="cellIs" dxfId="11162" priority="58" operator="greaterThan">
      <formula>0.49</formula>
    </cfRule>
    <cfRule type="cellIs" dxfId="11161" priority="59" operator="greaterThan">
      <formula>0.29</formula>
    </cfRule>
    <cfRule type="cellIs" dxfId="11160" priority="60" operator="lessThan">
      <formula>0.29</formula>
    </cfRule>
  </conditionalFormatting>
  <conditionalFormatting sqref="Q46">
    <cfRule type="cellIs" dxfId="11159" priority="49" operator="greaterThan">
      <formula>1</formula>
    </cfRule>
    <cfRule type="cellIs" dxfId="11158" priority="50" operator="greaterThan">
      <formula>0.89</formula>
    </cfRule>
    <cfRule type="cellIs" dxfId="11157" priority="51" operator="greaterThan">
      <formula>0.69</formula>
    </cfRule>
    <cfRule type="cellIs" dxfId="11156" priority="52" operator="greaterThan">
      <formula>0.49</formula>
    </cfRule>
    <cfRule type="cellIs" dxfId="11155" priority="53" operator="greaterThan">
      <formula>0.29</formula>
    </cfRule>
    <cfRule type="cellIs" dxfId="11154" priority="54" operator="lessThan">
      <formula>0.29</formula>
    </cfRule>
  </conditionalFormatting>
  <conditionalFormatting sqref="U46">
    <cfRule type="cellIs" dxfId="11153" priority="43" operator="greaterThan">
      <formula>1</formula>
    </cfRule>
    <cfRule type="cellIs" dxfId="11152" priority="44" operator="greaterThan">
      <formula>0.89</formula>
    </cfRule>
    <cfRule type="cellIs" dxfId="11151" priority="45" operator="greaterThan">
      <formula>0.69</formula>
    </cfRule>
    <cfRule type="cellIs" dxfId="11150" priority="46" operator="greaterThan">
      <formula>0.49</formula>
    </cfRule>
    <cfRule type="cellIs" dxfId="11149" priority="47" operator="greaterThan">
      <formula>0.29</formula>
    </cfRule>
    <cfRule type="cellIs" dxfId="11148" priority="48" operator="lessThan">
      <formula>0.29</formula>
    </cfRule>
  </conditionalFormatting>
  <conditionalFormatting sqref="V61">
    <cfRule type="cellIs" dxfId="11147" priority="1" operator="greaterThan">
      <formula>1</formula>
    </cfRule>
    <cfRule type="cellIs" dxfId="11146" priority="2" operator="greaterThan">
      <formula>0.89</formula>
    </cfRule>
    <cfRule type="cellIs" dxfId="11145" priority="3" operator="greaterThan">
      <formula>0.69</formula>
    </cfRule>
    <cfRule type="cellIs" dxfId="11144" priority="4" operator="greaterThan">
      <formula>0.49</formula>
    </cfRule>
    <cfRule type="cellIs" dxfId="11143" priority="5" operator="greaterThan">
      <formula>0.29</formula>
    </cfRule>
    <cfRule type="cellIs" dxfId="11142" priority="6" operator="lessThan">
      <formula>0.29</formula>
    </cfRule>
  </conditionalFormatting>
  <conditionalFormatting sqref="H61">
    <cfRule type="cellIs" dxfId="11141" priority="31" operator="greaterThan">
      <formula>1</formula>
    </cfRule>
    <cfRule type="cellIs" dxfId="11140" priority="32" operator="greaterThan">
      <formula>0.89</formula>
    </cfRule>
    <cfRule type="cellIs" dxfId="11139" priority="33" operator="greaterThan">
      <formula>0.69</formula>
    </cfRule>
    <cfRule type="cellIs" dxfId="11138" priority="34" operator="greaterThan">
      <formula>0.49</formula>
    </cfRule>
    <cfRule type="cellIs" dxfId="11137" priority="35" operator="greaterThan">
      <formula>0.29</formula>
    </cfRule>
    <cfRule type="cellIs" dxfId="11136" priority="36" operator="lessThan">
      <formula>0.29</formula>
    </cfRule>
  </conditionalFormatting>
  <conditionalFormatting sqref="L61">
    <cfRule type="cellIs" dxfId="11135" priority="25" operator="greaterThan">
      <formula>1</formula>
    </cfRule>
    <cfRule type="cellIs" dxfId="11134" priority="26" operator="greaterThan">
      <formula>0.89</formula>
    </cfRule>
    <cfRule type="cellIs" dxfId="11133" priority="27" operator="greaterThan">
      <formula>0.69</formula>
    </cfRule>
    <cfRule type="cellIs" dxfId="11132" priority="28" operator="greaterThan">
      <formula>0.49</formula>
    </cfRule>
    <cfRule type="cellIs" dxfId="11131" priority="29" operator="greaterThan">
      <formula>0.29</formula>
    </cfRule>
    <cfRule type="cellIs" dxfId="11130" priority="30" operator="lessThan">
      <formula>0.29</formula>
    </cfRule>
  </conditionalFormatting>
  <conditionalFormatting sqref="M61">
    <cfRule type="cellIs" dxfId="11129" priority="19" operator="greaterThan">
      <formula>1</formula>
    </cfRule>
    <cfRule type="cellIs" dxfId="11128" priority="20" operator="greaterThan">
      <formula>0.89</formula>
    </cfRule>
    <cfRule type="cellIs" dxfId="11127" priority="21" operator="greaterThan">
      <formula>0.69</formula>
    </cfRule>
    <cfRule type="cellIs" dxfId="11126" priority="22" operator="greaterThan">
      <formula>0.49</formula>
    </cfRule>
    <cfRule type="cellIs" dxfId="11125" priority="23" operator="greaterThan">
      <formula>0.29</formula>
    </cfRule>
    <cfRule type="cellIs" dxfId="11124" priority="24" operator="lessThan">
      <formula>0.29</formula>
    </cfRule>
  </conditionalFormatting>
  <conditionalFormatting sqref="Q61">
    <cfRule type="cellIs" dxfId="11123" priority="13" operator="greaterThan">
      <formula>1</formula>
    </cfRule>
    <cfRule type="cellIs" dxfId="11122" priority="14" operator="greaterThan">
      <formula>0.89</formula>
    </cfRule>
    <cfRule type="cellIs" dxfId="11121" priority="15" operator="greaterThan">
      <formula>0.69</formula>
    </cfRule>
    <cfRule type="cellIs" dxfId="11120" priority="16" operator="greaterThan">
      <formula>0.49</formula>
    </cfRule>
    <cfRule type="cellIs" dxfId="11119" priority="17" operator="greaterThan">
      <formula>0.29</formula>
    </cfRule>
    <cfRule type="cellIs" dxfId="11118" priority="18" operator="lessThan">
      <formula>0.29</formula>
    </cfRule>
  </conditionalFormatting>
  <conditionalFormatting sqref="U61">
    <cfRule type="cellIs" dxfId="11117" priority="7" operator="greaterThan">
      <formula>1</formula>
    </cfRule>
    <cfRule type="cellIs" dxfId="11116" priority="8" operator="greaterThan">
      <formula>0.89</formula>
    </cfRule>
    <cfRule type="cellIs" dxfId="11115" priority="9" operator="greaterThan">
      <formula>0.69</formula>
    </cfRule>
    <cfRule type="cellIs" dxfId="11114" priority="10" operator="greaterThan">
      <formula>0.49</formula>
    </cfRule>
    <cfRule type="cellIs" dxfId="11113" priority="11" operator="greaterThan">
      <formula>0.29</formula>
    </cfRule>
    <cfRule type="cellIs" dxfId="11112"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11 L5:L11 H13:I18 L13:L18">
      <formula1>0.0001</formula1>
      <formula2>100000000</formula2>
    </dataValidation>
    <dataValidation type="list" allowBlank="1" showInputMessage="1" showErrorMessage="1" sqref="J5:J11 J13:J18 J20:J21 J23">
      <formula1>Frecuencia</formula1>
    </dataValidation>
    <dataValidation type="list" allowBlank="1" showInputMessage="1" showErrorMessage="1" sqref="F20:F21 F5:F11 F23 F13:F18">
      <formula1>Tipo</formula1>
    </dataValidation>
    <dataValidation type="list" allowBlank="1" showInputMessage="1" showErrorMessage="1" sqref="E20:E21 E5:E11 E23 E13:E18">
      <formula1>Dimension</formula1>
    </dataValidation>
  </dataValidations>
  <pageMargins left="0.25" right="0.25" top="0.75" bottom="0.75" header="0.3" footer="0.3"/>
  <pageSetup paperSize="9" orientation="landscape"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66"/>
  <sheetViews>
    <sheetView topLeftCell="A30" zoomScale="60" zoomScaleNormal="60" workbookViewId="0">
      <selection activeCell="M64" sqref="M64"/>
    </sheetView>
  </sheetViews>
  <sheetFormatPr baseColWidth="10" defaultRowHeight="15"/>
  <cols>
    <col min="1" max="1" width="21.140625" style="1" customWidth="1"/>
    <col min="2" max="2" width="24.7109375" customWidth="1"/>
    <col min="3" max="3" width="20.28515625" customWidth="1"/>
    <col min="4" max="4" width="22.85546875" customWidth="1"/>
    <col min="5" max="5" width="16.42578125" customWidth="1"/>
    <col min="6" max="6" width="10.7109375" customWidth="1"/>
    <col min="7" max="7" width="16.42578125" customWidth="1"/>
    <col min="8" max="8" width="18.7109375" customWidth="1"/>
    <col min="9" max="9" width="20" customWidth="1"/>
    <col min="10" max="10" width="15.28515625" customWidth="1"/>
    <col min="11" max="11" width="10.7109375" customWidth="1"/>
    <col min="12" max="12" width="11.7109375" customWidth="1"/>
    <col min="13" max="13" width="16.140625" customWidth="1"/>
    <col min="14" max="14" width="15.140625" customWidth="1"/>
    <col min="15" max="15" width="10.7109375" customWidth="1"/>
    <col min="16" max="16" width="14" customWidth="1"/>
    <col min="17" max="17" width="9.85546875" customWidth="1"/>
    <col min="18" max="21" width="10.7109375" customWidth="1"/>
  </cols>
  <sheetData>
    <row r="1" spans="1:23" ht="28.5" customHeight="1">
      <c r="A1" s="1530" t="s">
        <v>0</v>
      </c>
      <c r="B1" s="1530"/>
      <c r="C1" s="1531" t="s">
        <v>2006</v>
      </c>
      <c r="D1" s="1531"/>
      <c r="E1" s="1531"/>
      <c r="F1" s="1531"/>
      <c r="G1" s="1531"/>
      <c r="H1" s="1531"/>
      <c r="I1" s="1531"/>
      <c r="J1" s="1531"/>
      <c r="K1" s="1531"/>
      <c r="L1" s="1531"/>
      <c r="M1" s="1531"/>
      <c r="N1" s="1531"/>
      <c r="O1" s="1531"/>
      <c r="P1" s="1531"/>
    </row>
    <row r="2" spans="1:23" ht="17.25" customHeight="1" thickBot="1"/>
    <row r="3" spans="1:23" ht="44.25" customHeight="1" thickBot="1">
      <c r="A3" s="1532" t="s">
        <v>2</v>
      </c>
      <c r="B3" s="1533"/>
      <c r="C3" s="1533"/>
      <c r="D3" s="1533"/>
      <c r="E3" s="1533"/>
      <c r="F3" s="1533"/>
      <c r="G3" s="1533"/>
      <c r="H3" s="1533"/>
      <c r="I3" s="1533"/>
      <c r="J3" s="1533"/>
      <c r="K3" s="1533"/>
      <c r="L3" s="1533"/>
      <c r="M3" s="1533"/>
      <c r="N3" s="1533"/>
      <c r="O3" s="1533"/>
      <c r="P3" s="1534"/>
      <c r="Q3" s="2"/>
      <c r="R3" s="3"/>
      <c r="S3" s="3"/>
      <c r="T3" s="3"/>
      <c r="U3" s="3"/>
      <c r="V3" s="3"/>
      <c r="W3" s="3"/>
    </row>
    <row r="4" spans="1:23" ht="57.75" customHeight="1" thickBot="1">
      <c r="A4" s="4"/>
      <c r="B4" s="5" t="s">
        <v>3</v>
      </c>
      <c r="C4" s="5" t="s">
        <v>4</v>
      </c>
      <c r="D4" s="5" t="s">
        <v>5</v>
      </c>
      <c r="E4" s="5" t="s">
        <v>6</v>
      </c>
      <c r="F4" s="5" t="s">
        <v>7</v>
      </c>
      <c r="G4" s="5" t="s">
        <v>8</v>
      </c>
      <c r="H4" s="5" t="s">
        <v>9</v>
      </c>
      <c r="I4" s="5" t="s">
        <v>10</v>
      </c>
      <c r="J4" s="5" t="s">
        <v>11</v>
      </c>
      <c r="K4" s="5" t="s">
        <v>12</v>
      </c>
      <c r="L4" s="5" t="s">
        <v>13</v>
      </c>
      <c r="M4" s="5" t="s">
        <v>14</v>
      </c>
      <c r="N4" s="5" t="s">
        <v>15</v>
      </c>
      <c r="O4" s="6" t="s">
        <v>16</v>
      </c>
      <c r="P4" s="7" t="s">
        <v>17</v>
      </c>
      <c r="Q4" s="2"/>
      <c r="R4" s="3"/>
      <c r="S4" s="3"/>
      <c r="T4" s="3"/>
      <c r="U4" s="3"/>
      <c r="V4" s="3"/>
      <c r="W4" s="3"/>
    </row>
    <row r="5" spans="1:23" ht="192.75" customHeight="1">
      <c r="A5" s="8" t="s">
        <v>18</v>
      </c>
      <c r="B5" s="9" t="s">
        <v>2007</v>
      </c>
      <c r="C5" s="10"/>
      <c r="D5" s="10"/>
      <c r="E5" s="10"/>
      <c r="F5" s="10"/>
      <c r="G5" s="10"/>
      <c r="H5" s="11"/>
      <c r="I5" s="12"/>
      <c r="J5" s="10"/>
      <c r="K5" s="10"/>
      <c r="L5" s="12"/>
      <c r="M5" s="10"/>
      <c r="N5" s="13"/>
      <c r="O5" s="14"/>
      <c r="P5" s="15"/>
      <c r="Q5" s="2"/>
      <c r="R5" s="3"/>
      <c r="S5" s="3"/>
      <c r="T5" s="3"/>
      <c r="U5" s="3"/>
      <c r="V5" s="3"/>
      <c r="W5" s="3"/>
    </row>
    <row r="6" spans="1:23" ht="100.5" customHeight="1" thickBot="1">
      <c r="A6" s="119" t="s">
        <v>20</v>
      </c>
      <c r="B6" s="748" t="s">
        <v>2008</v>
      </c>
      <c r="C6" s="121"/>
      <c r="D6" s="121"/>
      <c r="E6" s="121"/>
      <c r="F6" s="121"/>
      <c r="G6" s="121"/>
      <c r="H6" s="122"/>
      <c r="I6" s="123"/>
      <c r="J6" s="124"/>
      <c r="K6" s="121"/>
      <c r="L6" s="123"/>
      <c r="M6" s="121"/>
      <c r="N6" s="124"/>
      <c r="O6" s="125"/>
      <c r="P6" s="126"/>
      <c r="Q6" s="2"/>
      <c r="R6" s="3"/>
      <c r="S6" s="3"/>
      <c r="T6" s="3"/>
      <c r="U6" s="3"/>
      <c r="V6" s="3"/>
      <c r="W6" s="3"/>
    </row>
    <row r="7" spans="1:23" ht="82.5" customHeight="1">
      <c r="A7" s="8" t="s">
        <v>22</v>
      </c>
      <c r="B7" s="232" t="s">
        <v>2009</v>
      </c>
      <c r="C7" s="10"/>
      <c r="D7" s="10"/>
      <c r="E7" s="10"/>
      <c r="F7" s="10"/>
      <c r="G7" s="10"/>
      <c r="H7" s="11"/>
      <c r="I7" s="12"/>
      <c r="J7" s="13"/>
      <c r="K7" s="10"/>
      <c r="L7" s="128"/>
      <c r="M7" s="14"/>
      <c r="N7" s="13"/>
      <c r="O7" s="14"/>
      <c r="P7" s="15"/>
      <c r="Q7" s="2"/>
      <c r="R7" s="3"/>
      <c r="S7" s="3"/>
      <c r="T7" s="3"/>
      <c r="U7" s="3"/>
      <c r="V7" s="3"/>
      <c r="W7" s="3"/>
    </row>
    <row r="8" spans="1:23" ht="112.5" customHeight="1">
      <c r="A8" s="33" t="s">
        <v>24</v>
      </c>
      <c r="B8" s="307" t="s">
        <v>2010</v>
      </c>
      <c r="C8" s="35" t="s">
        <v>2011</v>
      </c>
      <c r="D8" s="35" t="s">
        <v>2012</v>
      </c>
      <c r="E8" s="35" t="s">
        <v>134</v>
      </c>
      <c r="F8" s="35" t="s">
        <v>29</v>
      </c>
      <c r="G8" s="35" t="s">
        <v>2013</v>
      </c>
      <c r="H8" s="42">
        <v>250</v>
      </c>
      <c r="I8" s="42">
        <v>250</v>
      </c>
      <c r="J8" s="35" t="s">
        <v>136</v>
      </c>
      <c r="K8" s="35" t="s">
        <v>137</v>
      </c>
      <c r="L8" s="37">
        <v>1</v>
      </c>
      <c r="M8" s="35" t="s">
        <v>2014</v>
      </c>
      <c r="N8" s="35" t="s">
        <v>2015</v>
      </c>
      <c r="O8" s="43">
        <v>0</v>
      </c>
      <c r="P8" s="40" t="s">
        <v>140</v>
      </c>
      <c r="Q8" s="2"/>
      <c r="R8" s="3"/>
      <c r="S8" s="3"/>
      <c r="T8" s="3"/>
      <c r="U8" s="3"/>
      <c r="V8" s="3"/>
      <c r="W8" s="3"/>
    </row>
    <row r="9" spans="1:23" ht="121.5" customHeight="1">
      <c r="A9" s="33" t="s">
        <v>36</v>
      </c>
      <c r="B9" s="41" t="s">
        <v>2016</v>
      </c>
      <c r="C9" s="35" t="s">
        <v>2017</v>
      </c>
      <c r="D9" s="35" t="s">
        <v>2018</v>
      </c>
      <c r="E9" s="35" t="s">
        <v>134</v>
      </c>
      <c r="F9" s="35" t="s">
        <v>29</v>
      </c>
      <c r="G9" s="35" t="s">
        <v>2019</v>
      </c>
      <c r="H9" s="42">
        <v>174</v>
      </c>
      <c r="I9" s="42">
        <v>174</v>
      </c>
      <c r="J9" s="35" t="s">
        <v>136</v>
      </c>
      <c r="K9" s="35" t="s">
        <v>137</v>
      </c>
      <c r="L9" s="37">
        <v>1</v>
      </c>
      <c r="M9" s="35" t="s">
        <v>2020</v>
      </c>
      <c r="N9" s="35" t="s">
        <v>2021</v>
      </c>
      <c r="O9" s="43">
        <v>0</v>
      </c>
      <c r="P9" s="40" t="s">
        <v>140</v>
      </c>
      <c r="Q9" s="2"/>
      <c r="R9" s="3"/>
      <c r="S9" s="3"/>
      <c r="T9" s="3"/>
      <c r="U9" s="3"/>
      <c r="V9" s="3"/>
      <c r="W9" s="3"/>
    </row>
    <row r="10" spans="1:23" ht="121.5" customHeight="1" thickBot="1">
      <c r="A10" s="49" t="s">
        <v>41</v>
      </c>
      <c r="B10" s="243" t="s">
        <v>2022</v>
      </c>
      <c r="C10" s="51" t="s">
        <v>2023</v>
      </c>
      <c r="D10" s="51" t="s">
        <v>2024</v>
      </c>
      <c r="E10" s="51" t="s">
        <v>134</v>
      </c>
      <c r="F10" s="51" t="s">
        <v>29</v>
      </c>
      <c r="G10" s="51" t="s">
        <v>2025</v>
      </c>
      <c r="H10" s="541">
        <v>201</v>
      </c>
      <c r="I10" s="541">
        <v>201</v>
      </c>
      <c r="J10" s="51" t="s">
        <v>136</v>
      </c>
      <c r="K10" s="51" t="s">
        <v>137</v>
      </c>
      <c r="L10" s="749">
        <v>1</v>
      </c>
      <c r="M10" s="51" t="s">
        <v>2026</v>
      </c>
      <c r="N10" s="51" t="s">
        <v>2027</v>
      </c>
      <c r="O10" s="50">
        <v>0</v>
      </c>
      <c r="P10" s="56" t="s">
        <v>140</v>
      </c>
      <c r="Q10" s="2"/>
      <c r="R10" s="3"/>
      <c r="S10" s="3"/>
      <c r="T10" s="3"/>
      <c r="U10" s="3"/>
      <c r="V10" s="3"/>
      <c r="W10" s="3"/>
    </row>
    <row r="11" spans="1:23" ht="72" customHeight="1">
      <c r="A11" s="8" t="s">
        <v>53</v>
      </c>
      <c r="B11" s="233" t="s">
        <v>2028</v>
      </c>
      <c r="C11" s="14"/>
      <c r="D11" s="14"/>
      <c r="E11" s="14"/>
      <c r="F11" s="14"/>
      <c r="G11" s="14"/>
      <c r="H11" s="58"/>
      <c r="I11" s="14"/>
      <c r="J11" s="59"/>
      <c r="K11" s="14"/>
      <c r="L11" s="60"/>
      <c r="M11" s="59"/>
      <c r="N11" s="61"/>
      <c r="O11" s="131"/>
      <c r="P11" s="132"/>
      <c r="Q11" s="2"/>
      <c r="R11" s="3"/>
      <c r="S11" s="3"/>
      <c r="T11" s="3"/>
      <c r="U11" s="3"/>
      <c r="V11" s="3"/>
      <c r="W11" s="3"/>
    </row>
    <row r="12" spans="1:23" ht="105.75" customHeight="1">
      <c r="A12" s="33" t="s">
        <v>55</v>
      </c>
      <c r="B12" s="244" t="s">
        <v>2029</v>
      </c>
      <c r="C12" s="43" t="s">
        <v>2030</v>
      </c>
      <c r="D12" s="35" t="s">
        <v>2031</v>
      </c>
      <c r="E12" s="35" t="s">
        <v>134</v>
      </c>
      <c r="F12" s="35" t="s">
        <v>29</v>
      </c>
      <c r="G12" s="35" t="s">
        <v>2032</v>
      </c>
      <c r="H12" s="64">
        <v>1</v>
      </c>
      <c r="I12" s="65">
        <v>1</v>
      </c>
      <c r="J12" s="35" t="s">
        <v>136</v>
      </c>
      <c r="K12" s="35" t="s">
        <v>137</v>
      </c>
      <c r="L12" s="66">
        <v>1</v>
      </c>
      <c r="M12" s="35" t="s">
        <v>317</v>
      </c>
      <c r="N12" s="43" t="s">
        <v>2033</v>
      </c>
      <c r="O12" s="43">
        <v>0</v>
      </c>
      <c r="P12" s="40"/>
      <c r="Q12" s="2"/>
      <c r="R12" s="3"/>
      <c r="S12" s="3"/>
      <c r="T12" s="3"/>
      <c r="U12" s="3"/>
      <c r="V12" s="3"/>
      <c r="W12" s="3"/>
    </row>
    <row r="13" spans="1:23" ht="103.5" customHeight="1" thickBot="1">
      <c r="A13" s="49" t="s">
        <v>64</v>
      </c>
      <c r="B13" s="177" t="s">
        <v>2034</v>
      </c>
      <c r="C13" s="222" t="s">
        <v>2035</v>
      </c>
      <c r="D13" s="51" t="s">
        <v>2036</v>
      </c>
      <c r="E13" s="51" t="s">
        <v>134</v>
      </c>
      <c r="F13" s="51" t="s">
        <v>29</v>
      </c>
      <c r="G13" s="18" t="s">
        <v>2037</v>
      </c>
      <c r="H13" s="52">
        <v>3</v>
      </c>
      <c r="I13" s="53">
        <v>3</v>
      </c>
      <c r="J13" s="51" t="s">
        <v>136</v>
      </c>
      <c r="K13" s="51" t="s">
        <v>137</v>
      </c>
      <c r="L13" s="54">
        <v>1</v>
      </c>
      <c r="M13" s="18" t="s">
        <v>2038</v>
      </c>
      <c r="N13" s="55" t="s">
        <v>2039</v>
      </c>
      <c r="O13" s="50">
        <v>0</v>
      </c>
      <c r="P13" s="40" t="s">
        <v>140</v>
      </c>
      <c r="Q13" s="2"/>
      <c r="R13" s="3"/>
      <c r="S13" s="3"/>
      <c r="T13" s="3"/>
      <c r="U13" s="3"/>
      <c r="V13" s="3"/>
      <c r="W13" s="3"/>
    </row>
    <row r="14" spans="1:23" ht="75" customHeight="1">
      <c r="A14" s="8" t="s">
        <v>243</v>
      </c>
      <c r="B14" s="321" t="s">
        <v>2040</v>
      </c>
      <c r="C14" s="14"/>
      <c r="D14" s="14"/>
      <c r="E14" s="14"/>
      <c r="F14" s="14"/>
      <c r="G14" s="14"/>
      <c r="H14" s="58"/>
      <c r="I14" s="14"/>
      <c r="J14" s="59"/>
      <c r="K14" s="14"/>
      <c r="L14" s="60"/>
      <c r="M14" s="59"/>
      <c r="N14" s="61"/>
      <c r="O14" s="61"/>
      <c r="P14" s="62"/>
      <c r="Q14" s="2"/>
      <c r="R14" s="3"/>
      <c r="S14" s="3"/>
      <c r="T14" s="3"/>
      <c r="U14" s="3"/>
      <c r="V14" s="3"/>
      <c r="W14" s="3"/>
    </row>
    <row r="15" spans="1:23" ht="111.75" customHeight="1">
      <c r="A15" s="33" t="s">
        <v>164</v>
      </c>
      <c r="B15" s="133" t="s">
        <v>2041</v>
      </c>
      <c r="C15" s="43" t="s">
        <v>2030</v>
      </c>
      <c r="D15" s="35" t="s">
        <v>2042</v>
      </c>
      <c r="E15" s="35" t="s">
        <v>134</v>
      </c>
      <c r="F15" s="35" t="s">
        <v>29</v>
      </c>
      <c r="G15" s="35" t="s">
        <v>2032</v>
      </c>
      <c r="H15" s="64">
        <v>3</v>
      </c>
      <c r="I15" s="65">
        <v>3</v>
      </c>
      <c r="J15" s="35" t="s">
        <v>136</v>
      </c>
      <c r="K15" s="35" t="s">
        <v>137</v>
      </c>
      <c r="L15" s="66">
        <v>1</v>
      </c>
      <c r="M15" s="35" t="s">
        <v>2043</v>
      </c>
      <c r="N15" s="43" t="s">
        <v>2033</v>
      </c>
      <c r="O15" s="43">
        <v>0</v>
      </c>
      <c r="P15" s="40" t="s">
        <v>140</v>
      </c>
      <c r="Q15" s="2"/>
      <c r="R15" s="3"/>
      <c r="S15" s="3"/>
      <c r="T15" s="3"/>
      <c r="U15" s="3"/>
      <c r="V15" s="3"/>
      <c r="W15" s="3"/>
    </row>
    <row r="16" spans="1:23" ht="108" customHeight="1">
      <c r="A16" s="33" t="s">
        <v>170</v>
      </c>
      <c r="B16" s="133" t="s">
        <v>2044</v>
      </c>
      <c r="C16" s="43" t="s">
        <v>2030</v>
      </c>
      <c r="D16" s="35" t="s">
        <v>2045</v>
      </c>
      <c r="E16" s="35" t="s">
        <v>134</v>
      </c>
      <c r="F16" s="35" t="s">
        <v>29</v>
      </c>
      <c r="G16" s="35" t="s">
        <v>2032</v>
      </c>
      <c r="H16" s="64">
        <v>1</v>
      </c>
      <c r="I16" s="65">
        <v>1</v>
      </c>
      <c r="J16" s="35" t="s">
        <v>136</v>
      </c>
      <c r="K16" s="35" t="s">
        <v>137</v>
      </c>
      <c r="L16" s="66">
        <v>1</v>
      </c>
      <c r="M16" s="35" t="s">
        <v>2046</v>
      </c>
      <c r="N16" s="482" t="s">
        <v>2033</v>
      </c>
      <c r="O16" s="43">
        <v>0</v>
      </c>
      <c r="P16" s="40"/>
      <c r="Q16" s="2"/>
      <c r="R16" s="3"/>
      <c r="S16" s="3"/>
      <c r="T16" s="3"/>
      <c r="U16" s="3"/>
      <c r="V16" s="3"/>
      <c r="W16" s="3"/>
    </row>
    <row r="17" spans="1:23" ht="108" customHeight="1">
      <c r="A17" s="24" t="s">
        <v>175</v>
      </c>
      <c r="B17" s="173" t="s">
        <v>2047</v>
      </c>
      <c r="C17" s="45" t="s">
        <v>2030</v>
      </c>
      <c r="D17" s="45" t="s">
        <v>2045</v>
      </c>
      <c r="E17" s="45" t="s">
        <v>134</v>
      </c>
      <c r="F17" s="45" t="s">
        <v>29</v>
      </c>
      <c r="G17" s="45" t="s">
        <v>2032</v>
      </c>
      <c r="H17" s="45">
        <v>1</v>
      </c>
      <c r="I17" s="45">
        <v>1</v>
      </c>
      <c r="J17" s="45" t="s">
        <v>136</v>
      </c>
      <c r="K17" s="45" t="s">
        <v>137</v>
      </c>
      <c r="L17" s="175">
        <v>1</v>
      </c>
      <c r="M17" s="175" t="s">
        <v>2048</v>
      </c>
      <c r="N17" s="45" t="s">
        <v>2033</v>
      </c>
      <c r="O17" s="45">
        <v>0</v>
      </c>
      <c r="P17" s="48"/>
      <c r="Q17" s="2"/>
      <c r="R17" s="3"/>
      <c r="S17" s="3"/>
      <c r="T17" s="3"/>
      <c r="U17" s="3"/>
      <c r="V17" s="3"/>
      <c r="W17" s="3"/>
    </row>
    <row r="18" spans="1:23" ht="108" customHeight="1">
      <c r="A18" s="33" t="s">
        <v>181</v>
      </c>
      <c r="B18" s="133" t="s">
        <v>2049</v>
      </c>
      <c r="C18" s="43" t="s">
        <v>2030</v>
      </c>
      <c r="D18" s="43" t="s">
        <v>2045</v>
      </c>
      <c r="E18" s="43" t="s">
        <v>134</v>
      </c>
      <c r="F18" s="43" t="s">
        <v>29</v>
      </c>
      <c r="G18" s="45" t="s">
        <v>2032</v>
      </c>
      <c r="H18" s="43">
        <v>1</v>
      </c>
      <c r="I18" s="43">
        <v>1</v>
      </c>
      <c r="J18" s="43" t="s">
        <v>136</v>
      </c>
      <c r="K18" s="43" t="s">
        <v>137</v>
      </c>
      <c r="L18" s="489">
        <v>1</v>
      </c>
      <c r="M18" s="489" t="s">
        <v>2048</v>
      </c>
      <c r="N18" s="43" t="s">
        <v>2033</v>
      </c>
      <c r="O18" s="43">
        <v>0</v>
      </c>
      <c r="P18" s="40"/>
      <c r="Q18" s="2"/>
      <c r="R18" s="3"/>
      <c r="S18" s="3"/>
      <c r="T18" s="3"/>
      <c r="U18" s="3"/>
      <c r="V18" s="3"/>
      <c r="W18" s="3"/>
    </row>
    <row r="19" spans="1:23" ht="108" customHeight="1" thickBot="1">
      <c r="A19" s="16" t="s">
        <v>975</v>
      </c>
      <c r="B19" s="182" t="s">
        <v>2050</v>
      </c>
      <c r="C19" s="55" t="s">
        <v>2030</v>
      </c>
      <c r="D19" s="55" t="s">
        <v>2045</v>
      </c>
      <c r="E19" s="55" t="s">
        <v>134</v>
      </c>
      <c r="F19" s="55" t="s">
        <v>29</v>
      </c>
      <c r="G19" s="55" t="s">
        <v>2032</v>
      </c>
      <c r="H19" s="55">
        <v>1</v>
      </c>
      <c r="I19" s="55">
        <v>1</v>
      </c>
      <c r="J19" s="55" t="s">
        <v>136</v>
      </c>
      <c r="K19" s="55" t="s">
        <v>137</v>
      </c>
      <c r="L19" s="338">
        <v>1</v>
      </c>
      <c r="M19" s="338" t="s">
        <v>2048</v>
      </c>
      <c r="N19" s="55" t="s">
        <v>2033</v>
      </c>
      <c r="O19" s="55">
        <v>0</v>
      </c>
      <c r="P19" s="189"/>
      <c r="Q19" s="2"/>
      <c r="R19" s="3"/>
      <c r="S19" s="3"/>
      <c r="T19" s="3"/>
      <c r="U19" s="3"/>
      <c r="V19" s="3"/>
      <c r="W19" s="3"/>
    </row>
    <row r="20" spans="1:23" ht="95.25" customHeight="1" thickBot="1">
      <c r="A20" s="154" t="s">
        <v>382</v>
      </c>
      <c r="B20" s="155" t="s">
        <v>2051</v>
      </c>
      <c r="C20" s="148" t="s">
        <v>2052</v>
      </c>
      <c r="D20" s="148" t="s">
        <v>2053</v>
      </c>
      <c r="E20" s="148" t="s">
        <v>134</v>
      </c>
      <c r="F20" s="148" t="s">
        <v>29</v>
      </c>
      <c r="G20" s="148" t="s">
        <v>2054</v>
      </c>
      <c r="H20" s="148">
        <v>29</v>
      </c>
      <c r="I20" s="148">
        <v>29</v>
      </c>
      <c r="J20" s="148" t="s">
        <v>136</v>
      </c>
      <c r="K20" s="148" t="s">
        <v>137</v>
      </c>
      <c r="L20" s="157">
        <v>1</v>
      </c>
      <c r="M20" s="157" t="s">
        <v>1765</v>
      </c>
      <c r="N20" s="148" t="s">
        <v>2055</v>
      </c>
      <c r="O20" s="148">
        <v>0</v>
      </c>
      <c r="P20" s="150" t="s">
        <v>140</v>
      </c>
      <c r="Q20" s="153"/>
      <c r="S20" t="s">
        <v>331</v>
      </c>
    </row>
    <row r="21" spans="1:23" ht="95.25" customHeight="1" thickBot="1">
      <c r="A21" s="154" t="s">
        <v>195</v>
      </c>
      <c r="B21" s="750" t="s">
        <v>248</v>
      </c>
      <c r="C21" s="688" t="s">
        <v>294</v>
      </c>
      <c r="D21" s="688" t="s">
        <v>63</v>
      </c>
      <c r="E21" s="688" t="s">
        <v>63</v>
      </c>
      <c r="F21" s="688" t="s">
        <v>63</v>
      </c>
      <c r="G21" s="688" t="s">
        <v>63</v>
      </c>
      <c r="H21" s="688" t="s">
        <v>63</v>
      </c>
      <c r="I21" s="688" t="s">
        <v>63</v>
      </c>
      <c r="J21" s="688" t="s">
        <v>63</v>
      </c>
      <c r="K21" s="688" t="s">
        <v>63</v>
      </c>
      <c r="L21" s="688" t="s">
        <v>63</v>
      </c>
      <c r="M21" s="688" t="s">
        <v>63</v>
      </c>
      <c r="N21" s="688" t="s">
        <v>63</v>
      </c>
      <c r="O21" s="688" t="s">
        <v>63</v>
      </c>
      <c r="P21" s="751" t="s">
        <v>63</v>
      </c>
      <c r="Q21" s="153"/>
    </row>
    <row r="22" spans="1:23" ht="30" customHeight="1"/>
    <row r="23" spans="1:23" ht="30" customHeight="1" thickBot="1"/>
    <row r="24" spans="1:23" ht="22.5" customHeight="1" thickBot="1">
      <c r="A24" s="1535" t="s">
        <v>75</v>
      </c>
      <c r="B24" s="1536"/>
      <c r="C24" s="1536"/>
      <c r="D24" s="1537"/>
      <c r="E24" s="1527" t="s">
        <v>76</v>
      </c>
      <c r="F24" s="1524" t="s">
        <v>77</v>
      </c>
      <c r="G24" s="1527" t="s">
        <v>78</v>
      </c>
      <c r="H24" s="1524" t="s">
        <v>79</v>
      </c>
      <c r="I24" s="1527" t="s">
        <v>80</v>
      </c>
      <c r="J24" s="1524" t="s">
        <v>81</v>
      </c>
      <c r="K24" s="1527" t="s">
        <v>82</v>
      </c>
      <c r="L24" s="1524" t="s">
        <v>79</v>
      </c>
      <c r="M24" s="1527" t="s">
        <v>83</v>
      </c>
      <c r="N24" s="1524" t="s">
        <v>84</v>
      </c>
      <c r="O24" s="1527" t="s">
        <v>85</v>
      </c>
      <c r="P24" s="1524" t="s">
        <v>86</v>
      </c>
      <c r="Q24" s="1527" t="s">
        <v>79</v>
      </c>
      <c r="R24" s="1524" t="s">
        <v>87</v>
      </c>
      <c r="S24" s="1527" t="s">
        <v>88</v>
      </c>
      <c r="T24" s="1524" t="s">
        <v>89</v>
      </c>
      <c r="U24" s="1527" t="s">
        <v>79</v>
      </c>
      <c r="V24" s="1524" t="s">
        <v>90</v>
      </c>
    </row>
    <row r="25" spans="1:23" ht="30" customHeight="1" thickBot="1">
      <c r="A25" s="77" t="s">
        <v>91</v>
      </c>
      <c r="B25" s="78" t="s">
        <v>92</v>
      </c>
      <c r="C25" s="79" t="s">
        <v>93</v>
      </c>
      <c r="D25" s="80" t="s">
        <v>94</v>
      </c>
      <c r="E25" s="1528"/>
      <c r="F25" s="1525"/>
      <c r="G25" s="1528"/>
      <c r="H25" s="1525"/>
      <c r="I25" s="1528"/>
      <c r="J25" s="1525"/>
      <c r="K25" s="1528"/>
      <c r="L25" s="1525"/>
      <c r="M25" s="1528"/>
      <c r="N25" s="1525"/>
      <c r="O25" s="1528"/>
      <c r="P25" s="1525"/>
      <c r="Q25" s="1528"/>
      <c r="R25" s="1525"/>
      <c r="S25" s="1528"/>
      <c r="T25" s="1525"/>
      <c r="U25" s="1528"/>
      <c r="V25" s="1525"/>
    </row>
    <row r="26" spans="1:23" ht="30" customHeight="1" thickBot="1">
      <c r="A26" s="1538"/>
      <c r="B26" s="1540" t="s">
        <v>95</v>
      </c>
      <c r="C26" s="1541"/>
      <c r="D26" s="1542"/>
      <c r="E26" s="1528"/>
      <c r="F26" s="1525"/>
      <c r="G26" s="1528"/>
      <c r="H26" s="1525"/>
      <c r="I26" s="1528"/>
      <c r="J26" s="1525"/>
      <c r="K26" s="1528"/>
      <c r="L26" s="1525"/>
      <c r="M26" s="1528"/>
      <c r="N26" s="1525"/>
      <c r="O26" s="1528"/>
      <c r="P26" s="1525"/>
      <c r="Q26" s="1528"/>
      <c r="R26" s="1525"/>
      <c r="S26" s="1528"/>
      <c r="T26" s="1525"/>
      <c r="U26" s="1528"/>
      <c r="V26" s="1525"/>
    </row>
    <row r="27" spans="1:23" ht="12" customHeight="1" thickBot="1">
      <c r="A27" s="1539"/>
      <c r="B27" s="81"/>
      <c r="C27" s="81"/>
      <c r="D27" s="1543"/>
      <c r="E27" s="1529"/>
      <c r="F27" s="1526"/>
      <c r="G27" s="1529"/>
      <c r="H27" s="1526"/>
      <c r="I27" s="1529"/>
      <c r="J27" s="1526"/>
      <c r="K27" s="1529"/>
      <c r="L27" s="1526"/>
      <c r="M27" s="1529"/>
      <c r="N27" s="1526"/>
      <c r="O27" s="1529"/>
      <c r="P27" s="1526"/>
      <c r="Q27" s="1529"/>
      <c r="R27" s="1526"/>
      <c r="S27" s="1529"/>
      <c r="T27" s="1526"/>
      <c r="U27" s="1529"/>
      <c r="V27" s="1526"/>
    </row>
    <row r="28" spans="1:23" ht="45.75" customHeight="1" thickBot="1">
      <c r="A28" s="82" t="s">
        <v>96</v>
      </c>
      <c r="B28" s="595" t="s">
        <v>97</v>
      </c>
      <c r="C28" s="82" t="s">
        <v>98</v>
      </c>
      <c r="D28" s="84" t="s">
        <v>99</v>
      </c>
      <c r="E28" s="1513" t="s">
        <v>100</v>
      </c>
      <c r="F28" s="1513"/>
      <c r="G28" s="1514"/>
      <c r="H28" s="85">
        <f>H29/H30</f>
        <v>1.0666666666666667</v>
      </c>
      <c r="I28" s="1512" t="s">
        <v>100</v>
      </c>
      <c r="J28" s="1513"/>
      <c r="K28" s="1514"/>
      <c r="L28" s="85">
        <f>L29/L30</f>
        <v>0.73333333333333328</v>
      </c>
      <c r="M28" s="86">
        <f>M29/M30</f>
        <v>0.9</v>
      </c>
      <c r="N28" s="1512" t="s">
        <v>100</v>
      </c>
      <c r="O28" s="1513"/>
      <c r="P28" s="1514"/>
      <c r="Q28" s="85">
        <f>Q29/Q30</f>
        <v>0.70769230769230773</v>
      </c>
      <c r="R28" s="1512" t="s">
        <v>100</v>
      </c>
      <c r="S28" s="1513"/>
      <c r="T28" s="1514"/>
      <c r="U28" s="85">
        <f>U29/U30</f>
        <v>0</v>
      </c>
      <c r="V28" s="86">
        <f>V29/V30</f>
        <v>0.61599999999999999</v>
      </c>
    </row>
    <row r="29" spans="1:23" ht="30" customHeight="1">
      <c r="A29" s="1515" t="s">
        <v>2009</v>
      </c>
      <c r="B29" s="1570" t="s">
        <v>2010</v>
      </c>
      <c r="C29" s="1563" t="s">
        <v>2011</v>
      </c>
      <c r="D29" s="158" t="s">
        <v>2056</v>
      </c>
      <c r="E29" s="348">
        <v>21</v>
      </c>
      <c r="F29" s="349">
        <v>19</v>
      </c>
      <c r="G29" s="350">
        <v>24</v>
      </c>
      <c r="H29" s="108">
        <f>SUM(E29:G29)</f>
        <v>64</v>
      </c>
      <c r="I29" s="348">
        <v>11</v>
      </c>
      <c r="J29" s="349">
        <v>17</v>
      </c>
      <c r="K29" s="350">
        <v>16</v>
      </c>
      <c r="L29" s="108">
        <f>SUM(I29:K29)</f>
        <v>44</v>
      </c>
      <c r="M29" s="109">
        <f>+H29+L29</f>
        <v>108</v>
      </c>
      <c r="N29" s="348">
        <v>27</v>
      </c>
      <c r="O29" s="349">
        <v>19</v>
      </c>
      <c r="P29" s="350"/>
      <c r="Q29" s="108">
        <f>SUM(N29:P29)</f>
        <v>46</v>
      </c>
      <c r="R29" s="105"/>
      <c r="S29" s="106"/>
      <c r="T29" s="107"/>
      <c r="U29" s="108">
        <f>SUM(R29:T29)</f>
        <v>0</v>
      </c>
      <c r="V29" s="109">
        <f>+H29+L29+Q29+U29</f>
        <v>154</v>
      </c>
    </row>
    <row r="30" spans="1:23" ht="34.5" customHeight="1" thickBot="1">
      <c r="A30" s="1657"/>
      <c r="B30" s="1571"/>
      <c r="C30" s="1564"/>
      <c r="D30" s="195" t="s">
        <v>2057</v>
      </c>
      <c r="E30" s="356">
        <v>20</v>
      </c>
      <c r="F30" s="357">
        <v>20</v>
      </c>
      <c r="G30" s="358">
        <v>20</v>
      </c>
      <c r="H30" s="112">
        <f>SUM(E30:G30)</f>
        <v>60</v>
      </c>
      <c r="I30" s="356">
        <v>20</v>
      </c>
      <c r="J30" s="357">
        <v>20</v>
      </c>
      <c r="K30" s="358">
        <v>20</v>
      </c>
      <c r="L30" s="112">
        <f>SUM(I30:K30)</f>
        <v>60</v>
      </c>
      <c r="M30" s="113">
        <f>+H30+L30</f>
        <v>120</v>
      </c>
      <c r="N30" s="356">
        <v>20</v>
      </c>
      <c r="O30" s="357">
        <v>25</v>
      </c>
      <c r="P30" s="358">
        <v>20</v>
      </c>
      <c r="Q30" s="112">
        <f>SUM(N30:P30)</f>
        <v>65</v>
      </c>
      <c r="R30" s="167">
        <v>20</v>
      </c>
      <c r="S30" s="166">
        <v>25</v>
      </c>
      <c r="T30" s="165">
        <v>20</v>
      </c>
      <c r="U30" s="112">
        <f>SUM(R30:T30)</f>
        <v>65</v>
      </c>
      <c r="V30" s="113">
        <f>+H30+L30+Q30+U30</f>
        <v>250</v>
      </c>
    </row>
    <row r="31" spans="1:23" ht="42.75" customHeight="1" thickBot="1">
      <c r="A31" s="1657"/>
      <c r="B31" s="598" t="s">
        <v>103</v>
      </c>
      <c r="C31" s="82" t="s">
        <v>98</v>
      </c>
      <c r="D31" s="101" t="s">
        <v>104</v>
      </c>
      <c r="E31" s="1502" t="s">
        <v>100</v>
      </c>
      <c r="F31" s="1502"/>
      <c r="G31" s="1503"/>
      <c r="H31" s="102">
        <f>H32/H33</f>
        <v>0.61904761904761907</v>
      </c>
      <c r="I31" s="1504" t="s">
        <v>100</v>
      </c>
      <c r="J31" s="1502"/>
      <c r="K31" s="1503"/>
      <c r="L31" s="102">
        <f>L32/L33</f>
        <v>0.61363636363636365</v>
      </c>
      <c r="M31" s="103">
        <f>M32/M33</f>
        <v>0.61627906976744184</v>
      </c>
      <c r="N31" s="1504" t="s">
        <v>100</v>
      </c>
      <c r="O31" s="1502"/>
      <c r="P31" s="1503"/>
      <c r="Q31" s="102">
        <f>Q32/Q33</f>
        <v>0.43181818181818182</v>
      </c>
      <c r="R31" s="1487" t="s">
        <v>100</v>
      </c>
      <c r="S31" s="1488"/>
      <c r="T31" s="1489"/>
      <c r="U31" s="102">
        <f>U32/U33</f>
        <v>0</v>
      </c>
      <c r="V31" s="103">
        <f>V32/V33</f>
        <v>0.41379310344827586</v>
      </c>
    </row>
    <row r="32" spans="1:23" ht="30" customHeight="1">
      <c r="A32" s="1657"/>
      <c r="B32" s="1498" t="s">
        <v>2016</v>
      </c>
      <c r="C32" s="1659" t="s">
        <v>2017</v>
      </c>
      <c r="D32" s="104" t="s">
        <v>2058</v>
      </c>
      <c r="E32" s="348">
        <v>9</v>
      </c>
      <c r="F32" s="349">
        <v>8</v>
      </c>
      <c r="G32" s="350">
        <v>9</v>
      </c>
      <c r="H32" s="108">
        <f>SUM(E32:G32)</f>
        <v>26</v>
      </c>
      <c r="I32" s="348">
        <v>9</v>
      </c>
      <c r="J32" s="349">
        <v>9</v>
      </c>
      <c r="K32" s="350">
        <v>9</v>
      </c>
      <c r="L32" s="108">
        <f>SUM(I32:K32)</f>
        <v>27</v>
      </c>
      <c r="M32" s="109">
        <f>+H32+L32</f>
        <v>53</v>
      </c>
      <c r="N32" s="348">
        <v>9</v>
      </c>
      <c r="O32" s="349">
        <v>10</v>
      </c>
      <c r="P32" s="350"/>
      <c r="Q32" s="108">
        <f>SUM(N32:P32)</f>
        <v>19</v>
      </c>
      <c r="R32" s="105"/>
      <c r="S32" s="106"/>
      <c r="T32" s="107"/>
      <c r="U32" s="108">
        <f>SUM(R32:T32)</f>
        <v>0</v>
      </c>
      <c r="V32" s="109">
        <f>+H32+L32+Q32+U32</f>
        <v>72</v>
      </c>
    </row>
    <row r="33" spans="1:22" ht="40.5" customHeight="1" thickBot="1">
      <c r="A33" s="1657"/>
      <c r="B33" s="1499"/>
      <c r="C33" s="1660"/>
      <c r="D33" s="195" t="s">
        <v>2059</v>
      </c>
      <c r="E33" s="356">
        <v>14</v>
      </c>
      <c r="F33" s="357">
        <v>14</v>
      </c>
      <c r="G33" s="358">
        <v>14</v>
      </c>
      <c r="H33" s="112">
        <f>SUM(E33:G33)</f>
        <v>42</v>
      </c>
      <c r="I33" s="356">
        <v>16</v>
      </c>
      <c r="J33" s="357">
        <v>14</v>
      </c>
      <c r="K33" s="358">
        <v>14</v>
      </c>
      <c r="L33" s="112">
        <f>SUM(I33:K33)</f>
        <v>44</v>
      </c>
      <c r="M33" s="113">
        <f>+H33+L33</f>
        <v>86</v>
      </c>
      <c r="N33" s="356">
        <v>14</v>
      </c>
      <c r="O33" s="357">
        <v>14</v>
      </c>
      <c r="P33" s="358">
        <v>16</v>
      </c>
      <c r="Q33" s="112">
        <f>SUM(N33:P33)</f>
        <v>44</v>
      </c>
      <c r="R33" s="167">
        <v>16</v>
      </c>
      <c r="S33" s="166">
        <v>14</v>
      </c>
      <c r="T33" s="165">
        <v>14</v>
      </c>
      <c r="U33" s="112">
        <f>SUM(R33:T33)</f>
        <v>44</v>
      </c>
      <c r="V33" s="111">
        <f>+H33+L33+Q33+U33</f>
        <v>174</v>
      </c>
    </row>
    <row r="34" spans="1:22" ht="30" customHeight="1" thickBot="1">
      <c r="A34" s="1657"/>
      <c r="B34" s="598" t="s">
        <v>107</v>
      </c>
      <c r="C34" s="82" t="s">
        <v>98</v>
      </c>
      <c r="D34" s="101" t="s">
        <v>104</v>
      </c>
      <c r="E34" s="1502" t="s">
        <v>100</v>
      </c>
      <c r="F34" s="1502"/>
      <c r="G34" s="1503"/>
      <c r="H34" s="102">
        <f>H35/H36</f>
        <v>1</v>
      </c>
      <c r="I34" s="1504" t="s">
        <v>100</v>
      </c>
      <c r="J34" s="1502"/>
      <c r="K34" s="1503"/>
      <c r="L34" s="102">
        <f>L35/L36</f>
        <v>1.06</v>
      </c>
      <c r="M34" s="103">
        <f>M35/M36</f>
        <v>1.0306122448979591</v>
      </c>
      <c r="N34" s="1504" t="s">
        <v>100</v>
      </c>
      <c r="O34" s="1502"/>
      <c r="P34" s="1503"/>
      <c r="Q34" s="102">
        <f>Q35/Q36</f>
        <v>0.65306122448979587</v>
      </c>
      <c r="R34" s="1487" t="s">
        <v>100</v>
      </c>
      <c r="S34" s="1488"/>
      <c r="T34" s="1489"/>
      <c r="U34" s="102">
        <f>U35/U36</f>
        <v>0</v>
      </c>
      <c r="V34" s="103">
        <f>V35/V36</f>
        <v>0.6616915422885572</v>
      </c>
    </row>
    <row r="35" spans="1:22" ht="45" customHeight="1">
      <c r="A35" s="1657"/>
      <c r="B35" s="1522" t="s">
        <v>2022</v>
      </c>
      <c r="C35" s="1520" t="s">
        <v>2023</v>
      </c>
      <c r="D35" s="104" t="s">
        <v>2060</v>
      </c>
      <c r="E35" s="348">
        <v>16</v>
      </c>
      <c r="F35" s="349">
        <v>16</v>
      </c>
      <c r="G35" s="350">
        <v>16</v>
      </c>
      <c r="H35" s="108">
        <f>SUM(E35:G35)</f>
        <v>48</v>
      </c>
      <c r="I35" s="348">
        <v>18</v>
      </c>
      <c r="J35" s="349">
        <v>18</v>
      </c>
      <c r="K35" s="350">
        <v>17</v>
      </c>
      <c r="L35" s="108">
        <f>SUM(I35:K35)</f>
        <v>53</v>
      </c>
      <c r="M35" s="109">
        <f>+H35+L35</f>
        <v>101</v>
      </c>
      <c r="N35" s="348">
        <v>16</v>
      </c>
      <c r="O35" s="349">
        <v>16</v>
      </c>
      <c r="P35" s="350"/>
      <c r="Q35" s="108">
        <f>SUM(N35:P35)</f>
        <v>32</v>
      </c>
      <c r="R35" s="105"/>
      <c r="S35" s="106"/>
      <c r="T35" s="107"/>
      <c r="U35" s="108">
        <f>SUM(R35:T35)</f>
        <v>0</v>
      </c>
      <c r="V35" s="109">
        <f>+H35+L35+Q35+U35</f>
        <v>133</v>
      </c>
    </row>
    <row r="36" spans="1:22" ht="48" customHeight="1" thickBot="1">
      <c r="A36" s="1658"/>
      <c r="B36" s="1523"/>
      <c r="C36" s="1521"/>
      <c r="D36" s="195" t="s">
        <v>2061</v>
      </c>
      <c r="E36" s="356">
        <v>16</v>
      </c>
      <c r="F36" s="357">
        <v>16</v>
      </c>
      <c r="G36" s="358">
        <v>16</v>
      </c>
      <c r="H36" s="112">
        <f>SUM(E36:G36)</f>
        <v>48</v>
      </c>
      <c r="I36" s="356">
        <v>18</v>
      </c>
      <c r="J36" s="357">
        <v>16</v>
      </c>
      <c r="K36" s="358">
        <v>16</v>
      </c>
      <c r="L36" s="112">
        <f>SUM(I36:K36)</f>
        <v>50</v>
      </c>
      <c r="M36" s="113">
        <f>+H36+L36</f>
        <v>98</v>
      </c>
      <c r="N36" s="356">
        <v>16</v>
      </c>
      <c r="O36" s="357">
        <v>16</v>
      </c>
      <c r="P36" s="358">
        <v>17</v>
      </c>
      <c r="Q36" s="112">
        <f>SUM(N36:P36)</f>
        <v>49</v>
      </c>
      <c r="R36" s="167">
        <v>16</v>
      </c>
      <c r="S36" s="166">
        <v>18</v>
      </c>
      <c r="T36" s="165">
        <v>20</v>
      </c>
      <c r="U36" s="112">
        <f>SUM(R36:T36)</f>
        <v>54</v>
      </c>
      <c r="V36" s="113">
        <f>+H36+L36+Q36+U36</f>
        <v>201</v>
      </c>
    </row>
    <row r="37" spans="1:22" ht="42" customHeight="1" thickBot="1">
      <c r="A37" s="82" t="s">
        <v>113</v>
      </c>
      <c r="B37" s="595" t="s">
        <v>114</v>
      </c>
      <c r="C37" s="82" t="s">
        <v>98</v>
      </c>
      <c r="D37" s="101" t="s">
        <v>104</v>
      </c>
      <c r="E37" s="1502" t="s">
        <v>100</v>
      </c>
      <c r="F37" s="1502"/>
      <c r="G37" s="1503"/>
      <c r="H37" s="102">
        <f>H38/H39</f>
        <v>1</v>
      </c>
      <c r="I37" s="1504" t="s">
        <v>100</v>
      </c>
      <c r="J37" s="1502"/>
      <c r="K37" s="1503"/>
      <c r="L37" s="102" t="e">
        <f>L38/L39</f>
        <v>#DIV/0!</v>
      </c>
      <c r="M37" s="103">
        <f>M38/M39</f>
        <v>1</v>
      </c>
      <c r="N37" s="1504" t="s">
        <v>100</v>
      </c>
      <c r="O37" s="1502"/>
      <c r="P37" s="1503"/>
      <c r="Q37" s="102" t="e">
        <f>Q38/Q39</f>
        <v>#DIV/0!</v>
      </c>
      <c r="R37" s="1487" t="s">
        <v>100</v>
      </c>
      <c r="S37" s="1488"/>
      <c r="T37" s="1489"/>
      <c r="U37" s="102" t="e">
        <f>U38/U39</f>
        <v>#DIV/0!</v>
      </c>
      <c r="V37" s="103">
        <f>V38/V39</f>
        <v>1</v>
      </c>
    </row>
    <row r="38" spans="1:22" ht="34.5" customHeight="1">
      <c r="A38" s="1552" t="s">
        <v>2028</v>
      </c>
      <c r="B38" s="1568" t="s">
        <v>2029</v>
      </c>
      <c r="C38" s="1563" t="s">
        <v>2030</v>
      </c>
      <c r="D38" s="104" t="s">
        <v>1122</v>
      </c>
      <c r="E38" s="348"/>
      <c r="F38" s="349">
        <v>1</v>
      </c>
      <c r="G38" s="350"/>
      <c r="H38" s="108">
        <f>SUM(E38:G38)</f>
        <v>1</v>
      </c>
      <c r="I38" s="348"/>
      <c r="J38" s="349"/>
      <c r="K38" s="350"/>
      <c r="L38" s="108">
        <f>SUM(I38:K38)</f>
        <v>0</v>
      </c>
      <c r="M38" s="109">
        <f>+H38+L38</f>
        <v>1</v>
      </c>
      <c r="N38" s="348"/>
      <c r="O38" s="349"/>
      <c r="P38" s="350"/>
      <c r="Q38" s="108">
        <f>SUM(N38:P38)</f>
        <v>0</v>
      </c>
      <c r="R38" s="105"/>
      <c r="S38" s="106"/>
      <c r="T38" s="107"/>
      <c r="U38" s="108">
        <f>SUM(R38:T38)</f>
        <v>0</v>
      </c>
      <c r="V38" s="109">
        <f>+H38+L38+Q38+U38</f>
        <v>1</v>
      </c>
    </row>
    <row r="39" spans="1:22" ht="34.5" customHeight="1" thickBot="1">
      <c r="A39" s="1553"/>
      <c r="B39" s="1569"/>
      <c r="C39" s="1564"/>
      <c r="D39" s="195" t="s">
        <v>2062</v>
      </c>
      <c r="E39" s="356"/>
      <c r="F39" s="357"/>
      <c r="G39" s="358">
        <v>1</v>
      </c>
      <c r="H39" s="112">
        <f>SUM(E39:G39)</f>
        <v>1</v>
      </c>
      <c r="I39" s="356"/>
      <c r="J39" s="357"/>
      <c r="K39" s="358"/>
      <c r="L39" s="112">
        <f>SUM(I39:K39)</f>
        <v>0</v>
      </c>
      <c r="M39" s="113">
        <f>+H39+L39</f>
        <v>1</v>
      </c>
      <c r="N39" s="356"/>
      <c r="O39" s="357"/>
      <c r="P39" s="358"/>
      <c r="Q39" s="112">
        <f>SUM(N39:P39)</f>
        <v>0</v>
      </c>
      <c r="R39" s="167"/>
      <c r="S39" s="166"/>
      <c r="T39" s="165"/>
      <c r="U39" s="112">
        <f>SUM(R39:T39)</f>
        <v>0</v>
      </c>
      <c r="V39" s="113">
        <f>+H39+L39+Q39+U39</f>
        <v>1</v>
      </c>
    </row>
    <row r="40" spans="1:22" ht="39.75" customHeight="1" thickBot="1">
      <c r="A40" s="1553"/>
      <c r="B40" s="595" t="s">
        <v>117</v>
      </c>
      <c r="C40" s="82" t="s">
        <v>98</v>
      </c>
      <c r="D40" s="101" t="s">
        <v>104</v>
      </c>
      <c r="E40" s="1502" t="s">
        <v>100</v>
      </c>
      <c r="F40" s="1502"/>
      <c r="G40" s="1503"/>
      <c r="H40" s="102" t="e">
        <f>H41/H42</f>
        <v>#DIV/0!</v>
      </c>
      <c r="I40" s="1504" t="s">
        <v>100</v>
      </c>
      <c r="J40" s="1502"/>
      <c r="K40" s="1503"/>
      <c r="L40" s="102">
        <f>L41/L42</f>
        <v>0</v>
      </c>
      <c r="M40" s="103">
        <f>M41/M42</f>
        <v>0</v>
      </c>
      <c r="N40" s="1504" t="s">
        <v>100</v>
      </c>
      <c r="O40" s="1502"/>
      <c r="P40" s="1503"/>
      <c r="Q40" s="102" t="e">
        <f>Q41/Q42</f>
        <v>#DIV/0!</v>
      </c>
      <c r="R40" s="1487" t="s">
        <v>100</v>
      </c>
      <c r="S40" s="1488"/>
      <c r="T40" s="1489"/>
      <c r="U40" s="102" t="e">
        <f>U41/U42</f>
        <v>#DIV/0!</v>
      </c>
      <c r="V40" s="103">
        <f>V41/V42</f>
        <v>0</v>
      </c>
    </row>
    <row r="41" spans="1:22" ht="32.25" customHeight="1">
      <c r="A41" s="1553"/>
      <c r="B41" s="1568" t="s">
        <v>2063</v>
      </c>
      <c r="C41" s="1563" t="s">
        <v>2035</v>
      </c>
      <c r="D41" s="104" t="s">
        <v>1933</v>
      </c>
      <c r="E41" s="348"/>
      <c r="F41" s="349"/>
      <c r="G41" s="350"/>
      <c r="H41" s="108">
        <f>SUM(E41:G41)</f>
        <v>0</v>
      </c>
      <c r="I41" s="348">
        <v>0</v>
      </c>
      <c r="J41" s="349"/>
      <c r="K41" s="350"/>
      <c r="L41" s="108">
        <f>SUM(I41:K41)</f>
        <v>0</v>
      </c>
      <c r="M41" s="109">
        <f>+H41+L41</f>
        <v>0</v>
      </c>
      <c r="N41" s="348"/>
      <c r="O41" s="349"/>
      <c r="P41" s="350"/>
      <c r="Q41" s="108">
        <f>SUM(N41:P41)</f>
        <v>0</v>
      </c>
      <c r="R41" s="105"/>
      <c r="S41" s="106"/>
      <c r="T41" s="107"/>
      <c r="U41" s="108">
        <f>SUM(R41:T41)</f>
        <v>0</v>
      </c>
      <c r="V41" s="109">
        <f>+H41+L41+Q41+U41</f>
        <v>0</v>
      </c>
    </row>
    <row r="42" spans="1:22" ht="39.75" customHeight="1" thickBot="1">
      <c r="A42" s="1554"/>
      <c r="B42" s="1569"/>
      <c r="C42" s="1564"/>
      <c r="D42" s="195" t="s">
        <v>2064</v>
      </c>
      <c r="E42" s="356"/>
      <c r="F42" s="357"/>
      <c r="G42" s="358"/>
      <c r="H42" s="112">
        <f>SUM(E42:G42)</f>
        <v>0</v>
      </c>
      <c r="I42" s="356">
        <v>3</v>
      </c>
      <c r="J42" s="357"/>
      <c r="K42" s="358"/>
      <c r="L42" s="112">
        <f>SUM(I42:K42)</f>
        <v>3</v>
      </c>
      <c r="M42" s="113">
        <f>+H42+L42</f>
        <v>3</v>
      </c>
      <c r="N42" s="356"/>
      <c r="O42" s="357"/>
      <c r="P42" s="358"/>
      <c r="Q42" s="112">
        <f>SUM(N42:P42)</f>
        <v>0</v>
      </c>
      <c r="R42" s="167"/>
      <c r="S42" s="166"/>
      <c r="T42" s="165"/>
      <c r="U42" s="112">
        <f>SUM(R42:T42)</f>
        <v>0</v>
      </c>
      <c r="V42" s="113">
        <f>+H42+L42+Q42+U42</f>
        <v>3</v>
      </c>
    </row>
    <row r="43" spans="1:22" ht="39.75" customHeight="1" thickBot="1">
      <c r="A43" s="82" t="s">
        <v>123</v>
      </c>
      <c r="B43" s="595" t="s">
        <v>219</v>
      </c>
      <c r="C43" s="82" t="s">
        <v>98</v>
      </c>
      <c r="D43" s="101" t="s">
        <v>104</v>
      </c>
      <c r="E43" s="1502" t="s">
        <v>100</v>
      </c>
      <c r="F43" s="1502"/>
      <c r="G43" s="1503"/>
      <c r="H43" s="102" t="e">
        <f>H44/H45</f>
        <v>#DIV/0!</v>
      </c>
      <c r="I43" s="1504" t="s">
        <v>100</v>
      </c>
      <c r="J43" s="1502"/>
      <c r="K43" s="1503"/>
      <c r="L43" s="102" t="e">
        <f>L44/L45</f>
        <v>#DIV/0!</v>
      </c>
      <c r="M43" s="103" t="e">
        <f>M44/M45</f>
        <v>#DIV/0!</v>
      </c>
      <c r="N43" s="1504" t="s">
        <v>100</v>
      </c>
      <c r="O43" s="1502"/>
      <c r="P43" s="1503"/>
      <c r="Q43" s="102">
        <f>Q44/Q45</f>
        <v>0</v>
      </c>
      <c r="R43" s="1487" t="s">
        <v>100</v>
      </c>
      <c r="S43" s="1488"/>
      <c r="T43" s="1489"/>
      <c r="U43" s="102">
        <f>U44/U45</f>
        <v>0</v>
      </c>
      <c r="V43" s="103">
        <f>V44/V45</f>
        <v>0</v>
      </c>
    </row>
    <row r="44" spans="1:22" ht="30" customHeight="1">
      <c r="A44" s="1555" t="s">
        <v>2040</v>
      </c>
      <c r="B44" s="1570" t="s">
        <v>2065</v>
      </c>
      <c r="C44" s="1563" t="s">
        <v>2030</v>
      </c>
      <c r="D44" s="104" t="s">
        <v>1138</v>
      </c>
      <c r="E44" s="348"/>
      <c r="F44" s="349"/>
      <c r="G44" s="350"/>
      <c r="H44" s="108">
        <f>SUM(E44:G44)</f>
        <v>0</v>
      </c>
      <c r="I44" s="348"/>
      <c r="J44" s="349"/>
      <c r="K44" s="350"/>
      <c r="L44" s="108">
        <f>SUM(I44:K44)</f>
        <v>0</v>
      </c>
      <c r="M44" s="109">
        <f>+H44+L44</f>
        <v>0</v>
      </c>
      <c r="N44" s="348"/>
      <c r="O44" s="349"/>
      <c r="P44" s="350"/>
      <c r="Q44" s="108">
        <f>SUM(N44:P44)</f>
        <v>0</v>
      </c>
      <c r="R44" s="105"/>
      <c r="S44" s="106"/>
      <c r="T44" s="107"/>
      <c r="U44" s="108">
        <f>SUM(R44:T44)</f>
        <v>0</v>
      </c>
      <c r="V44" s="109">
        <f>+H44+L44+Q44+U44</f>
        <v>0</v>
      </c>
    </row>
    <row r="45" spans="1:22" ht="30" customHeight="1" thickBot="1">
      <c r="A45" s="1556"/>
      <c r="B45" s="1571"/>
      <c r="C45" s="1564"/>
      <c r="D45" s="195" t="s">
        <v>1139</v>
      </c>
      <c r="E45" s="356"/>
      <c r="F45" s="357"/>
      <c r="G45" s="358"/>
      <c r="H45" s="112">
        <f>SUM(E45:G45)</f>
        <v>0</v>
      </c>
      <c r="I45" s="356"/>
      <c r="J45" s="357"/>
      <c r="K45" s="358"/>
      <c r="L45" s="112">
        <f>SUM(I45:K45)</f>
        <v>0</v>
      </c>
      <c r="M45" s="113">
        <f>+H45+L45</f>
        <v>0</v>
      </c>
      <c r="N45" s="356"/>
      <c r="O45" s="357"/>
      <c r="P45" s="358">
        <v>1</v>
      </c>
      <c r="Q45" s="112">
        <f>SUM(N45:P45)</f>
        <v>1</v>
      </c>
      <c r="R45" s="167">
        <v>1</v>
      </c>
      <c r="S45" s="166">
        <v>1</v>
      </c>
      <c r="T45" s="165"/>
      <c r="U45" s="112">
        <f>SUM(R45:T45)</f>
        <v>2</v>
      </c>
      <c r="V45" s="113">
        <f>+H45+L45+Q45+U45</f>
        <v>3</v>
      </c>
    </row>
    <row r="46" spans="1:22" ht="30" customHeight="1" thickBot="1">
      <c r="A46" s="1556"/>
      <c r="B46" s="598" t="s">
        <v>223</v>
      </c>
      <c r="C46" s="82" t="s">
        <v>98</v>
      </c>
      <c r="D46" s="101" t="s">
        <v>104</v>
      </c>
      <c r="E46" s="1502" t="s">
        <v>100</v>
      </c>
      <c r="F46" s="1502"/>
      <c r="G46" s="1503"/>
      <c r="H46" s="102" t="e">
        <f>H47/H48</f>
        <v>#DIV/0!</v>
      </c>
      <c r="I46" s="1504" t="s">
        <v>100</v>
      </c>
      <c r="J46" s="1502"/>
      <c r="K46" s="1503"/>
      <c r="L46" s="102" t="e">
        <f>L47/L48</f>
        <v>#DIV/0!</v>
      </c>
      <c r="M46" s="103" t="e">
        <f>M47/M48</f>
        <v>#DIV/0!</v>
      </c>
      <c r="N46" s="1504" t="s">
        <v>100</v>
      </c>
      <c r="O46" s="1502"/>
      <c r="P46" s="1503"/>
      <c r="Q46" s="102">
        <f>Q47/Q48</f>
        <v>0</v>
      </c>
      <c r="R46" s="1487" t="s">
        <v>100</v>
      </c>
      <c r="S46" s="1488"/>
      <c r="T46" s="1489"/>
      <c r="U46" s="102" t="e">
        <f>U47/U48</f>
        <v>#DIV/0!</v>
      </c>
      <c r="V46" s="103">
        <f>V47/V48</f>
        <v>0</v>
      </c>
    </row>
    <row r="47" spans="1:22" ht="30" customHeight="1">
      <c r="A47" s="1556"/>
      <c r="B47" s="1570" t="s">
        <v>2044</v>
      </c>
      <c r="C47" s="1563" t="s">
        <v>2030</v>
      </c>
      <c r="D47" s="104" t="s">
        <v>2066</v>
      </c>
      <c r="E47" s="348"/>
      <c r="F47" s="349"/>
      <c r="G47" s="350"/>
      <c r="H47" s="108">
        <f>SUM(E47:G47)</f>
        <v>0</v>
      </c>
      <c r="I47" s="348"/>
      <c r="J47" s="349"/>
      <c r="K47" s="350"/>
      <c r="L47" s="108">
        <f>SUM(I47:K47)</f>
        <v>0</v>
      </c>
      <c r="M47" s="109">
        <f>+H47+L47</f>
        <v>0</v>
      </c>
      <c r="N47" s="348"/>
      <c r="O47" s="349"/>
      <c r="P47" s="350"/>
      <c r="Q47" s="108">
        <f>SUM(N47:P47)</f>
        <v>0</v>
      </c>
      <c r="R47" s="105"/>
      <c r="S47" s="106"/>
      <c r="T47" s="107"/>
      <c r="U47" s="108">
        <f>SUM(R47:T47)</f>
        <v>0</v>
      </c>
      <c r="V47" s="109">
        <f>+H47+L47+Q47+U47</f>
        <v>0</v>
      </c>
    </row>
    <row r="48" spans="1:22" ht="33" customHeight="1" thickBot="1">
      <c r="A48" s="1556"/>
      <c r="B48" s="1571"/>
      <c r="C48" s="1564"/>
      <c r="D48" s="195" t="s">
        <v>2067</v>
      </c>
      <c r="E48" s="356"/>
      <c r="F48" s="357"/>
      <c r="G48" s="358"/>
      <c r="H48" s="112">
        <f>SUM(E48:G48)</f>
        <v>0</v>
      </c>
      <c r="I48" s="356"/>
      <c r="J48" s="357"/>
      <c r="K48" s="358"/>
      <c r="L48" s="112">
        <f>SUM(I48:K48)</f>
        <v>0</v>
      </c>
      <c r="M48" s="113">
        <f>+H48+L48</f>
        <v>0</v>
      </c>
      <c r="N48" s="356"/>
      <c r="O48" s="357"/>
      <c r="P48" s="358">
        <v>1</v>
      </c>
      <c r="Q48" s="112">
        <f>SUM(N48:P48)</f>
        <v>1</v>
      </c>
      <c r="R48" s="167"/>
      <c r="S48" s="166"/>
      <c r="T48" s="165"/>
      <c r="U48" s="112">
        <f>SUM(R48:T48)</f>
        <v>0</v>
      </c>
      <c r="V48" s="113">
        <f>+H48+L48+Q48+U48</f>
        <v>1</v>
      </c>
    </row>
    <row r="49" spans="1:22" ht="34.5" customHeight="1" thickBot="1">
      <c r="A49" s="1556"/>
      <c r="B49" s="596" t="s">
        <v>226</v>
      </c>
      <c r="C49" s="82" t="s">
        <v>98</v>
      </c>
      <c r="D49" s="101" t="s">
        <v>104</v>
      </c>
      <c r="E49" s="1502" t="s">
        <v>100</v>
      </c>
      <c r="F49" s="1502"/>
      <c r="G49" s="1503"/>
      <c r="H49" s="102" t="e">
        <f>H50/H51</f>
        <v>#DIV/0!</v>
      </c>
      <c r="I49" s="1504" t="s">
        <v>100</v>
      </c>
      <c r="J49" s="1502"/>
      <c r="K49" s="1503"/>
      <c r="L49" s="102">
        <f>L50/L51</f>
        <v>0</v>
      </c>
      <c r="M49" s="103">
        <f>M50/M51</f>
        <v>0</v>
      </c>
      <c r="N49" s="1504" t="s">
        <v>100</v>
      </c>
      <c r="O49" s="1502"/>
      <c r="P49" s="1503"/>
      <c r="Q49" s="102" t="e">
        <f>Q50/Q51</f>
        <v>#DIV/0!</v>
      </c>
      <c r="R49" s="1487" t="s">
        <v>100</v>
      </c>
      <c r="S49" s="1488"/>
      <c r="T49" s="1489"/>
      <c r="U49" s="102" t="e">
        <f>U50/U51</f>
        <v>#DIV/0!</v>
      </c>
      <c r="V49" s="103">
        <f>V50/V51</f>
        <v>1</v>
      </c>
    </row>
    <row r="50" spans="1:22" ht="32.25" customHeight="1">
      <c r="A50" s="1556"/>
      <c r="B50" s="1498" t="s">
        <v>2047</v>
      </c>
      <c r="C50" s="1563" t="s">
        <v>2030</v>
      </c>
      <c r="D50" s="104" t="s">
        <v>2068</v>
      </c>
      <c r="E50" s="348"/>
      <c r="F50" s="349"/>
      <c r="G50" s="350"/>
      <c r="H50" s="108">
        <f>SUM(E50:G50)</f>
        <v>0</v>
      </c>
      <c r="I50" s="348"/>
      <c r="J50" s="349">
        <v>0</v>
      </c>
      <c r="K50" s="350"/>
      <c r="L50" s="108">
        <f>SUM(I50:K50)</f>
        <v>0</v>
      </c>
      <c r="M50" s="109">
        <f>+H50+L50</f>
        <v>0</v>
      </c>
      <c r="N50" s="348">
        <v>1</v>
      </c>
      <c r="O50" s="349"/>
      <c r="P50" s="350"/>
      <c r="Q50" s="108">
        <f>SUM(N50:P50)</f>
        <v>1</v>
      </c>
      <c r="R50" s="105"/>
      <c r="S50" s="106"/>
      <c r="T50" s="107"/>
      <c r="U50" s="108">
        <f>SUM(R50:T50)</f>
        <v>0</v>
      </c>
      <c r="V50" s="109">
        <f>+H50+L50+Q50+U50</f>
        <v>1</v>
      </c>
    </row>
    <row r="51" spans="1:22" ht="36" customHeight="1" thickBot="1">
      <c r="A51" s="1556"/>
      <c r="B51" s="1499"/>
      <c r="C51" s="1564"/>
      <c r="D51" s="195" t="s">
        <v>2069</v>
      </c>
      <c r="E51" s="356"/>
      <c r="F51" s="357"/>
      <c r="G51" s="358"/>
      <c r="H51" s="112">
        <f>SUM(E51:G51)</f>
        <v>0</v>
      </c>
      <c r="I51" s="356"/>
      <c r="J51" s="357">
        <v>1</v>
      </c>
      <c r="K51" s="358"/>
      <c r="L51" s="112">
        <f>SUM(I51:K51)</f>
        <v>1</v>
      </c>
      <c r="M51" s="113">
        <f>+H51+L51</f>
        <v>1</v>
      </c>
      <c r="N51" s="356"/>
      <c r="O51" s="357"/>
      <c r="P51" s="358"/>
      <c r="Q51" s="112">
        <f>SUM(N51:P51)</f>
        <v>0</v>
      </c>
      <c r="R51" s="167"/>
      <c r="S51" s="166"/>
      <c r="T51" s="165"/>
      <c r="U51" s="112">
        <f>SUM(R51:T51)</f>
        <v>0</v>
      </c>
      <c r="V51" s="113">
        <f>+H51+L51+Q51+U51</f>
        <v>1</v>
      </c>
    </row>
    <row r="52" spans="1:22" ht="34.5" customHeight="1" thickBot="1">
      <c r="A52" s="1556"/>
      <c r="B52" s="596" t="s">
        <v>228</v>
      </c>
      <c r="C52" s="82" t="s">
        <v>98</v>
      </c>
      <c r="D52" s="101" t="s">
        <v>104</v>
      </c>
      <c r="E52" s="1502" t="s">
        <v>100</v>
      </c>
      <c r="F52" s="1502"/>
      <c r="G52" s="1503"/>
      <c r="H52" s="102" t="e">
        <f>H53/H54</f>
        <v>#DIV/0!</v>
      </c>
      <c r="I52" s="1504" t="s">
        <v>100</v>
      </c>
      <c r="J52" s="1502"/>
      <c r="K52" s="1503"/>
      <c r="L52" s="102">
        <f>L53/L54</f>
        <v>1</v>
      </c>
      <c r="M52" s="103">
        <f>M53/M54</f>
        <v>1</v>
      </c>
      <c r="N52" s="1504" t="s">
        <v>100</v>
      </c>
      <c r="O52" s="1502"/>
      <c r="P52" s="1503"/>
      <c r="Q52" s="102" t="e">
        <f>Q53/Q54</f>
        <v>#DIV/0!</v>
      </c>
      <c r="R52" s="1487" t="s">
        <v>100</v>
      </c>
      <c r="S52" s="1488"/>
      <c r="T52" s="1489"/>
      <c r="U52" s="102" t="e">
        <f>U53/U54</f>
        <v>#DIV/0!</v>
      </c>
      <c r="V52" s="103">
        <f>V53/V54</f>
        <v>1</v>
      </c>
    </row>
    <row r="53" spans="1:22" ht="33.75" customHeight="1">
      <c r="A53" s="1556"/>
      <c r="B53" s="1498" t="s">
        <v>2049</v>
      </c>
      <c r="C53" s="1563" t="s">
        <v>2030</v>
      </c>
      <c r="D53" s="104" t="s">
        <v>3184</v>
      </c>
      <c r="E53" s="348"/>
      <c r="F53" s="349"/>
      <c r="G53" s="350"/>
      <c r="H53" s="108">
        <f>SUM(E53:G53)</f>
        <v>0</v>
      </c>
      <c r="I53" s="348"/>
      <c r="J53" s="349">
        <v>0</v>
      </c>
      <c r="K53" s="350">
        <v>1</v>
      </c>
      <c r="L53" s="108">
        <f>SUM(I53:K53)</f>
        <v>1</v>
      </c>
      <c r="M53" s="109">
        <f>+H53+L53</f>
        <v>1</v>
      </c>
      <c r="N53" s="348"/>
      <c r="O53" s="349"/>
      <c r="P53" s="350"/>
      <c r="Q53" s="108">
        <f>SUM(N53:P53)</f>
        <v>0</v>
      </c>
      <c r="R53" s="105"/>
      <c r="S53" s="106"/>
      <c r="T53" s="107"/>
      <c r="U53" s="108">
        <f>SUM(R53:T53)</f>
        <v>0</v>
      </c>
      <c r="V53" s="109">
        <f>+H53+L53+Q53+U53</f>
        <v>1</v>
      </c>
    </row>
    <row r="54" spans="1:22" ht="41.25" customHeight="1" thickBot="1">
      <c r="A54" s="1556"/>
      <c r="B54" s="1499"/>
      <c r="C54" s="1564"/>
      <c r="D54" s="195" t="s">
        <v>2069</v>
      </c>
      <c r="E54" s="356"/>
      <c r="F54" s="357"/>
      <c r="G54" s="358"/>
      <c r="H54" s="112">
        <f>SUM(E54:G54)</f>
        <v>0</v>
      </c>
      <c r="I54" s="356"/>
      <c r="J54" s="357">
        <v>1</v>
      </c>
      <c r="K54" s="358"/>
      <c r="L54" s="112">
        <f>SUM(I54:K54)</f>
        <v>1</v>
      </c>
      <c r="M54" s="113">
        <f>+H54+L54</f>
        <v>1</v>
      </c>
      <c r="N54" s="356"/>
      <c r="O54" s="357"/>
      <c r="P54" s="358"/>
      <c r="Q54" s="112">
        <f>SUM(N54:P54)</f>
        <v>0</v>
      </c>
      <c r="R54" s="167"/>
      <c r="S54" s="166"/>
      <c r="T54" s="165"/>
      <c r="U54" s="112">
        <f>SUM(R54:T54)</f>
        <v>0</v>
      </c>
      <c r="V54" s="113">
        <f>+H54+L54+Q54+U54</f>
        <v>1</v>
      </c>
    </row>
    <row r="55" spans="1:22" ht="34.5" customHeight="1" thickBot="1">
      <c r="A55" s="1556"/>
      <c r="B55" s="596" t="s">
        <v>1010</v>
      </c>
      <c r="C55" s="82" t="s">
        <v>98</v>
      </c>
      <c r="D55" s="101" t="s">
        <v>104</v>
      </c>
      <c r="E55" s="1502" t="s">
        <v>100</v>
      </c>
      <c r="F55" s="1502"/>
      <c r="G55" s="1503"/>
      <c r="H55" s="102" t="e">
        <f>H56/H57</f>
        <v>#DIV/0!</v>
      </c>
      <c r="I55" s="1504" t="s">
        <v>100</v>
      </c>
      <c r="J55" s="1502"/>
      <c r="K55" s="1503"/>
      <c r="L55" s="102" t="e">
        <f>L56/L57</f>
        <v>#DIV/0!</v>
      </c>
      <c r="M55" s="103" t="e">
        <f>M56/M57</f>
        <v>#DIV/0!</v>
      </c>
      <c r="N55" s="1504" t="s">
        <v>100</v>
      </c>
      <c r="O55" s="1502"/>
      <c r="P55" s="1503"/>
      <c r="Q55" s="102">
        <f>Q56/Q57</f>
        <v>0</v>
      </c>
      <c r="R55" s="1487" t="s">
        <v>100</v>
      </c>
      <c r="S55" s="1488"/>
      <c r="T55" s="1489"/>
      <c r="U55" s="102" t="e">
        <f>U56/U57</f>
        <v>#DIV/0!</v>
      </c>
      <c r="V55" s="103">
        <f>V56/V57</f>
        <v>0</v>
      </c>
    </row>
    <row r="56" spans="1:22" ht="33.75" customHeight="1">
      <c r="A56" s="1556"/>
      <c r="B56" s="1498" t="s">
        <v>2070</v>
      </c>
      <c r="C56" s="1563" t="s">
        <v>2030</v>
      </c>
      <c r="D56" s="104" t="s">
        <v>3184</v>
      </c>
      <c r="E56" s="348"/>
      <c r="F56" s="349"/>
      <c r="G56" s="350"/>
      <c r="H56" s="108">
        <f>SUM(E56:G56)</f>
        <v>0</v>
      </c>
      <c r="I56" s="348"/>
      <c r="J56" s="349"/>
      <c r="K56" s="350"/>
      <c r="L56" s="108">
        <f>SUM(I56:K56)</f>
        <v>0</v>
      </c>
      <c r="M56" s="109">
        <f>+H56+L56</f>
        <v>0</v>
      </c>
      <c r="N56" s="348"/>
      <c r="O56" s="349"/>
      <c r="P56" s="350"/>
      <c r="Q56" s="108">
        <f>SUM(N56:P56)</f>
        <v>0</v>
      </c>
      <c r="R56" s="105"/>
      <c r="S56" s="106"/>
      <c r="T56" s="107"/>
      <c r="U56" s="108">
        <f>SUM(R56:T56)</f>
        <v>0</v>
      </c>
      <c r="V56" s="109">
        <f>+H56+L56+Q56+U56</f>
        <v>0</v>
      </c>
    </row>
    <row r="57" spans="1:22" ht="36" customHeight="1" thickBot="1">
      <c r="A57" s="1557"/>
      <c r="B57" s="1499"/>
      <c r="C57" s="1564"/>
      <c r="D57" s="195" t="s">
        <v>2069</v>
      </c>
      <c r="E57" s="356"/>
      <c r="F57" s="357"/>
      <c r="G57" s="358"/>
      <c r="H57" s="112">
        <f>SUM(E57:G57)</f>
        <v>0</v>
      </c>
      <c r="I57" s="356"/>
      <c r="J57" s="357"/>
      <c r="K57" s="358"/>
      <c r="L57" s="112">
        <f>SUM(I57:K57)</f>
        <v>0</v>
      </c>
      <c r="M57" s="113">
        <f>+H57+L57</f>
        <v>0</v>
      </c>
      <c r="N57" s="356">
        <v>1</v>
      </c>
      <c r="O57" s="357"/>
      <c r="P57" s="358"/>
      <c r="Q57" s="112">
        <f>SUM(N57:P57)</f>
        <v>1</v>
      </c>
      <c r="R57" s="167"/>
      <c r="S57" s="166"/>
      <c r="T57" s="165"/>
      <c r="U57" s="112">
        <f>SUM(R57:T57)</f>
        <v>0</v>
      </c>
      <c r="V57" s="113">
        <f>+H57+L57+Q57+U57</f>
        <v>1</v>
      </c>
    </row>
    <row r="58" spans="1:22" ht="36" customHeight="1" thickBot="1">
      <c r="A58" s="1637" t="s">
        <v>419</v>
      </c>
      <c r="B58" s="1501"/>
      <c r="C58" s="82" t="s">
        <v>98</v>
      </c>
      <c r="D58" s="101" t="s">
        <v>104</v>
      </c>
      <c r="E58" s="1502" t="s">
        <v>100</v>
      </c>
      <c r="F58" s="1502"/>
      <c r="G58" s="1503"/>
      <c r="H58" s="102">
        <f>H59/H60</f>
        <v>0.8</v>
      </c>
      <c r="I58" s="1504" t="s">
        <v>100</v>
      </c>
      <c r="J58" s="1502"/>
      <c r="K58" s="1503"/>
      <c r="L58" s="102">
        <f>L59/L60</f>
        <v>0</v>
      </c>
      <c r="M58" s="103">
        <f>M59/M60</f>
        <v>0.33333333333333331</v>
      </c>
      <c r="N58" s="1504" t="s">
        <v>100</v>
      </c>
      <c r="O58" s="1502"/>
      <c r="P58" s="1503"/>
      <c r="Q58" s="102">
        <f>Q59/Q60</f>
        <v>0</v>
      </c>
      <c r="R58" s="1487" t="s">
        <v>100</v>
      </c>
      <c r="S58" s="1488"/>
      <c r="T58" s="1489"/>
      <c r="U58" s="102">
        <f>U59/U60</f>
        <v>0</v>
      </c>
      <c r="V58" s="103">
        <f>V59/V60</f>
        <v>0.13793103448275862</v>
      </c>
    </row>
    <row r="59" spans="1:22" ht="36" customHeight="1">
      <c r="A59" s="1615" t="s">
        <v>2051</v>
      </c>
      <c r="B59" s="1616"/>
      <c r="C59" s="1655" t="s">
        <v>2052</v>
      </c>
      <c r="D59" s="104" t="s">
        <v>422</v>
      </c>
      <c r="E59" s="348">
        <v>1</v>
      </c>
      <c r="F59" s="349">
        <v>2</v>
      </c>
      <c r="G59" s="350">
        <v>1</v>
      </c>
      <c r="H59" s="108">
        <f>SUM(E59:G59)</f>
        <v>4</v>
      </c>
      <c r="I59" s="348">
        <v>0</v>
      </c>
      <c r="J59" s="349">
        <v>0</v>
      </c>
      <c r="K59" s="350">
        <v>0</v>
      </c>
      <c r="L59" s="108">
        <f>SUM(I59:K59)</f>
        <v>0</v>
      </c>
      <c r="M59" s="109">
        <f>+H59+L59</f>
        <v>4</v>
      </c>
      <c r="N59" s="348">
        <v>0</v>
      </c>
      <c r="O59" s="349">
        <v>0</v>
      </c>
      <c r="P59" s="350"/>
      <c r="Q59" s="108">
        <f>SUM(N59:P59)</f>
        <v>0</v>
      </c>
      <c r="R59" s="105"/>
      <c r="S59" s="106"/>
      <c r="T59" s="107"/>
      <c r="U59" s="108">
        <f>SUM(R59:T59)</f>
        <v>0</v>
      </c>
      <c r="V59" s="109">
        <f>+H59+L59+Q59+U59</f>
        <v>4</v>
      </c>
    </row>
    <row r="60" spans="1:22" ht="36" customHeight="1" thickBot="1">
      <c r="A60" s="1617"/>
      <c r="B60" s="1618"/>
      <c r="C60" s="1656"/>
      <c r="D60" s="195" t="s">
        <v>423</v>
      </c>
      <c r="E60" s="356">
        <v>1</v>
      </c>
      <c r="F60" s="357">
        <v>2</v>
      </c>
      <c r="G60" s="358">
        <v>2</v>
      </c>
      <c r="H60" s="112">
        <f>SUM(E60:G60)</f>
        <v>5</v>
      </c>
      <c r="I60" s="356">
        <v>3</v>
      </c>
      <c r="J60" s="357">
        <v>2</v>
      </c>
      <c r="K60" s="358">
        <v>2</v>
      </c>
      <c r="L60" s="112">
        <f>SUM(I60:K60)</f>
        <v>7</v>
      </c>
      <c r="M60" s="113">
        <f>+H60+L60</f>
        <v>12</v>
      </c>
      <c r="N60" s="356">
        <v>2</v>
      </c>
      <c r="O60" s="357">
        <v>2</v>
      </c>
      <c r="P60" s="358">
        <v>4</v>
      </c>
      <c r="Q60" s="112">
        <f>SUM(N60:P60)</f>
        <v>8</v>
      </c>
      <c r="R60" s="167">
        <v>2</v>
      </c>
      <c r="S60" s="166">
        <v>3</v>
      </c>
      <c r="T60" s="165">
        <v>4</v>
      </c>
      <c r="U60" s="112">
        <f>SUM(R60:T60)</f>
        <v>9</v>
      </c>
      <c r="V60" s="113">
        <f>+H60+L60+Q60+U60</f>
        <v>29</v>
      </c>
    </row>
    <row r="61" spans="1:22" ht="36" customHeight="1" thickBot="1">
      <c r="A61" s="1500" t="s">
        <v>234</v>
      </c>
      <c r="B61" s="1652"/>
      <c r="C61" s="1501"/>
      <c r="D61" s="101" t="s">
        <v>104</v>
      </c>
      <c r="E61" s="1502" t="s">
        <v>100</v>
      </c>
      <c r="F61" s="1502"/>
      <c r="G61" s="1503"/>
      <c r="H61" s="102"/>
      <c r="I61" s="1504" t="s">
        <v>100</v>
      </c>
      <c r="J61" s="1502"/>
      <c r="K61" s="1503"/>
      <c r="L61" s="102"/>
      <c r="M61" s="103"/>
      <c r="N61" s="1504" t="s">
        <v>100</v>
      </c>
      <c r="O61" s="1502"/>
      <c r="P61" s="1503"/>
      <c r="Q61" s="102"/>
      <c r="R61" s="1487" t="s">
        <v>100</v>
      </c>
      <c r="S61" s="1488"/>
      <c r="T61" s="1489"/>
      <c r="U61" s="102"/>
      <c r="V61" s="103"/>
    </row>
    <row r="62" spans="1:22" ht="36" customHeight="1">
      <c r="A62" s="1615" t="s">
        <v>248</v>
      </c>
      <c r="B62" s="1653"/>
      <c r="C62" s="1616"/>
      <c r="D62" s="104" t="s">
        <v>2004</v>
      </c>
      <c r="E62" s="348"/>
      <c r="F62" s="349">
        <v>15</v>
      </c>
      <c r="G62" s="350">
        <v>8</v>
      </c>
      <c r="H62" s="108">
        <f>SUM(E62:G62)</f>
        <v>23</v>
      </c>
      <c r="I62" s="348"/>
      <c r="J62" s="349">
        <v>4</v>
      </c>
      <c r="K62" s="350">
        <v>14</v>
      </c>
      <c r="L62" s="108">
        <f>SUM(I62:K62)</f>
        <v>18</v>
      </c>
      <c r="M62" s="109">
        <f>+H62+L62</f>
        <v>41</v>
      </c>
      <c r="N62" s="348">
        <v>12</v>
      </c>
      <c r="O62" s="349">
        <v>10</v>
      </c>
      <c r="P62" s="350"/>
      <c r="Q62" s="108">
        <f>SUM(N62:P62)</f>
        <v>22</v>
      </c>
      <c r="R62" s="105"/>
      <c r="S62" s="106"/>
      <c r="T62" s="107"/>
      <c r="U62" s="108">
        <f>SUM(R62:T62)</f>
        <v>0</v>
      </c>
      <c r="V62" s="109">
        <f>+H62+L62+Q62+U62</f>
        <v>63</v>
      </c>
    </row>
    <row r="63" spans="1:22" ht="36" customHeight="1" thickBot="1">
      <c r="A63" s="1617"/>
      <c r="B63" s="1654"/>
      <c r="C63" s="1618"/>
      <c r="D63" s="195" t="s">
        <v>2005</v>
      </c>
      <c r="E63" s="356"/>
      <c r="F63" s="357">
        <v>285</v>
      </c>
      <c r="G63" s="358">
        <v>220</v>
      </c>
      <c r="H63" s="112">
        <f>SUM(E63:G63)</f>
        <v>505</v>
      </c>
      <c r="I63" s="356"/>
      <c r="J63" s="357">
        <v>94</v>
      </c>
      <c r="K63" s="358">
        <v>58</v>
      </c>
      <c r="L63" s="112">
        <f>SUM(I63:K63)</f>
        <v>152</v>
      </c>
      <c r="M63" s="113">
        <f>+H63+L63</f>
        <v>657</v>
      </c>
      <c r="N63" s="356">
        <v>225</v>
      </c>
      <c r="O63" s="357">
        <v>192</v>
      </c>
      <c r="P63" s="358"/>
      <c r="Q63" s="112">
        <f>SUM(N63:P63)</f>
        <v>417</v>
      </c>
      <c r="R63" s="167"/>
      <c r="S63" s="166"/>
      <c r="T63" s="165"/>
      <c r="U63" s="112">
        <f>SUM(R63:T63)</f>
        <v>0</v>
      </c>
      <c r="V63" s="113">
        <f>+H63+L63+Q63+U63</f>
        <v>1074</v>
      </c>
    </row>
    <row r="64" spans="1:22" ht="34.5" customHeight="1" thickBot="1">
      <c r="A64" s="1500" t="s">
        <v>237</v>
      </c>
      <c r="B64" s="1501"/>
      <c r="C64" s="82" t="s">
        <v>98</v>
      </c>
      <c r="D64" s="101" t="s">
        <v>104</v>
      </c>
      <c r="E64" s="1502" t="s">
        <v>100</v>
      </c>
      <c r="F64" s="1502"/>
      <c r="G64" s="1503"/>
      <c r="H64" s="102" t="e">
        <f>H65/H66</f>
        <v>#DIV/0!</v>
      </c>
      <c r="I64" s="1504" t="s">
        <v>100</v>
      </c>
      <c r="J64" s="1502"/>
      <c r="K64" s="1503"/>
      <c r="L64" s="102" t="e">
        <f>L65/L66</f>
        <v>#DIV/0!</v>
      </c>
      <c r="M64" s="103" t="e">
        <f>M65/M66</f>
        <v>#DIV/0!</v>
      </c>
      <c r="N64" s="1504" t="s">
        <v>100</v>
      </c>
      <c r="O64" s="1502"/>
      <c r="P64" s="1503"/>
      <c r="Q64" s="102" t="e">
        <f>Q65/Q66</f>
        <v>#DIV/0!</v>
      </c>
      <c r="R64" s="1487" t="s">
        <v>100</v>
      </c>
      <c r="S64" s="1488"/>
      <c r="T64" s="1489"/>
      <c r="U64" s="102" t="e">
        <f>U65/U66</f>
        <v>#DIV/0!</v>
      </c>
      <c r="V64" s="103" t="e">
        <f>V65/V66</f>
        <v>#DIV/0!</v>
      </c>
    </row>
    <row r="65" spans="1:22" ht="33.75" customHeight="1">
      <c r="A65" s="1490" t="s">
        <v>245</v>
      </c>
      <c r="B65" s="1491"/>
      <c r="C65" s="1494" t="s">
        <v>124</v>
      </c>
      <c r="D65" s="444" t="s">
        <v>125</v>
      </c>
      <c r="E65" s="348"/>
      <c r="F65" s="349"/>
      <c r="G65" s="350"/>
      <c r="H65" s="108">
        <f>SUM(E65:G65)</f>
        <v>0</v>
      </c>
      <c r="I65" s="348"/>
      <c r="J65" s="349"/>
      <c r="K65" s="350"/>
      <c r="L65" s="108">
        <f>SUM(I65:K65)</f>
        <v>0</v>
      </c>
      <c r="M65" s="109">
        <f>+H65+L65</f>
        <v>0</v>
      </c>
      <c r="N65" s="348"/>
      <c r="O65" s="349"/>
      <c r="P65" s="350"/>
      <c r="Q65" s="108">
        <f>SUM(N65:P65)</f>
        <v>0</v>
      </c>
      <c r="R65" s="105"/>
      <c r="S65" s="106"/>
      <c r="T65" s="107"/>
      <c r="U65" s="108">
        <f>SUM(R65:T65)</f>
        <v>0</v>
      </c>
      <c r="V65" s="109">
        <f>+H65+L65+Q65+U65</f>
        <v>0</v>
      </c>
    </row>
    <row r="66" spans="1:22" ht="32.25" customHeight="1" thickBot="1">
      <c r="A66" s="1492"/>
      <c r="B66" s="1493"/>
      <c r="C66" s="1495"/>
      <c r="D66" s="445" t="s">
        <v>126</v>
      </c>
      <c r="E66" s="356"/>
      <c r="F66" s="357"/>
      <c r="G66" s="358"/>
      <c r="H66" s="112">
        <f>SUM(E66:G66)</f>
        <v>0</v>
      </c>
      <c r="I66" s="356"/>
      <c r="J66" s="357"/>
      <c r="K66" s="358"/>
      <c r="L66" s="112">
        <f>SUM(I66:K66)</f>
        <v>0</v>
      </c>
      <c r="M66" s="113">
        <f>+H66+L66</f>
        <v>0</v>
      </c>
      <c r="N66" s="356"/>
      <c r="O66" s="357"/>
      <c r="P66" s="358"/>
      <c r="Q66" s="112">
        <f>SUM(N66:P66)</f>
        <v>0</v>
      </c>
      <c r="R66" s="115"/>
      <c r="S66" s="116"/>
      <c r="T66" s="117"/>
      <c r="U66" s="112">
        <f>SUM(R66:T66)</f>
        <v>0</v>
      </c>
      <c r="V66" s="113">
        <f>+H66+L66+Q66+U66</f>
        <v>0</v>
      </c>
    </row>
  </sheetData>
  <protectedRanges>
    <protectedRange sqref="R65:T65" name="Rango12"/>
    <protectedRange sqref="R59:T59" name="Rango11"/>
    <protectedRange sqref="R56:T56" name="Rango10"/>
    <protectedRange sqref="R29:T29" name="Rango1"/>
    <protectedRange sqref="R32:T32" name="Rango2"/>
    <protectedRange sqref="R35:T35" name="Rango3"/>
    <protectedRange sqref="R38:T38" name="Rango4"/>
    <protectedRange sqref="R41:T41" name="Rango5"/>
    <protectedRange sqref="R44:T44" name="Rango6"/>
    <protectedRange sqref="R47:T47" name="Rango7"/>
    <protectedRange sqref="R50:T50" name="Rango8"/>
    <protectedRange sqref="R53:T53" name="Rango9"/>
    <protectedRange sqref="E56 E65:G65" name="Rango12_2"/>
    <protectedRange sqref="E56 E59:G59" name="Rango11_2"/>
    <protectedRange sqref="E56:G56" name="Rango10_2"/>
    <protectedRange sqref="E29:G29" name="Rango1_2"/>
    <protectedRange sqref="E32:G32" name="Rango2_2"/>
    <protectedRange sqref="E35:G35" name="Rango3_2"/>
    <protectedRange sqref="E38:G38" name="Rango4_2"/>
    <protectedRange sqref="E41:G41" name="Rango5_2"/>
    <protectedRange sqref="E44:G44" name="Rango6_2"/>
    <protectedRange sqref="E47:G47" name="Rango7_2"/>
    <protectedRange sqref="E50:G50" name="Rango8_2"/>
    <protectedRange sqref="E53:G53" name="Rango9_2"/>
    <protectedRange sqref="I65:K65" name="Rango12_4"/>
    <protectedRange sqref="I59:K59" name="Rango11_4"/>
    <protectedRange sqref="I56:K56" name="Rango10_4"/>
    <protectedRange sqref="I29:K29" name="Rango1_4"/>
    <protectedRange sqref="I32:K32" name="Rango2_4"/>
    <protectedRange sqref="I35:K35" name="Rango3_4"/>
    <protectedRange sqref="I38:K38" name="Rango4_4"/>
    <protectedRange sqref="I41:K41" name="Rango5_4"/>
    <protectedRange sqref="I44:K44" name="Rango6_4"/>
    <protectedRange sqref="I47:K47" name="Rango7_4"/>
    <protectedRange sqref="I50:K50" name="Rango8_4"/>
    <protectedRange sqref="I53:K53" name="Rango9_4"/>
    <protectedRange sqref="N65:P65" name="Rango12_1"/>
    <protectedRange sqref="N59:P59" name="Rango11_5"/>
    <protectedRange sqref="N56:P56" name="Rango10_5"/>
    <protectedRange sqref="N29:P29" name="Rango1_5"/>
    <protectedRange sqref="N32:P32" name="Rango2_5"/>
    <protectedRange sqref="N35:P35" name="Rango3_5"/>
    <protectedRange sqref="N38:P38" name="Rango4_5"/>
    <protectedRange sqref="N41:P41" name="Rango5_5"/>
    <protectedRange sqref="N44:P44" name="Rango6_5"/>
    <protectedRange sqref="N47:P47" name="Rango7_5"/>
    <protectedRange sqref="N50:P50" name="Rango8_5"/>
    <protectedRange sqref="N53:P53" name="Rango9_5"/>
  </protectedRanges>
  <mergeCells count="108">
    <mergeCell ref="A1:B1"/>
    <mergeCell ref="C1:P1"/>
    <mergeCell ref="A3:P3"/>
    <mergeCell ref="A24:D24"/>
    <mergeCell ref="E24:E27"/>
    <mergeCell ref="F24:F27"/>
    <mergeCell ref="G24:G27"/>
    <mergeCell ref="H24:H27"/>
    <mergeCell ref="I24:I27"/>
    <mergeCell ref="J24:J27"/>
    <mergeCell ref="A26:A27"/>
    <mergeCell ref="B26:C26"/>
    <mergeCell ref="D26:D27"/>
    <mergeCell ref="R34:T34"/>
    <mergeCell ref="B35:B36"/>
    <mergeCell ref="C35:C36"/>
    <mergeCell ref="R28:T28"/>
    <mergeCell ref="T24:T27"/>
    <mergeCell ref="U24:U27"/>
    <mergeCell ref="V24:V27"/>
    <mergeCell ref="K24:K27"/>
    <mergeCell ref="L24:L27"/>
    <mergeCell ref="M24:M27"/>
    <mergeCell ref="N24:N27"/>
    <mergeCell ref="O24:O27"/>
    <mergeCell ref="P24:P27"/>
    <mergeCell ref="R31:T31"/>
    <mergeCell ref="B32:B33"/>
    <mergeCell ref="C32:C33"/>
    <mergeCell ref="E28:G28"/>
    <mergeCell ref="I28:K28"/>
    <mergeCell ref="N28:P28"/>
    <mergeCell ref="Q24:Q27"/>
    <mergeCell ref="R24:R27"/>
    <mergeCell ref="S24:S27"/>
    <mergeCell ref="A38:A42"/>
    <mergeCell ref="B38:B39"/>
    <mergeCell ref="C38:C39"/>
    <mergeCell ref="E40:G40"/>
    <mergeCell ref="I40:K40"/>
    <mergeCell ref="N40:P40"/>
    <mergeCell ref="E34:G34"/>
    <mergeCell ref="I34:K34"/>
    <mergeCell ref="N34:P34"/>
    <mergeCell ref="A29:A36"/>
    <mergeCell ref="B29:B30"/>
    <mergeCell ref="C29:C30"/>
    <mergeCell ref="E31:G31"/>
    <mergeCell ref="I31:K31"/>
    <mergeCell ref="N31:P31"/>
    <mergeCell ref="R40:T40"/>
    <mergeCell ref="B41:B42"/>
    <mergeCell ref="C41:C42"/>
    <mergeCell ref="E43:G43"/>
    <mergeCell ref="I43:K43"/>
    <mergeCell ref="N43:P43"/>
    <mergeCell ref="R43:T43"/>
    <mergeCell ref="E37:G37"/>
    <mergeCell ref="I37:K37"/>
    <mergeCell ref="N37:P37"/>
    <mergeCell ref="R37:T37"/>
    <mergeCell ref="A44:A57"/>
    <mergeCell ref="B44:B45"/>
    <mergeCell ref="C44:C45"/>
    <mergeCell ref="E46:G46"/>
    <mergeCell ref="I46:K46"/>
    <mergeCell ref="N46:P46"/>
    <mergeCell ref="B50:B51"/>
    <mergeCell ref="C50:C51"/>
    <mergeCell ref="E52:G52"/>
    <mergeCell ref="I52:K52"/>
    <mergeCell ref="B56:B57"/>
    <mergeCell ref="C56:C57"/>
    <mergeCell ref="N52:P52"/>
    <mergeCell ref="R52:T52"/>
    <mergeCell ref="B53:B54"/>
    <mergeCell ref="C53:C54"/>
    <mergeCell ref="E55:G55"/>
    <mergeCell ref="I55:K55"/>
    <mergeCell ref="N55:P55"/>
    <mergeCell ref="R55:T55"/>
    <mergeCell ref="R46:T46"/>
    <mergeCell ref="B47:B48"/>
    <mergeCell ref="C47:C48"/>
    <mergeCell ref="E49:G49"/>
    <mergeCell ref="I49:K49"/>
    <mergeCell ref="N49:P49"/>
    <mergeCell ref="R49:T49"/>
    <mergeCell ref="A65:B66"/>
    <mergeCell ref="C65:C66"/>
    <mergeCell ref="A62:C63"/>
    <mergeCell ref="A64:B64"/>
    <mergeCell ref="E64:G64"/>
    <mergeCell ref="I64:K64"/>
    <mergeCell ref="N64:P64"/>
    <mergeCell ref="R64:T64"/>
    <mergeCell ref="R58:T58"/>
    <mergeCell ref="A59:B60"/>
    <mergeCell ref="C59:C60"/>
    <mergeCell ref="A61:C61"/>
    <mergeCell ref="E61:G61"/>
    <mergeCell ref="I61:K61"/>
    <mergeCell ref="N61:P61"/>
    <mergeCell ref="R61:T61"/>
    <mergeCell ref="A58:B58"/>
    <mergeCell ref="E58:G58"/>
    <mergeCell ref="I58:K58"/>
    <mergeCell ref="N58:P58"/>
  </mergeCells>
  <conditionalFormatting sqref="H28">
    <cfRule type="cellIs" dxfId="11111" priority="463" operator="greaterThan">
      <formula>1</formula>
    </cfRule>
    <cfRule type="cellIs" dxfId="11110" priority="464" operator="greaterThan">
      <formula>0.89</formula>
    </cfRule>
    <cfRule type="cellIs" dxfId="11109" priority="465" operator="greaterThan">
      <formula>0.69</formula>
    </cfRule>
    <cfRule type="cellIs" dxfId="11108" priority="466" operator="greaterThan">
      <formula>0.49</formula>
    </cfRule>
    <cfRule type="cellIs" dxfId="11107" priority="467" operator="greaterThan">
      <formula>0.29</formula>
    </cfRule>
    <cfRule type="cellIs" dxfId="11106" priority="468" operator="lessThan">
      <formula>0.29</formula>
    </cfRule>
  </conditionalFormatting>
  <conditionalFormatting sqref="L28">
    <cfRule type="cellIs" dxfId="11105" priority="457" operator="greaterThan">
      <formula>1</formula>
    </cfRule>
    <cfRule type="cellIs" dxfId="11104" priority="458" operator="greaterThan">
      <formula>0.89</formula>
    </cfRule>
    <cfRule type="cellIs" dxfId="11103" priority="459" operator="greaterThan">
      <formula>0.69</formula>
    </cfRule>
    <cfRule type="cellIs" dxfId="11102" priority="460" operator="greaterThan">
      <formula>0.49</formula>
    </cfRule>
    <cfRule type="cellIs" dxfId="11101" priority="461" operator="greaterThan">
      <formula>0.29</formula>
    </cfRule>
    <cfRule type="cellIs" dxfId="11100" priority="462" operator="lessThan">
      <formula>0.29</formula>
    </cfRule>
  </conditionalFormatting>
  <conditionalFormatting sqref="M28">
    <cfRule type="cellIs" dxfId="11099" priority="451" operator="greaterThan">
      <formula>1</formula>
    </cfRule>
    <cfRule type="cellIs" dxfId="11098" priority="452" operator="greaterThan">
      <formula>0.89</formula>
    </cfRule>
    <cfRule type="cellIs" dxfId="11097" priority="453" operator="greaterThan">
      <formula>0.69</formula>
    </cfRule>
    <cfRule type="cellIs" dxfId="11096" priority="454" operator="greaterThan">
      <formula>0.49</formula>
    </cfRule>
    <cfRule type="cellIs" dxfId="11095" priority="455" operator="greaterThan">
      <formula>0.29</formula>
    </cfRule>
    <cfRule type="cellIs" dxfId="11094" priority="456" operator="lessThan">
      <formula>0.29</formula>
    </cfRule>
  </conditionalFormatting>
  <conditionalFormatting sqref="Q28">
    <cfRule type="cellIs" dxfId="11093" priority="445" operator="greaterThan">
      <formula>1</formula>
    </cfRule>
    <cfRule type="cellIs" dxfId="11092" priority="446" operator="greaterThan">
      <formula>0.89</formula>
    </cfRule>
    <cfRule type="cellIs" dxfId="11091" priority="447" operator="greaterThan">
      <formula>0.69</formula>
    </cfRule>
    <cfRule type="cellIs" dxfId="11090" priority="448" operator="greaterThan">
      <formula>0.49</formula>
    </cfRule>
    <cfRule type="cellIs" dxfId="11089" priority="449" operator="greaterThan">
      <formula>0.29</formula>
    </cfRule>
    <cfRule type="cellIs" dxfId="11088" priority="450" operator="lessThan">
      <formula>0.29</formula>
    </cfRule>
  </conditionalFormatting>
  <conditionalFormatting sqref="U28">
    <cfRule type="cellIs" dxfId="11087" priority="439" operator="greaterThan">
      <formula>1</formula>
    </cfRule>
    <cfRule type="cellIs" dxfId="11086" priority="440" operator="greaterThan">
      <formula>0.89</formula>
    </cfRule>
    <cfRule type="cellIs" dxfId="11085" priority="441" operator="greaterThan">
      <formula>0.69</formula>
    </cfRule>
    <cfRule type="cellIs" dxfId="11084" priority="442" operator="greaterThan">
      <formula>0.49</formula>
    </cfRule>
    <cfRule type="cellIs" dxfId="11083" priority="443" operator="greaterThan">
      <formula>0.29</formula>
    </cfRule>
    <cfRule type="cellIs" dxfId="11082" priority="444" operator="lessThan">
      <formula>0.29</formula>
    </cfRule>
  </conditionalFormatting>
  <conditionalFormatting sqref="V28">
    <cfRule type="cellIs" dxfId="11081" priority="433" operator="greaterThan">
      <formula>1</formula>
    </cfRule>
    <cfRule type="cellIs" dxfId="11080" priority="434" operator="greaterThan">
      <formula>0.89</formula>
    </cfRule>
    <cfRule type="cellIs" dxfId="11079" priority="435" operator="greaterThan">
      <formula>0.69</formula>
    </cfRule>
    <cfRule type="cellIs" dxfId="11078" priority="436" operator="greaterThan">
      <formula>0.49</formula>
    </cfRule>
    <cfRule type="cellIs" dxfId="11077" priority="437" operator="greaterThan">
      <formula>0.29</formula>
    </cfRule>
    <cfRule type="cellIs" dxfId="11076" priority="438" operator="lessThan">
      <formula>0.29</formula>
    </cfRule>
  </conditionalFormatting>
  <conditionalFormatting sqref="V43">
    <cfRule type="cellIs" dxfId="11075" priority="289" operator="greaterThan">
      <formula>1</formula>
    </cfRule>
    <cfRule type="cellIs" dxfId="11074" priority="290" operator="greaterThan">
      <formula>0.89</formula>
    </cfRule>
    <cfRule type="cellIs" dxfId="11073" priority="291" operator="greaterThan">
      <formula>0.69</formula>
    </cfRule>
    <cfRule type="cellIs" dxfId="11072" priority="292" operator="greaterThan">
      <formula>0.49</formula>
    </cfRule>
    <cfRule type="cellIs" dxfId="11071" priority="293" operator="greaterThan">
      <formula>0.29</formula>
    </cfRule>
    <cfRule type="cellIs" dxfId="11070" priority="294" operator="lessThan">
      <formula>0.29</formula>
    </cfRule>
  </conditionalFormatting>
  <conditionalFormatting sqref="H31">
    <cfRule type="cellIs" dxfId="11069" priority="427" operator="greaterThan">
      <formula>1</formula>
    </cfRule>
    <cfRule type="cellIs" dxfId="11068" priority="428" operator="greaterThan">
      <formula>0.89</formula>
    </cfRule>
    <cfRule type="cellIs" dxfId="11067" priority="429" operator="greaterThan">
      <formula>0.69</formula>
    </cfRule>
    <cfRule type="cellIs" dxfId="11066" priority="430" operator="greaterThan">
      <formula>0.49</formula>
    </cfRule>
    <cfRule type="cellIs" dxfId="11065" priority="431" operator="greaterThan">
      <formula>0.29</formula>
    </cfRule>
    <cfRule type="cellIs" dxfId="11064" priority="432" operator="lessThan">
      <formula>0.29</formula>
    </cfRule>
  </conditionalFormatting>
  <conditionalFormatting sqref="L31">
    <cfRule type="cellIs" dxfId="11063" priority="421" operator="greaterThan">
      <formula>1</formula>
    </cfRule>
    <cfRule type="cellIs" dxfId="11062" priority="422" operator="greaterThan">
      <formula>0.89</formula>
    </cfRule>
    <cfRule type="cellIs" dxfId="11061" priority="423" operator="greaterThan">
      <formula>0.69</formula>
    </cfRule>
    <cfRule type="cellIs" dxfId="11060" priority="424" operator="greaterThan">
      <formula>0.49</formula>
    </cfRule>
    <cfRule type="cellIs" dxfId="11059" priority="425" operator="greaterThan">
      <formula>0.29</formula>
    </cfRule>
    <cfRule type="cellIs" dxfId="11058" priority="426" operator="lessThan">
      <formula>0.29</formula>
    </cfRule>
  </conditionalFormatting>
  <conditionalFormatting sqref="M31">
    <cfRule type="cellIs" dxfId="11057" priority="415" operator="greaterThan">
      <formula>1</formula>
    </cfRule>
    <cfRule type="cellIs" dxfId="11056" priority="416" operator="greaterThan">
      <formula>0.89</formula>
    </cfRule>
    <cfRule type="cellIs" dxfId="11055" priority="417" operator="greaterThan">
      <formula>0.69</formula>
    </cfRule>
    <cfRule type="cellIs" dxfId="11054" priority="418" operator="greaterThan">
      <formula>0.49</formula>
    </cfRule>
    <cfRule type="cellIs" dxfId="11053" priority="419" operator="greaterThan">
      <formula>0.29</formula>
    </cfRule>
    <cfRule type="cellIs" dxfId="11052" priority="420" operator="lessThan">
      <formula>0.29</formula>
    </cfRule>
  </conditionalFormatting>
  <conditionalFormatting sqref="Q31">
    <cfRule type="cellIs" dxfId="11051" priority="409" operator="greaterThan">
      <formula>1</formula>
    </cfRule>
    <cfRule type="cellIs" dxfId="11050" priority="410" operator="greaterThan">
      <formula>0.89</formula>
    </cfRule>
    <cfRule type="cellIs" dxfId="11049" priority="411" operator="greaterThan">
      <formula>0.69</formula>
    </cfRule>
    <cfRule type="cellIs" dxfId="11048" priority="412" operator="greaterThan">
      <formula>0.49</formula>
    </cfRule>
    <cfRule type="cellIs" dxfId="11047" priority="413" operator="greaterThan">
      <formula>0.29</formula>
    </cfRule>
    <cfRule type="cellIs" dxfId="11046" priority="414" operator="lessThan">
      <formula>0.29</formula>
    </cfRule>
  </conditionalFormatting>
  <conditionalFormatting sqref="U31">
    <cfRule type="cellIs" dxfId="11045" priority="403" operator="greaterThan">
      <formula>1</formula>
    </cfRule>
    <cfRule type="cellIs" dxfId="11044" priority="404" operator="greaterThan">
      <formula>0.89</formula>
    </cfRule>
    <cfRule type="cellIs" dxfId="11043" priority="405" operator="greaterThan">
      <formula>0.69</formula>
    </cfRule>
    <cfRule type="cellIs" dxfId="11042" priority="406" operator="greaterThan">
      <formula>0.49</formula>
    </cfRule>
    <cfRule type="cellIs" dxfId="11041" priority="407" operator="greaterThan">
      <formula>0.29</formula>
    </cfRule>
    <cfRule type="cellIs" dxfId="11040" priority="408" operator="lessThan">
      <formula>0.29</formula>
    </cfRule>
  </conditionalFormatting>
  <conditionalFormatting sqref="V31">
    <cfRule type="cellIs" dxfId="11039" priority="397" operator="greaterThan">
      <formula>1</formula>
    </cfRule>
    <cfRule type="cellIs" dxfId="11038" priority="398" operator="greaterThan">
      <formula>0.89</formula>
    </cfRule>
    <cfRule type="cellIs" dxfId="11037" priority="399" operator="greaterThan">
      <formula>0.69</formula>
    </cfRule>
    <cfRule type="cellIs" dxfId="11036" priority="400" operator="greaterThan">
      <formula>0.49</formula>
    </cfRule>
    <cfRule type="cellIs" dxfId="11035" priority="401" operator="greaterThan">
      <formula>0.29</formula>
    </cfRule>
    <cfRule type="cellIs" dxfId="11034" priority="402" operator="lessThan">
      <formula>0.29</formula>
    </cfRule>
  </conditionalFormatting>
  <conditionalFormatting sqref="H49">
    <cfRule type="cellIs" dxfId="11033" priority="247" operator="greaterThan">
      <formula>1</formula>
    </cfRule>
    <cfRule type="cellIs" dxfId="11032" priority="248" operator="greaterThan">
      <formula>0.89</formula>
    </cfRule>
    <cfRule type="cellIs" dxfId="11031" priority="249" operator="greaterThan">
      <formula>0.69</formula>
    </cfRule>
    <cfRule type="cellIs" dxfId="11030" priority="250" operator="greaterThan">
      <formula>0.49</formula>
    </cfRule>
    <cfRule type="cellIs" dxfId="11029" priority="251" operator="greaterThan">
      <formula>0.29</formula>
    </cfRule>
    <cfRule type="cellIs" dxfId="11028" priority="252" operator="lessThan">
      <formula>0.29</formula>
    </cfRule>
  </conditionalFormatting>
  <conditionalFormatting sqref="L49">
    <cfRule type="cellIs" dxfId="11027" priority="241" operator="greaterThan">
      <formula>1</formula>
    </cfRule>
    <cfRule type="cellIs" dxfId="11026" priority="242" operator="greaterThan">
      <formula>0.89</formula>
    </cfRule>
    <cfRule type="cellIs" dxfId="11025" priority="243" operator="greaterThan">
      <formula>0.69</formula>
    </cfRule>
    <cfRule type="cellIs" dxfId="11024" priority="244" operator="greaterThan">
      <formula>0.49</formula>
    </cfRule>
    <cfRule type="cellIs" dxfId="11023" priority="245" operator="greaterThan">
      <formula>0.29</formula>
    </cfRule>
    <cfRule type="cellIs" dxfId="11022" priority="246" operator="lessThan">
      <formula>0.29</formula>
    </cfRule>
  </conditionalFormatting>
  <conditionalFormatting sqref="M49">
    <cfRule type="cellIs" dxfId="11021" priority="235" operator="greaterThan">
      <formula>1</formula>
    </cfRule>
    <cfRule type="cellIs" dxfId="11020" priority="236" operator="greaterThan">
      <formula>0.89</formula>
    </cfRule>
    <cfRule type="cellIs" dxfId="11019" priority="237" operator="greaterThan">
      <formula>0.69</formula>
    </cfRule>
    <cfRule type="cellIs" dxfId="11018" priority="238" operator="greaterThan">
      <formula>0.49</formula>
    </cfRule>
    <cfRule type="cellIs" dxfId="11017" priority="239" operator="greaterThan">
      <formula>0.29</formula>
    </cfRule>
    <cfRule type="cellIs" dxfId="11016" priority="240" operator="lessThan">
      <formula>0.29</formula>
    </cfRule>
  </conditionalFormatting>
  <conditionalFormatting sqref="Q49">
    <cfRule type="cellIs" dxfId="11015" priority="229" operator="greaterThan">
      <formula>1</formula>
    </cfRule>
    <cfRule type="cellIs" dxfId="11014" priority="230" operator="greaterThan">
      <formula>0.89</formula>
    </cfRule>
    <cfRule type="cellIs" dxfId="11013" priority="231" operator="greaterThan">
      <formula>0.69</formula>
    </cfRule>
    <cfRule type="cellIs" dxfId="11012" priority="232" operator="greaterThan">
      <formula>0.49</formula>
    </cfRule>
    <cfRule type="cellIs" dxfId="11011" priority="233" operator="greaterThan">
      <formula>0.29</formula>
    </cfRule>
    <cfRule type="cellIs" dxfId="11010" priority="234" operator="lessThan">
      <formula>0.29</formula>
    </cfRule>
  </conditionalFormatting>
  <conditionalFormatting sqref="U49">
    <cfRule type="cellIs" dxfId="11009" priority="223" operator="greaterThan">
      <formula>1</formula>
    </cfRule>
    <cfRule type="cellIs" dxfId="11008" priority="224" operator="greaterThan">
      <formula>0.89</formula>
    </cfRule>
    <cfRule type="cellIs" dxfId="11007" priority="225" operator="greaterThan">
      <formula>0.69</formula>
    </cfRule>
    <cfRule type="cellIs" dxfId="11006" priority="226" operator="greaterThan">
      <formula>0.49</formula>
    </cfRule>
    <cfRule type="cellIs" dxfId="11005" priority="227" operator="greaterThan">
      <formula>0.29</formula>
    </cfRule>
    <cfRule type="cellIs" dxfId="11004" priority="228" operator="lessThan">
      <formula>0.29</formula>
    </cfRule>
  </conditionalFormatting>
  <conditionalFormatting sqref="V49">
    <cfRule type="cellIs" dxfId="11003" priority="217" operator="greaterThan">
      <formula>1</formula>
    </cfRule>
    <cfRule type="cellIs" dxfId="11002" priority="218" operator="greaterThan">
      <formula>0.89</formula>
    </cfRule>
    <cfRule type="cellIs" dxfId="11001" priority="219" operator="greaterThan">
      <formula>0.69</formula>
    </cfRule>
    <cfRule type="cellIs" dxfId="11000" priority="220" operator="greaterThan">
      <formula>0.49</formula>
    </cfRule>
    <cfRule type="cellIs" dxfId="10999" priority="221" operator="greaterThan">
      <formula>0.29</formula>
    </cfRule>
    <cfRule type="cellIs" dxfId="10998" priority="222" operator="lessThan">
      <formula>0.29</formula>
    </cfRule>
  </conditionalFormatting>
  <conditionalFormatting sqref="H37">
    <cfRule type="cellIs" dxfId="10997" priority="391" operator="greaterThan">
      <formula>1</formula>
    </cfRule>
    <cfRule type="cellIs" dxfId="10996" priority="392" operator="greaterThan">
      <formula>0.89</formula>
    </cfRule>
    <cfRule type="cellIs" dxfId="10995" priority="393" operator="greaterThan">
      <formula>0.69</formula>
    </cfRule>
    <cfRule type="cellIs" dxfId="10994" priority="394" operator="greaterThan">
      <formula>0.49</formula>
    </cfRule>
    <cfRule type="cellIs" dxfId="10993" priority="395" operator="greaterThan">
      <formula>0.29</formula>
    </cfRule>
    <cfRule type="cellIs" dxfId="10992" priority="396" operator="lessThan">
      <formula>0.29</formula>
    </cfRule>
  </conditionalFormatting>
  <conditionalFormatting sqref="L37">
    <cfRule type="cellIs" dxfId="10991" priority="385" operator="greaterThan">
      <formula>1</formula>
    </cfRule>
    <cfRule type="cellIs" dxfId="10990" priority="386" operator="greaterThan">
      <formula>0.89</formula>
    </cfRule>
    <cfRule type="cellIs" dxfId="10989" priority="387" operator="greaterThan">
      <formula>0.69</formula>
    </cfRule>
    <cfRule type="cellIs" dxfId="10988" priority="388" operator="greaterThan">
      <formula>0.49</formula>
    </cfRule>
    <cfRule type="cellIs" dxfId="10987" priority="389" operator="greaterThan">
      <formula>0.29</formula>
    </cfRule>
    <cfRule type="cellIs" dxfId="10986" priority="390" operator="lessThan">
      <formula>0.29</formula>
    </cfRule>
  </conditionalFormatting>
  <conditionalFormatting sqref="M37">
    <cfRule type="cellIs" dxfId="10985" priority="379" operator="greaterThan">
      <formula>1</formula>
    </cfRule>
    <cfRule type="cellIs" dxfId="10984" priority="380" operator="greaterThan">
      <formula>0.89</formula>
    </cfRule>
    <cfRule type="cellIs" dxfId="10983" priority="381" operator="greaterThan">
      <formula>0.69</formula>
    </cfRule>
    <cfRule type="cellIs" dxfId="10982" priority="382" operator="greaterThan">
      <formula>0.49</formula>
    </cfRule>
    <cfRule type="cellIs" dxfId="10981" priority="383" operator="greaterThan">
      <formula>0.29</formula>
    </cfRule>
    <cfRule type="cellIs" dxfId="10980" priority="384" operator="lessThan">
      <formula>0.29</formula>
    </cfRule>
  </conditionalFormatting>
  <conditionalFormatting sqref="Q37">
    <cfRule type="cellIs" dxfId="10979" priority="373" operator="greaterThan">
      <formula>1</formula>
    </cfRule>
    <cfRule type="cellIs" dxfId="10978" priority="374" operator="greaterThan">
      <formula>0.89</formula>
    </cfRule>
    <cfRule type="cellIs" dxfId="10977" priority="375" operator="greaterThan">
      <formula>0.69</formula>
    </cfRule>
    <cfRule type="cellIs" dxfId="10976" priority="376" operator="greaterThan">
      <formula>0.49</formula>
    </cfRule>
    <cfRule type="cellIs" dxfId="10975" priority="377" operator="greaterThan">
      <formula>0.29</formula>
    </cfRule>
    <cfRule type="cellIs" dxfId="10974" priority="378" operator="lessThan">
      <formula>0.29</formula>
    </cfRule>
  </conditionalFormatting>
  <conditionalFormatting sqref="U37">
    <cfRule type="cellIs" dxfId="10973" priority="367" operator="greaterThan">
      <formula>1</formula>
    </cfRule>
    <cfRule type="cellIs" dxfId="10972" priority="368" operator="greaterThan">
      <formula>0.89</formula>
    </cfRule>
    <cfRule type="cellIs" dxfId="10971" priority="369" operator="greaterThan">
      <formula>0.69</formula>
    </cfRule>
    <cfRule type="cellIs" dxfId="10970" priority="370" operator="greaterThan">
      <formula>0.49</formula>
    </cfRule>
    <cfRule type="cellIs" dxfId="10969" priority="371" operator="greaterThan">
      <formula>0.29</formula>
    </cfRule>
    <cfRule type="cellIs" dxfId="10968" priority="372" operator="lessThan">
      <formula>0.29</formula>
    </cfRule>
  </conditionalFormatting>
  <conditionalFormatting sqref="V37">
    <cfRule type="cellIs" dxfId="10967" priority="361" operator="greaterThan">
      <formula>1</formula>
    </cfRule>
    <cfRule type="cellIs" dxfId="10966" priority="362" operator="greaterThan">
      <formula>0.89</formula>
    </cfRule>
    <cfRule type="cellIs" dxfId="10965" priority="363" operator="greaterThan">
      <formula>0.69</formula>
    </cfRule>
    <cfRule type="cellIs" dxfId="10964" priority="364" operator="greaterThan">
      <formula>0.49</formula>
    </cfRule>
    <cfRule type="cellIs" dxfId="10963" priority="365" operator="greaterThan">
      <formula>0.29</formula>
    </cfRule>
    <cfRule type="cellIs" dxfId="10962" priority="366" operator="lessThan">
      <formula>0.29</formula>
    </cfRule>
  </conditionalFormatting>
  <conditionalFormatting sqref="H40">
    <cfRule type="cellIs" dxfId="10961" priority="355" operator="greaterThan">
      <formula>1</formula>
    </cfRule>
    <cfRule type="cellIs" dxfId="10960" priority="356" operator="greaterThan">
      <formula>0.89</formula>
    </cfRule>
    <cfRule type="cellIs" dxfId="10959" priority="357" operator="greaterThan">
      <formula>0.69</formula>
    </cfRule>
    <cfRule type="cellIs" dxfId="10958" priority="358" operator="greaterThan">
      <formula>0.49</formula>
    </cfRule>
    <cfRule type="cellIs" dxfId="10957" priority="359" operator="greaterThan">
      <formula>0.29</formula>
    </cfRule>
    <cfRule type="cellIs" dxfId="10956" priority="360" operator="lessThan">
      <formula>0.29</formula>
    </cfRule>
  </conditionalFormatting>
  <conditionalFormatting sqref="L40">
    <cfRule type="cellIs" dxfId="10955" priority="349" operator="greaterThan">
      <formula>1</formula>
    </cfRule>
    <cfRule type="cellIs" dxfId="10954" priority="350" operator="greaterThan">
      <formula>0.89</formula>
    </cfRule>
    <cfRule type="cellIs" dxfId="10953" priority="351" operator="greaterThan">
      <formula>0.69</formula>
    </cfRule>
    <cfRule type="cellIs" dxfId="10952" priority="352" operator="greaterThan">
      <formula>0.49</formula>
    </cfRule>
    <cfRule type="cellIs" dxfId="10951" priority="353" operator="greaterThan">
      <formula>0.29</formula>
    </cfRule>
    <cfRule type="cellIs" dxfId="10950" priority="354" operator="lessThan">
      <formula>0.29</formula>
    </cfRule>
  </conditionalFormatting>
  <conditionalFormatting sqref="M40">
    <cfRule type="cellIs" dxfId="10949" priority="343" operator="greaterThan">
      <formula>1</formula>
    </cfRule>
    <cfRule type="cellIs" dxfId="10948" priority="344" operator="greaterThan">
      <formula>0.89</formula>
    </cfRule>
    <cfRule type="cellIs" dxfId="10947" priority="345" operator="greaterThan">
      <formula>0.69</formula>
    </cfRule>
    <cfRule type="cellIs" dxfId="10946" priority="346" operator="greaterThan">
      <formula>0.49</formula>
    </cfRule>
    <cfRule type="cellIs" dxfId="10945" priority="347" operator="greaterThan">
      <formula>0.29</formula>
    </cfRule>
    <cfRule type="cellIs" dxfId="10944" priority="348" operator="lessThan">
      <formula>0.29</formula>
    </cfRule>
  </conditionalFormatting>
  <conditionalFormatting sqref="Q40">
    <cfRule type="cellIs" dxfId="10943" priority="337" operator="greaterThan">
      <formula>1</formula>
    </cfRule>
    <cfRule type="cellIs" dxfId="10942" priority="338" operator="greaterThan">
      <formula>0.89</formula>
    </cfRule>
    <cfRule type="cellIs" dxfId="10941" priority="339" operator="greaterThan">
      <formula>0.69</formula>
    </cfRule>
    <cfRule type="cellIs" dxfId="10940" priority="340" operator="greaterThan">
      <formula>0.49</formula>
    </cfRule>
    <cfRule type="cellIs" dxfId="10939" priority="341" operator="greaterThan">
      <formula>0.29</formula>
    </cfRule>
    <cfRule type="cellIs" dxfId="10938" priority="342" operator="lessThan">
      <formula>0.29</formula>
    </cfRule>
  </conditionalFormatting>
  <conditionalFormatting sqref="U40">
    <cfRule type="cellIs" dxfId="10937" priority="331" operator="greaterThan">
      <formula>1</formula>
    </cfRule>
    <cfRule type="cellIs" dxfId="10936" priority="332" operator="greaterThan">
      <formula>0.89</formula>
    </cfRule>
    <cfRule type="cellIs" dxfId="10935" priority="333" operator="greaterThan">
      <formula>0.69</formula>
    </cfRule>
    <cfRule type="cellIs" dxfId="10934" priority="334" operator="greaterThan">
      <formula>0.49</formula>
    </cfRule>
    <cfRule type="cellIs" dxfId="10933" priority="335" operator="greaterThan">
      <formula>0.29</formula>
    </cfRule>
    <cfRule type="cellIs" dxfId="10932" priority="336" operator="lessThan">
      <formula>0.29</formula>
    </cfRule>
  </conditionalFormatting>
  <conditionalFormatting sqref="V40">
    <cfRule type="cellIs" dxfId="10931" priority="325" operator="greaterThan">
      <formula>1</formula>
    </cfRule>
    <cfRule type="cellIs" dxfId="10930" priority="326" operator="greaterThan">
      <formula>0.89</formula>
    </cfRule>
    <cfRule type="cellIs" dxfId="10929" priority="327" operator="greaterThan">
      <formula>0.69</formula>
    </cfRule>
    <cfRule type="cellIs" dxfId="10928" priority="328" operator="greaterThan">
      <formula>0.49</formula>
    </cfRule>
    <cfRule type="cellIs" dxfId="10927" priority="329" operator="greaterThan">
      <formula>0.29</formula>
    </cfRule>
    <cfRule type="cellIs" dxfId="10926" priority="330" operator="lessThan">
      <formula>0.29</formula>
    </cfRule>
  </conditionalFormatting>
  <conditionalFormatting sqref="H43">
    <cfRule type="cellIs" dxfId="10925" priority="319" operator="greaterThan">
      <formula>1</formula>
    </cfRule>
    <cfRule type="cellIs" dxfId="10924" priority="320" operator="greaterThan">
      <formula>0.89</formula>
    </cfRule>
    <cfRule type="cellIs" dxfId="10923" priority="321" operator="greaterThan">
      <formula>0.69</formula>
    </cfRule>
    <cfRule type="cellIs" dxfId="10922" priority="322" operator="greaterThan">
      <formula>0.49</formula>
    </cfRule>
    <cfRule type="cellIs" dxfId="10921" priority="323" operator="greaterThan">
      <formula>0.29</formula>
    </cfRule>
    <cfRule type="cellIs" dxfId="10920" priority="324" operator="lessThan">
      <formula>0.29</formula>
    </cfRule>
  </conditionalFormatting>
  <conditionalFormatting sqref="L43">
    <cfRule type="cellIs" dxfId="10919" priority="313" operator="greaterThan">
      <formula>1</formula>
    </cfRule>
    <cfRule type="cellIs" dxfId="10918" priority="314" operator="greaterThan">
      <formula>0.89</formula>
    </cfRule>
    <cfRule type="cellIs" dxfId="10917" priority="315" operator="greaterThan">
      <formula>0.69</formula>
    </cfRule>
    <cfRule type="cellIs" dxfId="10916" priority="316" operator="greaterThan">
      <formula>0.49</formula>
    </cfRule>
    <cfRule type="cellIs" dxfId="10915" priority="317" operator="greaterThan">
      <formula>0.29</formula>
    </cfRule>
    <cfRule type="cellIs" dxfId="10914" priority="318" operator="lessThan">
      <formula>0.29</formula>
    </cfRule>
  </conditionalFormatting>
  <conditionalFormatting sqref="M43">
    <cfRule type="cellIs" dxfId="10913" priority="307" operator="greaterThan">
      <formula>1</formula>
    </cfRule>
    <cfRule type="cellIs" dxfId="10912" priority="308" operator="greaterThan">
      <formula>0.89</formula>
    </cfRule>
    <cfRule type="cellIs" dxfId="10911" priority="309" operator="greaterThan">
      <formula>0.69</formula>
    </cfRule>
    <cfRule type="cellIs" dxfId="10910" priority="310" operator="greaterThan">
      <formula>0.49</formula>
    </cfRule>
    <cfRule type="cellIs" dxfId="10909" priority="311" operator="greaterThan">
      <formula>0.29</formula>
    </cfRule>
    <cfRule type="cellIs" dxfId="10908" priority="312" operator="lessThan">
      <formula>0.29</formula>
    </cfRule>
  </conditionalFormatting>
  <conditionalFormatting sqref="Q43">
    <cfRule type="cellIs" dxfId="10907" priority="301" operator="greaterThan">
      <formula>1</formula>
    </cfRule>
    <cfRule type="cellIs" dxfId="10906" priority="302" operator="greaterThan">
      <formula>0.89</formula>
    </cfRule>
    <cfRule type="cellIs" dxfId="10905" priority="303" operator="greaterThan">
      <formula>0.69</formula>
    </cfRule>
    <cfRule type="cellIs" dxfId="10904" priority="304" operator="greaterThan">
      <formula>0.49</formula>
    </cfRule>
    <cfRule type="cellIs" dxfId="10903" priority="305" operator="greaterThan">
      <formula>0.29</formula>
    </cfRule>
    <cfRule type="cellIs" dxfId="10902" priority="306" operator="lessThan">
      <formula>0.29</formula>
    </cfRule>
  </conditionalFormatting>
  <conditionalFormatting sqref="U43">
    <cfRule type="cellIs" dxfId="10901" priority="295" operator="greaterThan">
      <formula>1</formula>
    </cfRule>
    <cfRule type="cellIs" dxfId="10900" priority="296" operator="greaterThan">
      <formula>0.89</formula>
    </cfRule>
    <cfRule type="cellIs" dxfId="10899" priority="297" operator="greaterThan">
      <formula>0.69</formula>
    </cfRule>
    <cfRule type="cellIs" dxfId="10898" priority="298" operator="greaterThan">
      <formula>0.49</formula>
    </cfRule>
    <cfRule type="cellIs" dxfId="10897" priority="299" operator="greaterThan">
      <formula>0.29</formula>
    </cfRule>
    <cfRule type="cellIs" dxfId="10896" priority="300" operator="lessThan">
      <formula>0.29</formula>
    </cfRule>
  </conditionalFormatting>
  <conditionalFormatting sqref="V46">
    <cfRule type="cellIs" dxfId="10895" priority="253" operator="greaterThan">
      <formula>1</formula>
    </cfRule>
    <cfRule type="cellIs" dxfId="10894" priority="254" operator="greaterThan">
      <formula>0.89</formula>
    </cfRule>
    <cfRule type="cellIs" dxfId="10893" priority="255" operator="greaterThan">
      <formula>0.69</formula>
    </cfRule>
    <cfRule type="cellIs" dxfId="10892" priority="256" operator="greaterThan">
      <formula>0.49</formula>
    </cfRule>
    <cfRule type="cellIs" dxfId="10891" priority="257" operator="greaterThan">
      <formula>0.29</formula>
    </cfRule>
    <cfRule type="cellIs" dxfId="10890" priority="258" operator="lessThan">
      <formula>0.29</formula>
    </cfRule>
  </conditionalFormatting>
  <conditionalFormatting sqref="H46">
    <cfRule type="cellIs" dxfId="10889" priority="283" operator="greaterThan">
      <formula>1</formula>
    </cfRule>
    <cfRule type="cellIs" dxfId="10888" priority="284" operator="greaterThan">
      <formula>0.89</formula>
    </cfRule>
    <cfRule type="cellIs" dxfId="10887" priority="285" operator="greaterThan">
      <formula>0.69</formula>
    </cfRule>
    <cfRule type="cellIs" dxfId="10886" priority="286" operator="greaterThan">
      <formula>0.49</formula>
    </cfRule>
    <cfRule type="cellIs" dxfId="10885" priority="287" operator="greaterThan">
      <formula>0.29</formula>
    </cfRule>
    <cfRule type="cellIs" dxfId="10884" priority="288" operator="lessThan">
      <formula>0.29</formula>
    </cfRule>
  </conditionalFormatting>
  <conditionalFormatting sqref="L46">
    <cfRule type="cellIs" dxfId="10883" priority="277" operator="greaterThan">
      <formula>1</formula>
    </cfRule>
    <cfRule type="cellIs" dxfId="10882" priority="278" operator="greaterThan">
      <formula>0.89</formula>
    </cfRule>
    <cfRule type="cellIs" dxfId="10881" priority="279" operator="greaterThan">
      <formula>0.69</formula>
    </cfRule>
    <cfRule type="cellIs" dxfId="10880" priority="280" operator="greaterThan">
      <formula>0.49</formula>
    </cfRule>
    <cfRule type="cellIs" dxfId="10879" priority="281" operator="greaterThan">
      <formula>0.29</formula>
    </cfRule>
    <cfRule type="cellIs" dxfId="10878" priority="282" operator="lessThan">
      <formula>0.29</formula>
    </cfRule>
  </conditionalFormatting>
  <conditionalFormatting sqref="M46">
    <cfRule type="cellIs" dxfId="10877" priority="271" operator="greaterThan">
      <formula>1</formula>
    </cfRule>
    <cfRule type="cellIs" dxfId="10876" priority="272" operator="greaterThan">
      <formula>0.89</formula>
    </cfRule>
    <cfRule type="cellIs" dxfId="10875" priority="273" operator="greaterThan">
      <formula>0.69</formula>
    </cfRule>
    <cfRule type="cellIs" dxfId="10874" priority="274" operator="greaterThan">
      <formula>0.49</formula>
    </cfRule>
    <cfRule type="cellIs" dxfId="10873" priority="275" operator="greaterThan">
      <formula>0.29</formula>
    </cfRule>
    <cfRule type="cellIs" dxfId="10872" priority="276" operator="lessThan">
      <formula>0.29</formula>
    </cfRule>
  </conditionalFormatting>
  <conditionalFormatting sqref="Q46">
    <cfRule type="cellIs" dxfId="10871" priority="265" operator="greaterThan">
      <formula>1</formula>
    </cfRule>
    <cfRule type="cellIs" dxfId="10870" priority="266" operator="greaterThan">
      <formula>0.89</formula>
    </cfRule>
    <cfRule type="cellIs" dxfId="10869" priority="267" operator="greaterThan">
      <formula>0.69</formula>
    </cfRule>
    <cfRule type="cellIs" dxfId="10868" priority="268" operator="greaterThan">
      <formula>0.49</formula>
    </cfRule>
    <cfRule type="cellIs" dxfId="10867" priority="269" operator="greaterThan">
      <formula>0.29</formula>
    </cfRule>
    <cfRule type="cellIs" dxfId="10866" priority="270" operator="lessThan">
      <formula>0.29</formula>
    </cfRule>
  </conditionalFormatting>
  <conditionalFormatting sqref="U46">
    <cfRule type="cellIs" dxfId="10865" priority="259" operator="greaterThan">
      <formula>1</formula>
    </cfRule>
    <cfRule type="cellIs" dxfId="10864" priority="260" operator="greaterThan">
      <formula>0.89</formula>
    </cfRule>
    <cfRule type="cellIs" dxfId="10863" priority="261" operator="greaterThan">
      <formula>0.69</formula>
    </cfRule>
    <cfRule type="cellIs" dxfId="10862" priority="262" operator="greaterThan">
      <formula>0.49</formula>
    </cfRule>
    <cfRule type="cellIs" dxfId="10861" priority="263" operator="greaterThan">
      <formula>0.29</formula>
    </cfRule>
    <cfRule type="cellIs" dxfId="10860" priority="264" operator="lessThan">
      <formula>0.29</formula>
    </cfRule>
  </conditionalFormatting>
  <conditionalFormatting sqref="V64">
    <cfRule type="cellIs" dxfId="10859" priority="73" operator="greaterThan">
      <formula>1</formula>
    </cfRule>
    <cfRule type="cellIs" dxfId="10858" priority="74" operator="greaterThan">
      <formula>0.89</formula>
    </cfRule>
    <cfRule type="cellIs" dxfId="10857" priority="75" operator="greaterThan">
      <formula>0.69</formula>
    </cfRule>
    <cfRule type="cellIs" dxfId="10856" priority="76" operator="greaterThan">
      <formula>0.49</formula>
    </cfRule>
    <cfRule type="cellIs" dxfId="10855" priority="77" operator="greaterThan">
      <formula>0.29</formula>
    </cfRule>
    <cfRule type="cellIs" dxfId="10854" priority="78" operator="lessThan">
      <formula>0.29</formula>
    </cfRule>
  </conditionalFormatting>
  <conditionalFormatting sqref="V52">
    <cfRule type="cellIs" dxfId="10853" priority="181" operator="greaterThan">
      <formula>1</formula>
    </cfRule>
    <cfRule type="cellIs" dxfId="10852" priority="182" operator="greaterThan">
      <formula>0.89</formula>
    </cfRule>
    <cfRule type="cellIs" dxfId="10851" priority="183" operator="greaterThan">
      <formula>0.69</formula>
    </cfRule>
    <cfRule type="cellIs" dxfId="10850" priority="184" operator="greaterThan">
      <formula>0.49</formula>
    </cfRule>
    <cfRule type="cellIs" dxfId="10849" priority="185" operator="greaterThan">
      <formula>0.29</formula>
    </cfRule>
    <cfRule type="cellIs" dxfId="10848" priority="186" operator="lessThan">
      <formula>0.29</formula>
    </cfRule>
  </conditionalFormatting>
  <conditionalFormatting sqref="H52">
    <cfRule type="cellIs" dxfId="10847" priority="211" operator="greaterThan">
      <formula>1</formula>
    </cfRule>
    <cfRule type="cellIs" dxfId="10846" priority="212" operator="greaterThan">
      <formula>0.89</formula>
    </cfRule>
    <cfRule type="cellIs" dxfId="10845" priority="213" operator="greaterThan">
      <formula>0.69</formula>
    </cfRule>
    <cfRule type="cellIs" dxfId="10844" priority="214" operator="greaterThan">
      <formula>0.49</formula>
    </cfRule>
    <cfRule type="cellIs" dxfId="10843" priority="215" operator="greaterThan">
      <formula>0.29</formula>
    </cfRule>
    <cfRule type="cellIs" dxfId="10842" priority="216" operator="lessThan">
      <formula>0.29</formula>
    </cfRule>
  </conditionalFormatting>
  <conditionalFormatting sqref="L52">
    <cfRule type="cellIs" dxfId="10841" priority="205" operator="greaterThan">
      <formula>1</formula>
    </cfRule>
    <cfRule type="cellIs" dxfId="10840" priority="206" operator="greaterThan">
      <formula>0.89</formula>
    </cfRule>
    <cfRule type="cellIs" dxfId="10839" priority="207" operator="greaterThan">
      <formula>0.69</formula>
    </cfRule>
    <cfRule type="cellIs" dxfId="10838" priority="208" operator="greaterThan">
      <formula>0.49</formula>
    </cfRule>
    <cfRule type="cellIs" dxfId="10837" priority="209" operator="greaterThan">
      <formula>0.29</formula>
    </cfRule>
    <cfRule type="cellIs" dxfId="10836" priority="210" operator="lessThan">
      <formula>0.29</formula>
    </cfRule>
  </conditionalFormatting>
  <conditionalFormatting sqref="M52">
    <cfRule type="cellIs" dxfId="10835" priority="199" operator="greaterThan">
      <formula>1</formula>
    </cfRule>
    <cfRule type="cellIs" dxfId="10834" priority="200" operator="greaterThan">
      <formula>0.89</formula>
    </cfRule>
    <cfRule type="cellIs" dxfId="10833" priority="201" operator="greaterThan">
      <formula>0.69</formula>
    </cfRule>
    <cfRule type="cellIs" dxfId="10832" priority="202" operator="greaterThan">
      <formula>0.49</formula>
    </cfRule>
    <cfRule type="cellIs" dxfId="10831" priority="203" operator="greaterThan">
      <formula>0.29</formula>
    </cfRule>
    <cfRule type="cellIs" dxfId="10830" priority="204" operator="lessThan">
      <formula>0.29</formula>
    </cfRule>
  </conditionalFormatting>
  <conditionalFormatting sqref="Q52">
    <cfRule type="cellIs" dxfId="10829" priority="193" operator="greaterThan">
      <formula>1</formula>
    </cfRule>
    <cfRule type="cellIs" dxfId="10828" priority="194" operator="greaterThan">
      <formula>0.89</formula>
    </cfRule>
    <cfRule type="cellIs" dxfId="10827" priority="195" operator="greaterThan">
      <formula>0.69</formula>
    </cfRule>
    <cfRule type="cellIs" dxfId="10826" priority="196" operator="greaterThan">
      <formula>0.49</formula>
    </cfRule>
    <cfRule type="cellIs" dxfId="10825" priority="197" operator="greaterThan">
      <formula>0.29</formula>
    </cfRule>
    <cfRule type="cellIs" dxfId="10824" priority="198" operator="lessThan">
      <formula>0.29</formula>
    </cfRule>
  </conditionalFormatting>
  <conditionalFormatting sqref="U52">
    <cfRule type="cellIs" dxfId="10823" priority="187" operator="greaterThan">
      <formula>1</formula>
    </cfRule>
    <cfRule type="cellIs" dxfId="10822" priority="188" operator="greaterThan">
      <formula>0.89</formula>
    </cfRule>
    <cfRule type="cellIs" dxfId="10821" priority="189" operator="greaterThan">
      <formula>0.69</formula>
    </cfRule>
    <cfRule type="cellIs" dxfId="10820" priority="190" operator="greaterThan">
      <formula>0.49</formula>
    </cfRule>
    <cfRule type="cellIs" dxfId="10819" priority="191" operator="greaterThan">
      <formula>0.29</formula>
    </cfRule>
    <cfRule type="cellIs" dxfId="10818" priority="192" operator="lessThan">
      <formula>0.29</formula>
    </cfRule>
  </conditionalFormatting>
  <conditionalFormatting sqref="V58">
    <cfRule type="cellIs" dxfId="10817" priority="145" operator="greaterThan">
      <formula>1</formula>
    </cfRule>
    <cfRule type="cellIs" dxfId="10816" priority="146" operator="greaterThan">
      <formula>0.89</formula>
    </cfRule>
    <cfRule type="cellIs" dxfId="10815" priority="147" operator="greaterThan">
      <formula>0.69</formula>
    </cfRule>
    <cfRule type="cellIs" dxfId="10814" priority="148" operator="greaterThan">
      <formula>0.49</formula>
    </cfRule>
    <cfRule type="cellIs" dxfId="10813" priority="149" operator="greaterThan">
      <formula>0.29</formula>
    </cfRule>
    <cfRule type="cellIs" dxfId="10812" priority="150" operator="lessThan">
      <formula>0.29</formula>
    </cfRule>
  </conditionalFormatting>
  <conditionalFormatting sqref="H58">
    <cfRule type="cellIs" dxfId="10811" priority="175" operator="greaterThan">
      <formula>1</formula>
    </cfRule>
    <cfRule type="cellIs" dxfId="10810" priority="176" operator="greaterThan">
      <formula>0.89</formula>
    </cfRule>
    <cfRule type="cellIs" dxfId="10809" priority="177" operator="greaterThan">
      <formula>0.69</formula>
    </cfRule>
    <cfRule type="cellIs" dxfId="10808" priority="178" operator="greaterThan">
      <formula>0.49</formula>
    </cfRule>
    <cfRule type="cellIs" dxfId="10807" priority="179" operator="greaterThan">
      <formula>0.29</formula>
    </cfRule>
    <cfRule type="cellIs" dxfId="10806" priority="180" operator="lessThan">
      <formula>0.29</formula>
    </cfRule>
  </conditionalFormatting>
  <conditionalFormatting sqref="L58">
    <cfRule type="cellIs" dxfId="10805" priority="169" operator="greaterThan">
      <formula>1</formula>
    </cfRule>
    <cfRule type="cellIs" dxfId="10804" priority="170" operator="greaterThan">
      <formula>0.89</formula>
    </cfRule>
    <cfRule type="cellIs" dxfId="10803" priority="171" operator="greaterThan">
      <formula>0.69</formula>
    </cfRule>
    <cfRule type="cellIs" dxfId="10802" priority="172" operator="greaterThan">
      <formula>0.49</formula>
    </cfRule>
    <cfRule type="cellIs" dxfId="10801" priority="173" operator="greaterThan">
      <formula>0.29</formula>
    </cfRule>
    <cfRule type="cellIs" dxfId="10800" priority="174" operator="lessThan">
      <formula>0.29</formula>
    </cfRule>
  </conditionalFormatting>
  <conditionalFormatting sqref="M58">
    <cfRule type="cellIs" dxfId="10799" priority="163" operator="greaterThan">
      <formula>1</formula>
    </cfRule>
    <cfRule type="cellIs" dxfId="10798" priority="164" operator="greaterThan">
      <formula>0.89</formula>
    </cfRule>
    <cfRule type="cellIs" dxfId="10797" priority="165" operator="greaterThan">
      <formula>0.69</formula>
    </cfRule>
    <cfRule type="cellIs" dxfId="10796" priority="166" operator="greaterThan">
      <formula>0.49</formula>
    </cfRule>
    <cfRule type="cellIs" dxfId="10795" priority="167" operator="greaterThan">
      <formula>0.29</formula>
    </cfRule>
    <cfRule type="cellIs" dxfId="10794" priority="168" operator="lessThan">
      <formula>0.29</formula>
    </cfRule>
  </conditionalFormatting>
  <conditionalFormatting sqref="Q58">
    <cfRule type="cellIs" dxfId="10793" priority="157" operator="greaterThan">
      <formula>1</formula>
    </cfRule>
    <cfRule type="cellIs" dxfId="10792" priority="158" operator="greaterThan">
      <formula>0.89</formula>
    </cfRule>
    <cfRule type="cellIs" dxfId="10791" priority="159" operator="greaterThan">
      <formula>0.69</formula>
    </cfRule>
    <cfRule type="cellIs" dxfId="10790" priority="160" operator="greaterThan">
      <formula>0.49</formula>
    </cfRule>
    <cfRule type="cellIs" dxfId="10789" priority="161" operator="greaterThan">
      <formula>0.29</formula>
    </cfRule>
    <cfRule type="cellIs" dxfId="10788" priority="162" operator="lessThan">
      <formula>0.29</formula>
    </cfRule>
  </conditionalFormatting>
  <conditionalFormatting sqref="U58">
    <cfRule type="cellIs" dxfId="10787" priority="151" operator="greaterThan">
      <formula>1</formula>
    </cfRule>
    <cfRule type="cellIs" dxfId="10786" priority="152" operator="greaterThan">
      <formula>0.89</formula>
    </cfRule>
    <cfRule type="cellIs" dxfId="10785" priority="153" operator="greaterThan">
      <formula>0.69</formula>
    </cfRule>
    <cfRule type="cellIs" dxfId="10784" priority="154" operator="greaterThan">
      <formula>0.49</formula>
    </cfRule>
    <cfRule type="cellIs" dxfId="10783" priority="155" operator="greaterThan">
      <formula>0.29</formula>
    </cfRule>
    <cfRule type="cellIs" dxfId="10782" priority="156" operator="lessThan">
      <formula>0.29</formula>
    </cfRule>
  </conditionalFormatting>
  <conditionalFormatting sqref="V55">
    <cfRule type="cellIs" dxfId="10781" priority="109" operator="greaterThan">
      <formula>1</formula>
    </cfRule>
    <cfRule type="cellIs" dxfId="10780" priority="110" operator="greaterThan">
      <formula>0.89</formula>
    </cfRule>
    <cfRule type="cellIs" dxfId="10779" priority="111" operator="greaterThan">
      <formula>0.69</formula>
    </cfRule>
    <cfRule type="cellIs" dxfId="10778" priority="112" operator="greaterThan">
      <formula>0.49</formula>
    </cfRule>
    <cfRule type="cellIs" dxfId="10777" priority="113" operator="greaterThan">
      <formula>0.29</formula>
    </cfRule>
    <cfRule type="cellIs" dxfId="10776" priority="114" operator="lessThan">
      <formula>0.29</formula>
    </cfRule>
  </conditionalFormatting>
  <conditionalFormatting sqref="H55">
    <cfRule type="cellIs" dxfId="10775" priority="139" operator="greaterThan">
      <formula>1</formula>
    </cfRule>
    <cfRule type="cellIs" dxfId="10774" priority="140" operator="greaterThan">
      <formula>0.89</formula>
    </cfRule>
    <cfRule type="cellIs" dxfId="10773" priority="141" operator="greaterThan">
      <formula>0.69</formula>
    </cfRule>
    <cfRule type="cellIs" dxfId="10772" priority="142" operator="greaterThan">
      <formula>0.49</formula>
    </cfRule>
    <cfRule type="cellIs" dxfId="10771" priority="143" operator="greaterThan">
      <formula>0.29</formula>
    </cfRule>
    <cfRule type="cellIs" dxfId="10770" priority="144" operator="lessThan">
      <formula>0.29</formula>
    </cfRule>
  </conditionalFormatting>
  <conditionalFormatting sqref="L55">
    <cfRule type="cellIs" dxfId="10769" priority="133" operator="greaterThan">
      <formula>1</formula>
    </cfRule>
    <cfRule type="cellIs" dxfId="10768" priority="134" operator="greaterThan">
      <formula>0.89</formula>
    </cfRule>
    <cfRule type="cellIs" dxfId="10767" priority="135" operator="greaterThan">
      <formula>0.69</formula>
    </cfRule>
    <cfRule type="cellIs" dxfId="10766" priority="136" operator="greaterThan">
      <formula>0.49</formula>
    </cfRule>
    <cfRule type="cellIs" dxfId="10765" priority="137" operator="greaterThan">
      <formula>0.29</formula>
    </cfRule>
    <cfRule type="cellIs" dxfId="10764" priority="138" operator="lessThan">
      <formula>0.29</formula>
    </cfRule>
  </conditionalFormatting>
  <conditionalFormatting sqref="M55">
    <cfRule type="cellIs" dxfId="10763" priority="127" operator="greaterThan">
      <formula>1</formula>
    </cfRule>
    <cfRule type="cellIs" dxfId="10762" priority="128" operator="greaterThan">
      <formula>0.89</formula>
    </cfRule>
    <cfRule type="cellIs" dxfId="10761" priority="129" operator="greaterThan">
      <formula>0.69</formula>
    </cfRule>
    <cfRule type="cellIs" dxfId="10760" priority="130" operator="greaterThan">
      <formula>0.49</formula>
    </cfRule>
    <cfRule type="cellIs" dxfId="10759" priority="131" operator="greaterThan">
      <formula>0.29</formula>
    </cfRule>
    <cfRule type="cellIs" dxfId="10758" priority="132" operator="lessThan">
      <formula>0.29</formula>
    </cfRule>
  </conditionalFormatting>
  <conditionalFormatting sqref="Q55">
    <cfRule type="cellIs" dxfId="10757" priority="121" operator="greaterThan">
      <formula>1</formula>
    </cfRule>
    <cfRule type="cellIs" dxfId="10756" priority="122" operator="greaterThan">
      <formula>0.89</formula>
    </cfRule>
    <cfRule type="cellIs" dxfId="10755" priority="123" operator="greaterThan">
      <formula>0.69</formula>
    </cfRule>
    <cfRule type="cellIs" dxfId="10754" priority="124" operator="greaterThan">
      <formula>0.49</formula>
    </cfRule>
    <cfRule type="cellIs" dxfId="10753" priority="125" operator="greaterThan">
      <formula>0.29</formula>
    </cfRule>
    <cfRule type="cellIs" dxfId="10752" priority="126" operator="lessThan">
      <formula>0.29</formula>
    </cfRule>
  </conditionalFormatting>
  <conditionalFormatting sqref="U55">
    <cfRule type="cellIs" dxfId="10751" priority="115" operator="greaterThan">
      <formula>1</formula>
    </cfRule>
    <cfRule type="cellIs" dxfId="10750" priority="116" operator="greaterThan">
      <formula>0.89</formula>
    </cfRule>
    <cfRule type="cellIs" dxfId="10749" priority="117" operator="greaterThan">
      <formula>0.69</formula>
    </cfRule>
    <cfRule type="cellIs" dxfId="10748" priority="118" operator="greaterThan">
      <formula>0.49</formula>
    </cfRule>
    <cfRule type="cellIs" dxfId="10747" priority="119" operator="greaterThan">
      <formula>0.29</formula>
    </cfRule>
    <cfRule type="cellIs" dxfId="10746" priority="120" operator="lessThan">
      <formula>0.29</formula>
    </cfRule>
  </conditionalFormatting>
  <conditionalFormatting sqref="H64">
    <cfRule type="cellIs" dxfId="10745" priority="103" operator="greaterThan">
      <formula>1</formula>
    </cfRule>
    <cfRule type="cellIs" dxfId="10744" priority="104" operator="greaterThan">
      <formula>0.89</formula>
    </cfRule>
    <cfRule type="cellIs" dxfId="10743" priority="105" operator="greaterThan">
      <formula>0.69</formula>
    </cfRule>
    <cfRule type="cellIs" dxfId="10742" priority="106" operator="greaterThan">
      <formula>0.49</formula>
    </cfRule>
    <cfRule type="cellIs" dxfId="10741" priority="107" operator="greaterThan">
      <formula>0.29</formula>
    </cfRule>
    <cfRule type="cellIs" dxfId="10740" priority="108" operator="lessThan">
      <formula>0.29</formula>
    </cfRule>
  </conditionalFormatting>
  <conditionalFormatting sqref="L64">
    <cfRule type="cellIs" dxfId="10739" priority="97" operator="greaterThan">
      <formula>1</formula>
    </cfRule>
    <cfRule type="cellIs" dxfId="10738" priority="98" operator="greaterThan">
      <formula>0.89</formula>
    </cfRule>
    <cfRule type="cellIs" dxfId="10737" priority="99" operator="greaterThan">
      <formula>0.69</formula>
    </cfRule>
    <cfRule type="cellIs" dxfId="10736" priority="100" operator="greaterThan">
      <formula>0.49</formula>
    </cfRule>
    <cfRule type="cellIs" dxfId="10735" priority="101" operator="greaterThan">
      <formula>0.29</formula>
    </cfRule>
    <cfRule type="cellIs" dxfId="10734" priority="102" operator="lessThan">
      <formula>0.29</formula>
    </cfRule>
  </conditionalFormatting>
  <conditionalFormatting sqref="M64">
    <cfRule type="cellIs" dxfId="10733" priority="91" operator="greaterThan">
      <formula>1</formula>
    </cfRule>
    <cfRule type="cellIs" dxfId="10732" priority="92" operator="greaterThan">
      <formula>0.89</formula>
    </cfRule>
    <cfRule type="cellIs" dxfId="10731" priority="93" operator="greaterThan">
      <formula>0.69</formula>
    </cfRule>
    <cfRule type="cellIs" dxfId="10730" priority="94" operator="greaterThan">
      <formula>0.49</formula>
    </cfRule>
    <cfRule type="cellIs" dxfId="10729" priority="95" operator="greaterThan">
      <formula>0.29</formula>
    </cfRule>
    <cfRule type="cellIs" dxfId="10728" priority="96" operator="lessThan">
      <formula>0.29</formula>
    </cfRule>
  </conditionalFormatting>
  <conditionalFormatting sqref="Q64">
    <cfRule type="cellIs" dxfId="10727" priority="85" operator="greaterThan">
      <formula>1</formula>
    </cfRule>
    <cfRule type="cellIs" dxfId="10726" priority="86" operator="greaterThan">
      <formula>0.89</formula>
    </cfRule>
    <cfRule type="cellIs" dxfId="10725" priority="87" operator="greaterThan">
      <formula>0.69</formula>
    </cfRule>
    <cfRule type="cellIs" dxfId="10724" priority="88" operator="greaterThan">
      <formula>0.49</formula>
    </cfRule>
    <cfRule type="cellIs" dxfId="10723" priority="89" operator="greaterThan">
      <formula>0.29</formula>
    </cfRule>
    <cfRule type="cellIs" dxfId="10722" priority="90" operator="lessThan">
      <formula>0.29</formula>
    </cfRule>
  </conditionalFormatting>
  <conditionalFormatting sqref="U64">
    <cfRule type="cellIs" dxfId="10721" priority="79" operator="greaterThan">
      <formula>1</formula>
    </cfRule>
    <cfRule type="cellIs" dxfId="10720" priority="80" operator="greaterThan">
      <formula>0.89</formula>
    </cfRule>
    <cfRule type="cellIs" dxfId="10719" priority="81" operator="greaterThan">
      <formula>0.69</formula>
    </cfRule>
    <cfRule type="cellIs" dxfId="10718" priority="82" operator="greaterThan">
      <formula>0.49</formula>
    </cfRule>
    <cfRule type="cellIs" dxfId="10717" priority="83" operator="greaterThan">
      <formula>0.29</formula>
    </cfRule>
    <cfRule type="cellIs" dxfId="10716" priority="84" operator="lessThan">
      <formula>0.29</formula>
    </cfRule>
  </conditionalFormatting>
  <conditionalFormatting sqref="V34">
    <cfRule type="cellIs" dxfId="10715" priority="37" operator="greaterThan">
      <formula>1</formula>
    </cfRule>
    <cfRule type="cellIs" dxfId="10714" priority="38" operator="greaterThan">
      <formula>0.89</formula>
    </cfRule>
    <cfRule type="cellIs" dxfId="10713" priority="39" operator="greaterThan">
      <formula>0.69</formula>
    </cfRule>
    <cfRule type="cellIs" dxfId="10712" priority="40" operator="greaterThan">
      <formula>0.49</formula>
    </cfRule>
    <cfRule type="cellIs" dxfId="10711" priority="41" operator="greaterThan">
      <formula>0.29</formula>
    </cfRule>
    <cfRule type="cellIs" dxfId="10710" priority="42" operator="lessThan">
      <formula>0.29</formula>
    </cfRule>
  </conditionalFormatting>
  <conditionalFormatting sqref="H34">
    <cfRule type="cellIs" dxfId="10709" priority="67" operator="greaterThan">
      <formula>1</formula>
    </cfRule>
    <cfRule type="cellIs" dxfId="10708" priority="68" operator="greaterThan">
      <formula>0.89</formula>
    </cfRule>
    <cfRule type="cellIs" dxfId="10707" priority="69" operator="greaterThan">
      <formula>0.69</formula>
    </cfRule>
    <cfRule type="cellIs" dxfId="10706" priority="70" operator="greaterThan">
      <formula>0.49</formula>
    </cfRule>
    <cfRule type="cellIs" dxfId="10705" priority="71" operator="greaterThan">
      <formula>0.29</formula>
    </cfRule>
    <cfRule type="cellIs" dxfId="10704" priority="72" operator="lessThan">
      <formula>0.29</formula>
    </cfRule>
  </conditionalFormatting>
  <conditionalFormatting sqref="L34">
    <cfRule type="cellIs" dxfId="10703" priority="61" operator="greaterThan">
      <formula>1</formula>
    </cfRule>
    <cfRule type="cellIs" dxfId="10702" priority="62" operator="greaterThan">
      <formula>0.89</formula>
    </cfRule>
    <cfRule type="cellIs" dxfId="10701" priority="63" operator="greaterThan">
      <formula>0.69</formula>
    </cfRule>
    <cfRule type="cellIs" dxfId="10700" priority="64" operator="greaterThan">
      <formula>0.49</formula>
    </cfRule>
    <cfRule type="cellIs" dxfId="10699" priority="65" operator="greaterThan">
      <formula>0.29</formula>
    </cfRule>
    <cfRule type="cellIs" dxfId="10698" priority="66" operator="lessThan">
      <formula>0.29</formula>
    </cfRule>
  </conditionalFormatting>
  <conditionalFormatting sqref="M34">
    <cfRule type="cellIs" dxfId="10697" priority="55" operator="greaterThan">
      <formula>1</formula>
    </cfRule>
    <cfRule type="cellIs" dxfId="10696" priority="56" operator="greaterThan">
      <formula>0.89</formula>
    </cfRule>
    <cfRule type="cellIs" dxfId="10695" priority="57" operator="greaterThan">
      <formula>0.69</formula>
    </cfRule>
    <cfRule type="cellIs" dxfId="10694" priority="58" operator="greaterThan">
      <formula>0.49</formula>
    </cfRule>
    <cfRule type="cellIs" dxfId="10693" priority="59" operator="greaterThan">
      <formula>0.29</formula>
    </cfRule>
    <cfRule type="cellIs" dxfId="10692" priority="60" operator="lessThan">
      <formula>0.29</formula>
    </cfRule>
  </conditionalFormatting>
  <conditionalFormatting sqref="Q34">
    <cfRule type="cellIs" dxfId="10691" priority="49" operator="greaterThan">
      <formula>1</formula>
    </cfRule>
    <cfRule type="cellIs" dxfId="10690" priority="50" operator="greaterThan">
      <formula>0.89</formula>
    </cfRule>
    <cfRule type="cellIs" dxfId="10689" priority="51" operator="greaterThan">
      <formula>0.69</formula>
    </cfRule>
    <cfRule type="cellIs" dxfId="10688" priority="52" operator="greaterThan">
      <formula>0.49</formula>
    </cfRule>
    <cfRule type="cellIs" dxfId="10687" priority="53" operator="greaterThan">
      <formula>0.29</formula>
    </cfRule>
    <cfRule type="cellIs" dxfId="10686" priority="54" operator="lessThan">
      <formula>0.29</formula>
    </cfRule>
  </conditionalFormatting>
  <conditionalFormatting sqref="U34">
    <cfRule type="cellIs" dxfId="10685" priority="43" operator="greaterThan">
      <formula>1</formula>
    </cfRule>
    <cfRule type="cellIs" dxfId="10684" priority="44" operator="greaterThan">
      <formula>0.89</formula>
    </cfRule>
    <cfRule type="cellIs" dxfId="10683" priority="45" operator="greaterThan">
      <formula>0.69</formula>
    </cfRule>
    <cfRule type="cellIs" dxfId="10682" priority="46" operator="greaterThan">
      <formula>0.49</formula>
    </cfRule>
    <cfRule type="cellIs" dxfId="10681" priority="47" operator="greaterThan">
      <formula>0.29</formula>
    </cfRule>
    <cfRule type="cellIs" dxfId="10680" priority="48" operator="lessThan">
      <formula>0.29</formula>
    </cfRule>
  </conditionalFormatting>
  <conditionalFormatting sqref="V61">
    <cfRule type="cellIs" dxfId="10679" priority="1" operator="greaterThan">
      <formula>1</formula>
    </cfRule>
    <cfRule type="cellIs" dxfId="10678" priority="2" operator="greaterThan">
      <formula>0.89</formula>
    </cfRule>
    <cfRule type="cellIs" dxfId="10677" priority="3" operator="greaterThan">
      <formula>0.69</formula>
    </cfRule>
    <cfRule type="cellIs" dxfId="10676" priority="4" operator="greaterThan">
      <formula>0.49</formula>
    </cfRule>
    <cfRule type="cellIs" dxfId="10675" priority="5" operator="greaterThan">
      <formula>0.29</formula>
    </cfRule>
    <cfRule type="cellIs" dxfId="10674" priority="6" operator="lessThan">
      <formula>0.29</formula>
    </cfRule>
  </conditionalFormatting>
  <conditionalFormatting sqref="H61">
    <cfRule type="cellIs" dxfId="10673" priority="31" operator="greaterThan">
      <formula>1</formula>
    </cfRule>
    <cfRule type="cellIs" dxfId="10672" priority="32" operator="greaterThan">
      <formula>0.89</formula>
    </cfRule>
    <cfRule type="cellIs" dxfId="10671" priority="33" operator="greaterThan">
      <formula>0.69</formula>
    </cfRule>
    <cfRule type="cellIs" dxfId="10670" priority="34" operator="greaterThan">
      <formula>0.49</formula>
    </cfRule>
    <cfRule type="cellIs" dxfId="10669" priority="35" operator="greaterThan">
      <formula>0.29</formula>
    </cfRule>
    <cfRule type="cellIs" dxfId="10668" priority="36" operator="lessThan">
      <formula>0.29</formula>
    </cfRule>
  </conditionalFormatting>
  <conditionalFormatting sqref="L61">
    <cfRule type="cellIs" dxfId="10667" priority="25" operator="greaterThan">
      <formula>1</formula>
    </cfRule>
    <cfRule type="cellIs" dxfId="10666" priority="26" operator="greaterThan">
      <formula>0.89</formula>
    </cfRule>
    <cfRule type="cellIs" dxfId="10665" priority="27" operator="greaterThan">
      <formula>0.69</formula>
    </cfRule>
    <cfRule type="cellIs" dxfId="10664" priority="28" operator="greaterThan">
      <formula>0.49</formula>
    </cfRule>
    <cfRule type="cellIs" dxfId="10663" priority="29" operator="greaterThan">
      <formula>0.29</formula>
    </cfRule>
    <cfRule type="cellIs" dxfId="10662" priority="30" operator="lessThan">
      <formula>0.29</formula>
    </cfRule>
  </conditionalFormatting>
  <conditionalFormatting sqref="M61">
    <cfRule type="cellIs" dxfId="10661" priority="19" operator="greaterThan">
      <formula>1</formula>
    </cfRule>
    <cfRule type="cellIs" dxfId="10660" priority="20" operator="greaterThan">
      <formula>0.89</formula>
    </cfRule>
    <cfRule type="cellIs" dxfId="10659" priority="21" operator="greaterThan">
      <formula>0.69</formula>
    </cfRule>
    <cfRule type="cellIs" dxfId="10658" priority="22" operator="greaterThan">
      <formula>0.49</formula>
    </cfRule>
    <cfRule type="cellIs" dxfId="10657" priority="23" operator="greaterThan">
      <formula>0.29</formula>
    </cfRule>
    <cfRule type="cellIs" dxfId="10656" priority="24" operator="lessThan">
      <formula>0.29</formula>
    </cfRule>
  </conditionalFormatting>
  <conditionalFormatting sqref="Q61">
    <cfRule type="cellIs" dxfId="10655" priority="13" operator="greaterThan">
      <formula>1</formula>
    </cfRule>
    <cfRule type="cellIs" dxfId="10654" priority="14" operator="greaterThan">
      <formula>0.89</formula>
    </cfRule>
    <cfRule type="cellIs" dxfId="10653" priority="15" operator="greaterThan">
      <formula>0.69</formula>
    </cfRule>
    <cfRule type="cellIs" dxfId="10652" priority="16" operator="greaterThan">
      <formula>0.49</formula>
    </cfRule>
    <cfRule type="cellIs" dxfId="10651" priority="17" operator="greaterThan">
      <formula>0.29</formula>
    </cfRule>
    <cfRule type="cellIs" dxfId="10650" priority="18" operator="lessThan">
      <formula>0.29</formula>
    </cfRule>
  </conditionalFormatting>
  <conditionalFormatting sqref="U61">
    <cfRule type="cellIs" dxfId="10649" priority="7" operator="greaterThan">
      <formula>1</formula>
    </cfRule>
    <cfRule type="cellIs" dxfId="10648" priority="8" operator="greaterThan">
      <formula>0.89</formula>
    </cfRule>
    <cfRule type="cellIs" dxfId="10647" priority="9" operator="greaterThan">
      <formula>0.69</formula>
    </cfRule>
    <cfRule type="cellIs" dxfId="10646" priority="10" operator="greaterThan">
      <formula>0.49</formula>
    </cfRule>
    <cfRule type="cellIs" dxfId="10645" priority="11" operator="greaterThan">
      <formula>0.29</formula>
    </cfRule>
    <cfRule type="cellIs" dxfId="10644" priority="12" operator="lessThan">
      <formula>0.29</formula>
    </cfRule>
  </conditionalFormatting>
  <dataValidations count="16">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D4"/>
    <dataValidation allowBlank="1" showInputMessage="1" showErrorMessage="1" prompt="Hace referencia a las fuentes de información que pueden _x000a_ser usadas para verificar el alcance de los objetivos." sqref="M4"/>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N4"/>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L4"/>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K4"/>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J4"/>
    <dataValidation allowBlank="1" showInputMessage="1" showErrorMessage="1" prompt="Los &quot;valores programados&quot; son los datos numéricos asociados a las variables del indicador en cuestión que permiten calcular la meta del mismo. " sqref="H4:I4"/>
    <dataValidation allowBlank="1" showInputMessage="1" showErrorMessage="1" prompt="Valores numéricos que se habrán de relacionar con el cálculo del indicador propuesto. _x000a_Manual para el diseño y la construcción de indicadores de Coneval." sqref="G4"/>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F4"/>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E4"/>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C4"/>
    <dataValidation allowBlank="1" showInputMessage="1" showErrorMessage="1" prompt="&quot;Resumen Narrativo&quot; u &quot;objetivo&quot; se entiende como el estado deseado luego de la implementación de una intervención pública. " sqref="B4"/>
    <dataValidation type="decimal" allowBlank="1" showInputMessage="1" showErrorMessage="1" sqref="H5:I10 L5:L10">
      <formula1>0.0001</formula1>
      <formula2>100000000</formula2>
    </dataValidation>
    <dataValidation type="list" allowBlank="1" showInputMessage="1" showErrorMessage="1" sqref="J12:J13 J5:J10 J15:J16">
      <formula1>Frecuencia</formula1>
    </dataValidation>
    <dataValidation type="list" allowBlank="1" showInputMessage="1" showErrorMessage="1" sqref="F12:F13 F5:F10 F15:F16">
      <formula1>Tipo</formula1>
    </dataValidation>
    <dataValidation type="list" allowBlank="1" showInputMessage="1" showErrorMessage="1" sqref="E12:E13 E5:E10 E15:E16">
      <formula1>Dimension</formula1>
    </dataValidation>
  </dataValidation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2</vt:i4>
      </vt:variant>
    </vt:vector>
  </HeadingPairs>
  <TitlesOfParts>
    <vt:vector size="42" baseType="lpstr">
      <vt:lpstr>REPORTE DE CUMPLIMIENTO</vt:lpstr>
      <vt:lpstr>CATASTRO</vt:lpstr>
      <vt:lpstr>CE MUJER</vt:lpstr>
      <vt:lpstr>COMUNICACIÓN SOCIAL</vt:lpstr>
      <vt:lpstr>COMUSIDA</vt:lpstr>
      <vt:lpstr>CONTRALORÍA</vt:lpstr>
      <vt:lpstr>CULTURA</vt:lpstr>
      <vt:lpstr>DELEG. MARTÍNEZ VALADEZ</vt:lpstr>
      <vt:lpstr>DELEG. SANTA MARÍA</vt:lpstr>
      <vt:lpstr>DELEG. SANTIAGUITO</vt:lpstr>
      <vt:lpstr>DEPORTES</vt:lpstr>
      <vt:lpstr>DESARROLLO HUMANO</vt:lpstr>
      <vt:lpstr>DESARROLLO RURAL</vt:lpstr>
      <vt:lpstr>ECOLOGÍA</vt:lpstr>
      <vt:lpstr>EDUCACIÓN</vt:lpstr>
      <vt:lpstr>GESTIÓN Y PLANEACIÓN</vt:lpstr>
      <vt:lpstr>HACIENDA MUNICIPAL</vt:lpstr>
      <vt:lpstr>IMJUVE</vt:lpstr>
      <vt:lpstr>INFORMÁTICA</vt:lpstr>
      <vt:lpstr>MERCADOS</vt:lpstr>
      <vt:lpstr>OBRAS PÚBLICAS</vt:lpstr>
      <vt:lpstr>OFICIALÍA MAYOR</vt:lpstr>
      <vt:lpstr>PADRÓN Y LICENCIAS</vt:lpstr>
      <vt:lpstr>PREVENCIÓN DE ACCIDENTES</vt:lpstr>
      <vt:lpstr>PROMOCIÓN ECONÓMICA</vt:lpstr>
      <vt:lpstr>PROTECCIÓN CIVIL</vt:lpstr>
      <vt:lpstr>REGIDORES</vt:lpstr>
      <vt:lpstr>REGISTRO CIVIL</vt:lpstr>
      <vt:lpstr>REGULARIZACIÓN</vt:lpstr>
      <vt:lpstr>REL. EXTERIORES</vt:lpstr>
      <vt:lpstr>SECRETARÍA GENERAL</vt:lpstr>
      <vt:lpstr>PRESIDENCIA-SRÍA PARTICULAR</vt:lpstr>
      <vt:lpstr>SEGURIDAD PÚB. Y TRÁNSITO</vt:lpstr>
      <vt:lpstr>SERVICIOS MÉDICOS</vt:lpstr>
      <vt:lpstr>SERVICIOS MUNICIPALES</vt:lpstr>
      <vt:lpstr>SIMAPAAJ</vt:lpstr>
      <vt:lpstr>SINDICATURA</vt:lpstr>
      <vt:lpstr>TALLER MUNICIPAL</vt:lpstr>
      <vt:lpstr>TRANSPARENCIA</vt:lpstr>
      <vt:lpstr>TURISMO</vt:lpstr>
      <vt:lpstr>'HACIENDA MUNICIPAL'!Área_de_impresión</vt:lpstr>
      <vt:lpstr>'REPORTE DE CUMPLIMIENTO'!Área_de_impresión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Alicia</dc:creator>
  <cp:lastModifiedBy>PREGES01</cp:lastModifiedBy>
  <dcterms:created xsi:type="dcterms:W3CDTF">2019-10-31T02:44:42Z</dcterms:created>
  <dcterms:modified xsi:type="dcterms:W3CDTF">2020-09-11T18:06:03Z</dcterms:modified>
</cp:coreProperties>
</file>